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585" yWindow="105" windowWidth="12630" windowHeight="11985" tabRatio="928" firstSheet="2" activeTab="10"/>
  </bookViews>
  <sheets>
    <sheet name="Summary" sheetId="2" r:id="rId1"/>
    <sheet name="Current Ops" sheetId="1" r:id="rId2"/>
    <sheet name="Alt 1- Project" sheetId="3" r:id="rId3"/>
    <sheet name="Alt 1- Future Ops" sheetId="13" r:id="rId4"/>
    <sheet name="Alt 1- Funding Plan" sheetId="5" r:id="rId5"/>
    <sheet name="Alt 1- Planning BCP" sheetId="6" r:id="rId6"/>
    <sheet name="Alt 1- Project BCP" sheetId="12" r:id="rId7"/>
    <sheet name="Alt 2- Project" sheetId="14" r:id="rId8"/>
    <sheet name="Alt 2- Future Ops" sheetId="15" r:id="rId9"/>
    <sheet name="Alt 3- Project" sheetId="16" r:id="rId10"/>
    <sheet name="Alt 3- Future Ops" sheetId="17" r:id="rId11"/>
  </sheets>
  <definedNames>
    <definedName name="_xlnm.Print_Area" localSheetId="4">'Alt 1- Funding Plan'!$A$1:$Y$46</definedName>
    <definedName name="_xlnm.Print_Area" localSheetId="3">'Alt 1- Future Ops'!$A$1:$BZ$111</definedName>
    <definedName name="_xlnm.Print_Area" localSheetId="5">'Alt 1- Planning BCP'!$A$1:$P$83</definedName>
    <definedName name="_xlnm.Print_Area" localSheetId="2">'Alt 1- Project'!$A$1:$CT$145</definedName>
    <definedName name="_xlnm.Print_Area" localSheetId="6">'Alt 1- Project BCP'!$A$1:$P$84</definedName>
    <definedName name="_xlnm.Print_Area" localSheetId="8">'Alt 2- Future Ops'!$A$1:$BZ$111</definedName>
    <definedName name="_xlnm.Print_Area" localSheetId="7">'Alt 2- Project'!$A$1:$CT$145</definedName>
    <definedName name="_xlnm.Print_Area" localSheetId="10">'Alt 3- Future Ops'!$A$1:$BZ$111</definedName>
    <definedName name="_xlnm.Print_Area" localSheetId="9">'Alt 3- Project'!$A$1:$CT$145</definedName>
    <definedName name="_xlnm.Print_Area" localSheetId="0">Summary!$A$1:$AC$47</definedName>
    <definedName name="_xlnm.Print_Titles" localSheetId="3">'Alt 1- Future Ops'!$3:$3</definedName>
    <definedName name="_xlnm.Print_Titles" localSheetId="5">'Alt 1- Planning BCP'!$3:$5</definedName>
    <definedName name="_xlnm.Print_Titles" localSheetId="2">'Alt 1- Project'!$2:$2</definedName>
    <definedName name="_xlnm.Print_Titles" localSheetId="6">'Alt 1- Project BCP'!$6:$6</definedName>
    <definedName name="_xlnm.Print_Titles" localSheetId="8">'Alt 2- Future Ops'!$3:$3</definedName>
    <definedName name="_xlnm.Print_Titles" localSheetId="7">'Alt 2- Project'!$2:$2</definedName>
    <definedName name="_xlnm.Print_Titles" localSheetId="10">'Alt 3- Future Ops'!$3:$3</definedName>
    <definedName name="_xlnm.Print_Titles" localSheetId="9">'Alt 3- Project'!$2:$2</definedName>
    <definedName name="_xlnm.Print_Titles" localSheetId="1">'Current Ops'!$3:$3</definedName>
  </definedNames>
  <calcPr calcId="145621"/>
</workbook>
</file>

<file path=xl/calcChain.xml><?xml version="1.0" encoding="utf-8"?>
<calcChain xmlns="http://schemas.openxmlformats.org/spreadsheetml/2006/main">
  <c r="Y4" i="5" l="1"/>
  <c r="N5" i="3" l="1"/>
  <c r="CG36" i="16" l="1"/>
  <c r="V43" i="2" l="1"/>
  <c r="W43" i="2"/>
  <c r="W44" i="2"/>
  <c r="Y38" i="2"/>
  <c r="Y39" i="2"/>
  <c r="Y22" i="2"/>
  <c r="Y23" i="2"/>
  <c r="U22" i="2"/>
  <c r="U23" i="2"/>
  <c r="S22" i="2"/>
  <c r="S23" i="2"/>
  <c r="Q22" i="2"/>
  <c r="Q23" i="2"/>
  <c r="O23" i="2"/>
  <c r="M22" i="2"/>
  <c r="M23" i="2"/>
  <c r="K22" i="2"/>
  <c r="K23" i="2"/>
  <c r="I23" i="2"/>
  <c r="W27" i="2"/>
  <c r="W28" i="2"/>
  <c r="V27" i="2"/>
  <c r="W39" i="2"/>
  <c r="W23" i="2"/>
  <c r="U38" i="2"/>
  <c r="U39" i="2"/>
  <c r="S38" i="2"/>
  <c r="S39" i="2"/>
  <c r="Q38" i="2"/>
  <c r="Q39" i="2"/>
  <c r="O39" i="2"/>
  <c r="M38" i="2"/>
  <c r="M39" i="2"/>
  <c r="K38" i="2"/>
  <c r="K39" i="2"/>
  <c r="I39" i="2"/>
  <c r="G38" i="2"/>
  <c r="G39" i="2"/>
  <c r="E39" i="2"/>
  <c r="BV109" i="17"/>
  <c r="BL109" i="17"/>
  <c r="BB109" i="17"/>
  <c r="AR109" i="17"/>
  <c r="BX105" i="17"/>
  <c r="BZ105" i="17" s="1"/>
  <c r="BV105" i="17"/>
  <c r="BL105" i="17"/>
  <c r="BB105" i="17"/>
  <c r="AR105" i="17"/>
  <c r="AH105" i="17"/>
  <c r="AH109" i="17" s="1"/>
  <c r="X105" i="17"/>
  <c r="X109" i="17" s="1"/>
  <c r="N105" i="17"/>
  <c r="N109" i="17" s="1"/>
  <c r="BZ104" i="17"/>
  <c r="BX104" i="17"/>
  <c r="BW104" i="17"/>
  <c r="BY104" i="17" s="1"/>
  <c r="BX103" i="17"/>
  <c r="BZ103" i="17" s="1"/>
  <c r="BW103" i="17"/>
  <c r="BY103" i="17" s="1"/>
  <c r="BZ102" i="17"/>
  <c r="BX102" i="17"/>
  <c r="BW102" i="17"/>
  <c r="BY102" i="17" s="1"/>
  <c r="BL99" i="17"/>
  <c r="BL108" i="17" s="1"/>
  <c r="BX98" i="17"/>
  <c r="BZ98" i="17" s="1"/>
  <c r="BW98" i="17"/>
  <c r="BY98" i="17" s="1"/>
  <c r="BY97" i="17"/>
  <c r="BX97" i="17"/>
  <c r="BZ97" i="17" s="1"/>
  <c r="BW97" i="17"/>
  <c r="BX96" i="17"/>
  <c r="BZ96" i="17" s="1"/>
  <c r="BW96" i="17"/>
  <c r="BY96" i="17" s="1"/>
  <c r="BY95" i="17"/>
  <c r="BX95" i="17"/>
  <c r="BZ95" i="17" s="1"/>
  <c r="BW95" i="17"/>
  <c r="BX94" i="17"/>
  <c r="BZ94" i="17" s="1"/>
  <c r="BW94" i="17"/>
  <c r="BY94" i="17" s="1"/>
  <c r="BY93" i="17"/>
  <c r="BX93" i="17"/>
  <c r="BZ93" i="17" s="1"/>
  <c r="BW93" i="17"/>
  <c r="BX92" i="17"/>
  <c r="BZ92" i="17" s="1"/>
  <c r="BW92" i="17"/>
  <c r="BY92" i="17" s="1"/>
  <c r="BV91" i="17"/>
  <c r="BL91" i="17"/>
  <c r="BB91" i="17"/>
  <c r="AR91" i="17"/>
  <c r="AH91" i="17"/>
  <c r="X91" i="17"/>
  <c r="N91" i="17"/>
  <c r="BZ90" i="17"/>
  <c r="BX90" i="17"/>
  <c r="BW90" i="17"/>
  <c r="BY90" i="17" s="1"/>
  <c r="BY89" i="17"/>
  <c r="BX89" i="17"/>
  <c r="BW89" i="17"/>
  <c r="BZ88" i="17"/>
  <c r="BX88" i="17"/>
  <c r="BW88" i="17"/>
  <c r="BY88" i="17" s="1"/>
  <c r="BX86" i="17"/>
  <c r="BZ86" i="17" s="1"/>
  <c r="BV86" i="17"/>
  <c r="BL86" i="17"/>
  <c r="BB86" i="17"/>
  <c r="AR86" i="17"/>
  <c r="AH86" i="17"/>
  <c r="X86" i="17"/>
  <c r="N86" i="17"/>
  <c r="BZ85" i="17"/>
  <c r="BY85" i="17"/>
  <c r="BX85" i="17"/>
  <c r="BW85" i="17"/>
  <c r="BX84" i="17"/>
  <c r="BZ84" i="17" s="1"/>
  <c r="BW84" i="17"/>
  <c r="BY84" i="17" s="1"/>
  <c r="BZ83" i="17"/>
  <c r="BY83" i="17"/>
  <c r="BX83" i="17"/>
  <c r="BW83" i="17"/>
  <c r="BX82" i="17"/>
  <c r="BZ82" i="17" s="1"/>
  <c r="BW82" i="17"/>
  <c r="BY82" i="17" s="1"/>
  <c r="BX80" i="17"/>
  <c r="BZ80" i="17" s="1"/>
  <c r="BV80" i="17"/>
  <c r="BL80" i="17"/>
  <c r="BB80" i="17"/>
  <c r="AR80" i="17"/>
  <c r="AH80" i="17"/>
  <c r="X80" i="17"/>
  <c r="N80" i="17"/>
  <c r="BZ79" i="17"/>
  <c r="BX79" i="17"/>
  <c r="BW79" i="17"/>
  <c r="BY79" i="17" s="1"/>
  <c r="BX78" i="17"/>
  <c r="BZ78" i="17" s="1"/>
  <c r="BW78" i="17"/>
  <c r="BY78" i="17" s="1"/>
  <c r="BZ77" i="17"/>
  <c r="BX77" i="17"/>
  <c r="BW77" i="17"/>
  <c r="BY77" i="17" s="1"/>
  <c r="BV75" i="17"/>
  <c r="BL75" i="17"/>
  <c r="BB75" i="17"/>
  <c r="AR75" i="17"/>
  <c r="AH75" i="17"/>
  <c r="X75" i="17"/>
  <c r="N75" i="17"/>
  <c r="BX74" i="17"/>
  <c r="BZ74" i="17" s="1"/>
  <c r="BW74" i="17"/>
  <c r="BY74" i="17" s="1"/>
  <c r="BY73" i="17"/>
  <c r="BX73" i="17"/>
  <c r="BZ73" i="17" s="1"/>
  <c r="BW73" i="17"/>
  <c r="BX72" i="17"/>
  <c r="BW72" i="17"/>
  <c r="BY72" i="17" s="1"/>
  <c r="BV70" i="17"/>
  <c r="BL70" i="17"/>
  <c r="BB70" i="17"/>
  <c r="AR70" i="17"/>
  <c r="AH70" i="17"/>
  <c r="X70" i="17"/>
  <c r="N70" i="17"/>
  <c r="BZ69" i="17"/>
  <c r="BX69" i="17"/>
  <c r="BW69" i="17"/>
  <c r="BY69" i="17" s="1"/>
  <c r="BY68" i="17"/>
  <c r="BX68" i="17"/>
  <c r="BZ68" i="17" s="1"/>
  <c r="BW68" i="17"/>
  <c r="BZ67" i="17"/>
  <c r="BX67" i="17"/>
  <c r="BW67" i="17"/>
  <c r="BY67" i="17" s="1"/>
  <c r="BY66" i="17"/>
  <c r="BX66" i="17"/>
  <c r="BW66" i="17"/>
  <c r="BZ65" i="17"/>
  <c r="BX65" i="17"/>
  <c r="BW65" i="17"/>
  <c r="BY65" i="17" s="1"/>
  <c r="BX63" i="17"/>
  <c r="BZ63" i="17" s="1"/>
  <c r="BV63" i="17"/>
  <c r="BL63" i="17"/>
  <c r="BB63" i="17"/>
  <c r="AR63" i="17"/>
  <c r="AH63" i="17"/>
  <c r="X63" i="17"/>
  <c r="N63" i="17"/>
  <c r="BZ62" i="17"/>
  <c r="BY62" i="17"/>
  <c r="BX62" i="17"/>
  <c r="BW62" i="17"/>
  <c r="BX61" i="17"/>
  <c r="BZ61" i="17" s="1"/>
  <c r="BW61" i="17"/>
  <c r="BY61" i="17" s="1"/>
  <c r="BZ60" i="17"/>
  <c r="BY60" i="17"/>
  <c r="BX60" i="17"/>
  <c r="BW60" i="17"/>
  <c r="BV58" i="17"/>
  <c r="BL58" i="17"/>
  <c r="BB58" i="17"/>
  <c r="AR58" i="17"/>
  <c r="AH58" i="17"/>
  <c r="X58" i="17"/>
  <c r="N58" i="17"/>
  <c r="BX57" i="17"/>
  <c r="BZ57" i="17" s="1"/>
  <c r="BW57" i="17"/>
  <c r="BY57" i="17" s="1"/>
  <c r="BZ56" i="17"/>
  <c r="BX56" i="17"/>
  <c r="BW56" i="17"/>
  <c r="BY56" i="17" s="1"/>
  <c r="BX55" i="17"/>
  <c r="BZ55" i="17" s="1"/>
  <c r="BW55" i="17"/>
  <c r="BY55" i="17" s="1"/>
  <c r="BZ54" i="17"/>
  <c r="BX54" i="17"/>
  <c r="BW54" i="17"/>
  <c r="BY54" i="17" s="1"/>
  <c r="BX53" i="17"/>
  <c r="BZ53" i="17" s="1"/>
  <c r="BW53" i="17"/>
  <c r="BY53" i="17" s="1"/>
  <c r="BZ52" i="17"/>
  <c r="BX52" i="17"/>
  <c r="BW52" i="17"/>
  <c r="BY52" i="17" s="1"/>
  <c r="BX51" i="17"/>
  <c r="BZ51" i="17" s="1"/>
  <c r="BW51" i="17"/>
  <c r="BY51" i="17" s="1"/>
  <c r="BZ50" i="17"/>
  <c r="BX50" i="17"/>
  <c r="BX58" i="17" s="1"/>
  <c r="BZ58" i="17" s="1"/>
  <c r="BW50" i="17"/>
  <c r="BY50" i="17" s="1"/>
  <c r="BV48" i="17"/>
  <c r="BL48" i="17"/>
  <c r="BB48" i="17"/>
  <c r="BB99" i="17" s="1"/>
  <c r="BB108" i="17" s="1"/>
  <c r="AR48" i="17"/>
  <c r="AR99" i="17" s="1"/>
  <c r="AR108" i="17" s="1"/>
  <c r="AH48" i="17"/>
  <c r="X48" i="17"/>
  <c r="N48" i="17"/>
  <c r="N99" i="17" s="1"/>
  <c r="N108" i="17" s="1"/>
  <c r="BX47" i="17"/>
  <c r="BZ47" i="17" s="1"/>
  <c r="BW47" i="17"/>
  <c r="BY47" i="17" s="1"/>
  <c r="BY46" i="17"/>
  <c r="BX46" i="17"/>
  <c r="BZ46" i="17" s="1"/>
  <c r="BW46" i="17"/>
  <c r="BX45" i="17"/>
  <c r="BZ45" i="17" s="1"/>
  <c r="BW45" i="17"/>
  <c r="BY45" i="17" s="1"/>
  <c r="BY44" i="17"/>
  <c r="BX44" i="17"/>
  <c r="BZ44" i="17" s="1"/>
  <c r="BW44" i="17"/>
  <c r="BX43" i="17"/>
  <c r="BW43" i="17"/>
  <c r="BY43" i="17" s="1"/>
  <c r="BY42" i="17"/>
  <c r="BX42" i="17"/>
  <c r="BZ42" i="17" s="1"/>
  <c r="BW42" i="17"/>
  <c r="BX40" i="17"/>
  <c r="BZ40" i="17" s="1"/>
  <c r="BW40" i="17"/>
  <c r="BY40" i="17" s="1"/>
  <c r="BY39" i="17"/>
  <c r="BX39" i="17"/>
  <c r="BZ39" i="17" s="1"/>
  <c r="BW39" i="17"/>
  <c r="BX38" i="17"/>
  <c r="BZ38" i="17" s="1"/>
  <c r="BW38" i="17"/>
  <c r="BY38" i="17" s="1"/>
  <c r="BY37" i="17"/>
  <c r="BX37" i="17"/>
  <c r="BZ37" i="17" s="1"/>
  <c r="BW37" i="17"/>
  <c r="BX36" i="17"/>
  <c r="BZ36" i="17" s="1"/>
  <c r="BW36" i="17"/>
  <c r="BY36" i="17" s="1"/>
  <c r="BY35" i="17"/>
  <c r="BX35" i="17"/>
  <c r="BZ35" i="17" s="1"/>
  <c r="BW35" i="17"/>
  <c r="BX34" i="17"/>
  <c r="BZ34" i="17" s="1"/>
  <c r="BW34" i="17"/>
  <c r="BY34" i="17" s="1"/>
  <c r="BY33" i="17"/>
  <c r="BX33" i="17"/>
  <c r="BZ33" i="17" s="1"/>
  <c r="BW33" i="17"/>
  <c r="BX32" i="17"/>
  <c r="BW32" i="17"/>
  <c r="BY32" i="17" s="1"/>
  <c r="BY31" i="17"/>
  <c r="BX31" i="17"/>
  <c r="BZ31" i="17" s="1"/>
  <c r="BW31" i="17"/>
  <c r="BK28" i="17"/>
  <c r="BK107" i="17" s="1"/>
  <c r="BK110" i="17" s="1"/>
  <c r="BA28" i="17"/>
  <c r="BA107" i="17" s="1"/>
  <c r="BA110" i="17" s="1"/>
  <c r="AQ28" i="17"/>
  <c r="AQ107" i="17" s="1"/>
  <c r="AQ110" i="17" s="1"/>
  <c r="W28" i="17"/>
  <c r="W107" i="17" s="1"/>
  <c r="W110" i="17" s="1"/>
  <c r="BZ26" i="17"/>
  <c r="BX26" i="17"/>
  <c r="BU25" i="17"/>
  <c r="BU28" i="17" s="1"/>
  <c r="BU107" i="17" s="1"/>
  <c r="BU110" i="17" s="1"/>
  <c r="BK25" i="17"/>
  <c r="BA25" i="17"/>
  <c r="AQ25" i="17"/>
  <c r="AG25" i="17"/>
  <c r="AG28" i="17" s="1"/>
  <c r="AG107" i="17" s="1"/>
  <c r="AG110" i="17" s="1"/>
  <c r="W25" i="17"/>
  <c r="M25" i="17"/>
  <c r="M28" i="17" s="1"/>
  <c r="M107" i="17" s="1"/>
  <c r="M110" i="17" s="1"/>
  <c r="BW20" i="17"/>
  <c r="BY20" i="17" s="1"/>
  <c r="BV20" i="17"/>
  <c r="BT20" i="17"/>
  <c r="BS20" i="17"/>
  <c r="BR20" i="17"/>
  <c r="BQ20" i="17"/>
  <c r="BP20" i="17"/>
  <c r="BO20" i="17"/>
  <c r="BN20" i="17"/>
  <c r="BM20" i="17"/>
  <c r="BL20" i="17"/>
  <c r="BJ20" i="17"/>
  <c r="BI20" i="17"/>
  <c r="BH20" i="17"/>
  <c r="BG20" i="17"/>
  <c r="BF20" i="17"/>
  <c r="BE20" i="17"/>
  <c r="BD20" i="17"/>
  <c r="BC20" i="17"/>
  <c r="BB20" i="17"/>
  <c r="AZ20" i="17"/>
  <c r="AY20" i="17"/>
  <c r="AX20" i="17"/>
  <c r="AW20" i="17"/>
  <c r="AV20" i="17"/>
  <c r="AU20" i="17"/>
  <c r="AT20" i="17"/>
  <c r="AS20" i="17"/>
  <c r="AR20" i="17"/>
  <c r="AP20" i="17"/>
  <c r="AO20" i="17"/>
  <c r="AN20" i="17"/>
  <c r="AM20" i="17"/>
  <c r="AL20" i="17"/>
  <c r="AK20" i="17"/>
  <c r="AJ20" i="17"/>
  <c r="AI20" i="17"/>
  <c r="AH20" i="17"/>
  <c r="AF20" i="17"/>
  <c r="AE20" i="17"/>
  <c r="AD20" i="17"/>
  <c r="AC20" i="17"/>
  <c r="AB20" i="17"/>
  <c r="AA20" i="17"/>
  <c r="Z20" i="17"/>
  <c r="Y20" i="17"/>
  <c r="X20" i="17"/>
  <c r="V20" i="17"/>
  <c r="U20" i="17"/>
  <c r="T20" i="17"/>
  <c r="S20" i="17"/>
  <c r="R20" i="17"/>
  <c r="Q20" i="17"/>
  <c r="P20" i="17"/>
  <c r="O20" i="17"/>
  <c r="N20" i="17"/>
  <c r="L20" i="17"/>
  <c r="K20" i="17"/>
  <c r="J20" i="17"/>
  <c r="I20" i="17"/>
  <c r="H20" i="17"/>
  <c r="G20" i="17"/>
  <c r="F20" i="17"/>
  <c r="E20" i="17"/>
  <c r="BW19" i="17"/>
  <c r="BY19" i="17" s="1"/>
  <c r="BV19" i="17"/>
  <c r="BT19" i="17"/>
  <c r="BS19" i="17"/>
  <c r="BR19" i="17"/>
  <c r="BQ19" i="17"/>
  <c r="BP19" i="17"/>
  <c r="BO19" i="17"/>
  <c r="BN19" i="17"/>
  <c r="BM19" i="17"/>
  <c r="BL19" i="17"/>
  <c r="BJ19" i="17"/>
  <c r="BI19" i="17"/>
  <c r="BH19" i="17"/>
  <c r="BG19" i="17"/>
  <c r="BF19" i="17"/>
  <c r="BE19" i="17"/>
  <c r="BD19" i="17"/>
  <c r="BC19" i="17"/>
  <c r="BB19" i="17"/>
  <c r="AZ19" i="17" s="1"/>
  <c r="AY19" i="17"/>
  <c r="AX19" i="17"/>
  <c r="AW19" i="17"/>
  <c r="AV19" i="17"/>
  <c r="AU19" i="17"/>
  <c r="AT19" i="17"/>
  <c r="AS19" i="17"/>
  <c r="AR19" i="17"/>
  <c r="AP19" i="17" s="1"/>
  <c r="AO19" i="17"/>
  <c r="AN19" i="17"/>
  <c r="AM19" i="17"/>
  <c r="AL19" i="17"/>
  <c r="AK19" i="17"/>
  <c r="AJ19" i="17"/>
  <c r="AI19" i="17"/>
  <c r="AH19" i="17"/>
  <c r="AF19" i="17"/>
  <c r="AE19" i="17"/>
  <c r="AD19" i="17"/>
  <c r="AC19" i="17"/>
  <c r="AB19" i="17"/>
  <c r="AA19" i="17"/>
  <c r="Z19" i="17"/>
  <c r="Y19" i="17"/>
  <c r="X19" i="17"/>
  <c r="V19" i="17" s="1"/>
  <c r="U19" i="17"/>
  <c r="T19" i="17"/>
  <c r="S19" i="17"/>
  <c r="R19" i="17"/>
  <c r="Q19" i="17"/>
  <c r="P19" i="17"/>
  <c r="O19" i="17"/>
  <c r="N19" i="17"/>
  <c r="L19" i="17"/>
  <c r="K19" i="17"/>
  <c r="J19" i="17"/>
  <c r="I19" i="17"/>
  <c r="H19" i="17"/>
  <c r="G19" i="17"/>
  <c r="F19" i="17"/>
  <c r="E19" i="17"/>
  <c r="BW18" i="17"/>
  <c r="BY18" i="17" s="1"/>
  <c r="BV18" i="17"/>
  <c r="BT18" i="17"/>
  <c r="BS18" i="17"/>
  <c r="BR18" i="17"/>
  <c r="BQ18" i="17"/>
  <c r="BP18" i="17"/>
  <c r="BO18" i="17"/>
  <c r="BN18" i="17"/>
  <c r="BM18" i="17"/>
  <c r="BL18" i="17"/>
  <c r="BJ18" i="17"/>
  <c r="BI18" i="17"/>
  <c r="BH18" i="17"/>
  <c r="BG18" i="17"/>
  <c r="BF18" i="17"/>
  <c r="BE18" i="17"/>
  <c r="BD18" i="17"/>
  <c r="BC18" i="17"/>
  <c r="BB18" i="17"/>
  <c r="AZ18" i="17"/>
  <c r="AY18" i="17"/>
  <c r="AX18" i="17"/>
  <c r="AW18" i="17"/>
  <c r="AV18" i="17"/>
  <c r="AU18" i="17"/>
  <c r="AT18" i="17"/>
  <c r="AS18" i="17"/>
  <c r="AR18" i="17"/>
  <c r="AO18" i="17" s="1"/>
  <c r="AP18" i="17"/>
  <c r="AN18" i="17"/>
  <c r="AM18" i="17"/>
  <c r="AL18" i="17"/>
  <c r="AK18" i="17"/>
  <c r="AJ18" i="17"/>
  <c r="AI18" i="17"/>
  <c r="AH18" i="17"/>
  <c r="AE18" i="17" s="1"/>
  <c r="AF18" i="17"/>
  <c r="AD18" i="17"/>
  <c r="AC18" i="17"/>
  <c r="AB18" i="17"/>
  <c r="AA18" i="17"/>
  <c r="Z18" i="17"/>
  <c r="Y18" i="17"/>
  <c r="X18" i="17"/>
  <c r="V18" i="17"/>
  <c r="U18" i="17"/>
  <c r="T18" i="17"/>
  <c r="S18" i="17"/>
  <c r="R18" i="17"/>
  <c r="Q18" i="17"/>
  <c r="P18" i="17"/>
  <c r="O18" i="17"/>
  <c r="N18" i="17"/>
  <c r="L18" i="17"/>
  <c r="J18" i="17"/>
  <c r="I18" i="17"/>
  <c r="H18" i="17"/>
  <c r="G18" i="17"/>
  <c r="F18" i="17"/>
  <c r="E18" i="17"/>
  <c r="BW17" i="17"/>
  <c r="BY17" i="17" s="1"/>
  <c r="BV17" i="17"/>
  <c r="BR17" i="17" s="1"/>
  <c r="BT17" i="17"/>
  <c r="BS17" i="17"/>
  <c r="BQ17" i="17"/>
  <c r="BP17" i="17"/>
  <c r="BO17" i="17"/>
  <c r="BN17" i="17"/>
  <c r="BM17" i="17"/>
  <c r="BL17" i="17"/>
  <c r="BH17" i="17" s="1"/>
  <c r="BJ17" i="17"/>
  <c r="BI17" i="17"/>
  <c r="BG17" i="17"/>
  <c r="BF17" i="17"/>
  <c r="BE17" i="17"/>
  <c r="BD17" i="17"/>
  <c r="BC17" i="17"/>
  <c r="BB17" i="17"/>
  <c r="AZ17" i="17"/>
  <c r="AY17" i="17"/>
  <c r="AX17" i="17"/>
  <c r="AW17" i="17"/>
  <c r="AV17" i="17"/>
  <c r="AU17" i="17"/>
  <c r="AT17" i="17"/>
  <c r="AS17" i="17"/>
  <c r="AR17" i="17"/>
  <c r="AP17" i="17"/>
  <c r="AO17" i="17"/>
  <c r="AN17" i="17"/>
  <c r="AM17" i="17"/>
  <c r="AL17" i="17"/>
  <c r="AK17" i="17"/>
  <c r="AJ17" i="17"/>
  <c r="AI17" i="17"/>
  <c r="AH17" i="17"/>
  <c r="AF17" i="17"/>
  <c r="AE17" i="17"/>
  <c r="AD17" i="17"/>
  <c r="AC17" i="17"/>
  <c r="AB17" i="17"/>
  <c r="AA17" i="17"/>
  <c r="Z17" i="17"/>
  <c r="Y17" i="17"/>
  <c r="X17" i="17"/>
  <c r="V17" i="17"/>
  <c r="U17" i="17"/>
  <c r="T17" i="17"/>
  <c r="S17" i="17"/>
  <c r="R17" i="17"/>
  <c r="Q17" i="17"/>
  <c r="P17" i="17"/>
  <c r="O17" i="17"/>
  <c r="N17" i="17"/>
  <c r="L17" i="17"/>
  <c r="K17" i="17"/>
  <c r="J17" i="17"/>
  <c r="I17" i="17"/>
  <c r="H17" i="17"/>
  <c r="G17" i="17"/>
  <c r="F17" i="17"/>
  <c r="E17" i="17"/>
  <c r="BW16" i="17"/>
  <c r="BY16" i="17" s="1"/>
  <c r="BV16" i="17"/>
  <c r="BT16" i="17"/>
  <c r="BS16" i="17"/>
  <c r="BR16" i="17"/>
  <c r="BQ16" i="17"/>
  <c r="BP16" i="17"/>
  <c r="BO16" i="17"/>
  <c r="BN16" i="17"/>
  <c r="BM16" i="17"/>
  <c r="BL16" i="17"/>
  <c r="BJ16" i="17"/>
  <c r="BI16" i="17"/>
  <c r="BH16" i="17"/>
  <c r="BG16" i="17"/>
  <c r="BF16" i="17"/>
  <c r="BE16" i="17"/>
  <c r="BD16" i="17"/>
  <c r="BC16" i="17"/>
  <c r="BB16" i="17"/>
  <c r="AW16" i="17" s="1"/>
  <c r="AZ16" i="17"/>
  <c r="AY16" i="17"/>
  <c r="AX16" i="17"/>
  <c r="AV16" i="17"/>
  <c r="AU16" i="17"/>
  <c r="AT16" i="17"/>
  <c r="AS16" i="17"/>
  <c r="AR16" i="17"/>
  <c r="AM16" i="17" s="1"/>
  <c r="AP16" i="17"/>
  <c r="AO16" i="17"/>
  <c r="AN16" i="17"/>
  <c r="AL16" i="17"/>
  <c r="AK16" i="17"/>
  <c r="AJ16" i="17"/>
  <c r="AI16" i="17"/>
  <c r="AH16" i="17"/>
  <c r="AC16" i="17" s="1"/>
  <c r="AF16" i="17"/>
  <c r="AE16" i="17"/>
  <c r="AD16" i="17"/>
  <c r="AB16" i="17"/>
  <c r="AA16" i="17"/>
  <c r="Z16" i="17"/>
  <c r="Y16" i="17"/>
  <c r="X16" i="17"/>
  <c r="S16" i="17" s="1"/>
  <c r="V16" i="17"/>
  <c r="U16" i="17"/>
  <c r="T16" i="17"/>
  <c r="R16" i="17"/>
  <c r="Q16" i="17"/>
  <c r="P16" i="17"/>
  <c r="O16" i="17"/>
  <c r="N16" i="17"/>
  <c r="I16" i="17" s="1"/>
  <c r="L16" i="17"/>
  <c r="K16" i="17"/>
  <c r="J16" i="17"/>
  <c r="H16" i="17"/>
  <c r="G16" i="17"/>
  <c r="F16" i="17"/>
  <c r="E16" i="17"/>
  <c r="BY15" i="17"/>
  <c r="BW15" i="17"/>
  <c r="BV15" i="17"/>
  <c r="BT15" i="17"/>
  <c r="BS15" i="17"/>
  <c r="BR15" i="17"/>
  <c r="BQ15" i="17"/>
  <c r="BP15" i="17"/>
  <c r="BO15" i="17"/>
  <c r="BN15" i="17"/>
  <c r="BM15" i="17"/>
  <c r="BL15" i="17"/>
  <c r="BJ15" i="17"/>
  <c r="BI15" i="17"/>
  <c r="BH15" i="17"/>
  <c r="BG15" i="17"/>
  <c r="BF15" i="17"/>
  <c r="BE15" i="17"/>
  <c r="BD15" i="17"/>
  <c r="BC15" i="17"/>
  <c r="BB15" i="17"/>
  <c r="AZ15" i="17"/>
  <c r="AY15" i="17"/>
  <c r="AX15" i="17"/>
  <c r="AW15" i="17"/>
  <c r="AV15" i="17"/>
  <c r="AU15" i="17"/>
  <c r="AT15" i="17"/>
  <c r="AS15" i="17"/>
  <c r="AR15" i="17"/>
  <c r="AP15" i="17"/>
  <c r="AO15" i="17"/>
  <c r="AN15" i="17"/>
  <c r="AM15" i="17"/>
  <c r="AL15" i="17"/>
  <c r="AK15" i="17"/>
  <c r="AJ15" i="17"/>
  <c r="AI15" i="17"/>
  <c r="AH15" i="17"/>
  <c r="AF15" i="17"/>
  <c r="AE15" i="17"/>
  <c r="AD15" i="17"/>
  <c r="AC15" i="17"/>
  <c r="AB15" i="17"/>
  <c r="AA15" i="17"/>
  <c r="Z15" i="17"/>
  <c r="Y15" i="17"/>
  <c r="X15" i="17"/>
  <c r="V15" i="17"/>
  <c r="U15" i="17"/>
  <c r="T15" i="17"/>
  <c r="S15" i="17"/>
  <c r="R15" i="17"/>
  <c r="Q15" i="17"/>
  <c r="P15" i="17"/>
  <c r="O15" i="17"/>
  <c r="N15" i="17"/>
  <c r="BX15" i="17" s="1"/>
  <c r="BZ15" i="17" s="1"/>
  <c r="L15" i="17"/>
  <c r="K15" i="17"/>
  <c r="J15" i="17"/>
  <c r="I15" i="17"/>
  <c r="H15" i="17"/>
  <c r="G15" i="17"/>
  <c r="F15" i="17"/>
  <c r="E15" i="17"/>
  <c r="BW14" i="17"/>
  <c r="BY14" i="17" s="1"/>
  <c r="BV14" i="17"/>
  <c r="BT14" i="17"/>
  <c r="BS14" i="17"/>
  <c r="BR14" i="17"/>
  <c r="BQ14" i="17"/>
  <c r="BP14" i="17"/>
  <c r="BO14" i="17"/>
  <c r="BN14" i="17"/>
  <c r="BM14" i="17"/>
  <c r="BL14" i="17"/>
  <c r="BJ14" i="17"/>
  <c r="BI14" i="17"/>
  <c r="BH14" i="17"/>
  <c r="BG14" i="17"/>
  <c r="BF14" i="17"/>
  <c r="BE14" i="17"/>
  <c r="BD14" i="17"/>
  <c r="BC14" i="17"/>
  <c r="BB14" i="17"/>
  <c r="AZ14" i="17"/>
  <c r="AY14" i="17"/>
  <c r="AX14" i="17"/>
  <c r="AW14" i="17"/>
  <c r="AV14" i="17"/>
  <c r="AU14" i="17"/>
  <c r="AT14" i="17"/>
  <c r="AS14" i="17"/>
  <c r="AR14" i="17"/>
  <c r="AP14" i="17"/>
  <c r="AO14" i="17"/>
  <c r="AN14" i="17"/>
  <c r="AM14" i="17"/>
  <c r="AL14" i="17"/>
  <c r="AK14" i="17"/>
  <c r="AJ14" i="17"/>
  <c r="AI14" i="17"/>
  <c r="AH14" i="17"/>
  <c r="AF14" i="17"/>
  <c r="AE14" i="17"/>
  <c r="AD14" i="17"/>
  <c r="AC14" i="17"/>
  <c r="AB14" i="17"/>
  <c r="AA14" i="17"/>
  <c r="Z14" i="17"/>
  <c r="Y14" i="17"/>
  <c r="X14" i="17"/>
  <c r="V14" i="17"/>
  <c r="U14" i="17"/>
  <c r="T14" i="17"/>
  <c r="S14" i="17"/>
  <c r="R14" i="17"/>
  <c r="Q14" i="17"/>
  <c r="P14" i="17"/>
  <c r="O14" i="17"/>
  <c r="N14" i="17"/>
  <c r="BX14" i="17" s="1"/>
  <c r="BZ14" i="17" s="1"/>
  <c r="L14" i="17"/>
  <c r="K14" i="17"/>
  <c r="J14" i="17"/>
  <c r="I14" i="17"/>
  <c r="H14" i="17"/>
  <c r="G14" i="17"/>
  <c r="F14" i="17"/>
  <c r="E14" i="17"/>
  <c r="BY13" i="17"/>
  <c r="BW13" i="17"/>
  <c r="BV13" i="17"/>
  <c r="BT13" i="17"/>
  <c r="BS13" i="17"/>
  <c r="BR13" i="17"/>
  <c r="BQ13" i="17"/>
  <c r="BP13" i="17"/>
  <c r="BO13" i="17"/>
  <c r="BN13" i="17"/>
  <c r="BM13" i="17"/>
  <c r="BL13" i="17"/>
  <c r="BJ13" i="17"/>
  <c r="BI13" i="17"/>
  <c r="BH13" i="17"/>
  <c r="BG13" i="17"/>
  <c r="BF13" i="17"/>
  <c r="BE13" i="17"/>
  <c r="BD13" i="17"/>
  <c r="BC13" i="17"/>
  <c r="BB13" i="17"/>
  <c r="AZ13" i="17"/>
  <c r="AY13" i="17"/>
  <c r="AX13" i="17"/>
  <c r="AW13" i="17"/>
  <c r="AV13" i="17"/>
  <c r="AU13" i="17"/>
  <c r="AT13" i="17"/>
  <c r="AS13" i="17"/>
  <c r="AR13" i="17"/>
  <c r="AP13" i="17"/>
  <c r="AO13" i="17"/>
  <c r="AN13" i="17"/>
  <c r="AM13" i="17"/>
  <c r="AL13" i="17"/>
  <c r="AK13" i="17"/>
  <c r="AJ13" i="17"/>
  <c r="AI13" i="17"/>
  <c r="AH13" i="17"/>
  <c r="AF13" i="17"/>
  <c r="AE13" i="17"/>
  <c r="AD13" i="17"/>
  <c r="AC13" i="17"/>
  <c r="AB13" i="17"/>
  <c r="AA13" i="17"/>
  <c r="Z13" i="17"/>
  <c r="Y13" i="17"/>
  <c r="X13" i="17"/>
  <c r="V13" i="17"/>
  <c r="U13" i="17"/>
  <c r="T13" i="17"/>
  <c r="S13" i="17"/>
  <c r="R13" i="17"/>
  <c r="Q13" i="17"/>
  <c r="P13" i="17"/>
  <c r="O13" i="17"/>
  <c r="N13" i="17"/>
  <c r="L13" i="17"/>
  <c r="K13" i="17"/>
  <c r="J13" i="17"/>
  <c r="I13" i="17"/>
  <c r="H13" i="17"/>
  <c r="G13" i="17"/>
  <c r="F13" i="17"/>
  <c r="E13" i="17"/>
  <c r="BW12" i="17"/>
  <c r="BY12" i="17" s="1"/>
  <c r="BV12" i="17"/>
  <c r="BT12" i="17"/>
  <c r="BS12" i="17"/>
  <c r="BR12" i="17"/>
  <c r="BQ12" i="17"/>
  <c r="BP12" i="17"/>
  <c r="BO12" i="17"/>
  <c r="BN12" i="17"/>
  <c r="BM12" i="17"/>
  <c r="BL12" i="17"/>
  <c r="BJ12" i="17"/>
  <c r="BI12" i="17"/>
  <c r="BH12" i="17"/>
  <c r="BG12" i="17"/>
  <c r="BF12" i="17"/>
  <c r="BE12" i="17"/>
  <c r="BD12" i="17"/>
  <c r="BC12" i="17"/>
  <c r="BB12" i="17"/>
  <c r="AZ12" i="17"/>
  <c r="AY12" i="17"/>
  <c r="AX12" i="17"/>
  <c r="AW12" i="17"/>
  <c r="AV12" i="17"/>
  <c r="AU12" i="17"/>
  <c r="AT12" i="17"/>
  <c r="AS12" i="17"/>
  <c r="AR12" i="17"/>
  <c r="AP12" i="17"/>
  <c r="AO12" i="17"/>
  <c r="AN12" i="17"/>
  <c r="AM12" i="17"/>
  <c r="AL12" i="17"/>
  <c r="AK12" i="17"/>
  <c r="AJ12" i="17"/>
  <c r="AI12" i="17"/>
  <c r="AH12" i="17"/>
  <c r="AF12" i="17"/>
  <c r="AE12" i="17"/>
  <c r="AD12" i="17"/>
  <c r="AC12" i="17"/>
  <c r="AB12" i="17"/>
  <c r="AA12" i="17"/>
  <c r="Z12" i="17"/>
  <c r="Y12" i="17"/>
  <c r="X12" i="17"/>
  <c r="V12" i="17"/>
  <c r="U12" i="17"/>
  <c r="T12" i="17"/>
  <c r="S12" i="17"/>
  <c r="R12" i="17"/>
  <c r="Q12" i="17"/>
  <c r="P12" i="17"/>
  <c r="O12" i="17"/>
  <c r="N12" i="17"/>
  <c r="L12" i="17"/>
  <c r="K12" i="17"/>
  <c r="J12" i="17"/>
  <c r="I12" i="17"/>
  <c r="H12" i="17"/>
  <c r="G12" i="17"/>
  <c r="F12" i="17"/>
  <c r="E12" i="17"/>
  <c r="BW11" i="17"/>
  <c r="BY11" i="17" s="1"/>
  <c r="BV11" i="17"/>
  <c r="BT11" i="17"/>
  <c r="BS11" i="17"/>
  <c r="BR11" i="17"/>
  <c r="BQ11" i="17"/>
  <c r="BP11" i="17"/>
  <c r="BO11" i="17"/>
  <c r="BN11" i="17"/>
  <c r="BM11" i="17"/>
  <c r="BL11" i="17"/>
  <c r="BJ11" i="17"/>
  <c r="BI11" i="17"/>
  <c r="BH11" i="17"/>
  <c r="BG11" i="17"/>
  <c r="BF11" i="17"/>
  <c r="BE11" i="17"/>
  <c r="BD11" i="17"/>
  <c r="BC11" i="17"/>
  <c r="BB11" i="17"/>
  <c r="AZ11" i="17"/>
  <c r="AY11" i="17"/>
  <c r="AX11" i="17"/>
  <c r="AW11" i="17"/>
  <c r="AV11" i="17"/>
  <c r="AU11" i="17"/>
  <c r="AT11" i="17"/>
  <c r="AS11" i="17"/>
  <c r="AR11" i="17"/>
  <c r="AP11" i="17"/>
  <c r="AO11" i="17"/>
  <c r="AN11" i="17"/>
  <c r="AM11" i="17"/>
  <c r="AL11" i="17"/>
  <c r="AK11" i="17"/>
  <c r="AJ11" i="17"/>
  <c r="AI11" i="17"/>
  <c r="AH11" i="17"/>
  <c r="AF11" i="17"/>
  <c r="AE11" i="17"/>
  <c r="AD11" i="17"/>
  <c r="AC11" i="17"/>
  <c r="AB11" i="17"/>
  <c r="AA11" i="17"/>
  <c r="Z11" i="17"/>
  <c r="Y11" i="17"/>
  <c r="X11" i="17"/>
  <c r="V11" i="17"/>
  <c r="U11" i="17"/>
  <c r="T11" i="17"/>
  <c r="S11" i="17"/>
  <c r="R11" i="17"/>
  <c r="Q11" i="17"/>
  <c r="P11" i="17"/>
  <c r="O11" i="17"/>
  <c r="N11" i="17"/>
  <c r="BX11" i="17" s="1"/>
  <c r="BZ11" i="17" s="1"/>
  <c r="L11" i="17"/>
  <c r="K11" i="17"/>
  <c r="J11" i="17"/>
  <c r="I11" i="17"/>
  <c r="H11" i="17"/>
  <c r="G11" i="17"/>
  <c r="F11" i="17"/>
  <c r="E11" i="17"/>
  <c r="BW10" i="17"/>
  <c r="BY10" i="17" s="1"/>
  <c r="BV10" i="17"/>
  <c r="BT10" i="17"/>
  <c r="BS10" i="17"/>
  <c r="BR10" i="17"/>
  <c r="BQ10" i="17"/>
  <c r="BP10" i="17"/>
  <c r="BO10" i="17"/>
  <c r="BN10" i="17"/>
  <c r="BM10" i="17"/>
  <c r="BL10" i="17"/>
  <c r="BJ10" i="17"/>
  <c r="BI10" i="17"/>
  <c r="BH10" i="17"/>
  <c r="BG10" i="17"/>
  <c r="BF10" i="17"/>
  <c r="BE10" i="17"/>
  <c r="BD10" i="17"/>
  <c r="BC10" i="17"/>
  <c r="BB10" i="17"/>
  <c r="AZ10" i="17"/>
  <c r="AY10" i="17"/>
  <c r="AX10" i="17"/>
  <c r="AW10" i="17"/>
  <c r="AV10" i="17"/>
  <c r="AU10" i="17"/>
  <c r="AT10" i="17"/>
  <c r="AS10" i="17"/>
  <c r="AR10" i="17"/>
  <c r="AP10" i="17"/>
  <c r="AO10" i="17"/>
  <c r="AN10" i="17"/>
  <c r="AM10" i="17"/>
  <c r="AL10" i="17"/>
  <c r="AK10" i="17"/>
  <c r="AJ10" i="17"/>
  <c r="AI10" i="17"/>
  <c r="AH10" i="17"/>
  <c r="AF10" i="17"/>
  <c r="AE10" i="17"/>
  <c r="AD10" i="17"/>
  <c r="AC10" i="17"/>
  <c r="AB10" i="17"/>
  <c r="AA10" i="17"/>
  <c r="Z10" i="17"/>
  <c r="Y10" i="17"/>
  <c r="X10" i="17"/>
  <c r="V10" i="17"/>
  <c r="U10" i="17"/>
  <c r="T10" i="17"/>
  <c r="S10" i="17"/>
  <c r="R10" i="17"/>
  <c r="Q10" i="17"/>
  <c r="P10" i="17"/>
  <c r="O10" i="17"/>
  <c r="N10" i="17"/>
  <c r="BX10" i="17" s="1"/>
  <c r="BZ10" i="17" s="1"/>
  <c r="L10" i="17"/>
  <c r="K10" i="17"/>
  <c r="J10" i="17"/>
  <c r="I10" i="17"/>
  <c r="H10" i="17"/>
  <c r="G10" i="17"/>
  <c r="F10" i="17"/>
  <c r="E10" i="17"/>
  <c r="BW9" i="17"/>
  <c r="BY9" i="17" s="1"/>
  <c r="BV9" i="17"/>
  <c r="BT9" i="17"/>
  <c r="BS9" i="17"/>
  <c r="BR9" i="17"/>
  <c r="BQ9" i="17"/>
  <c r="BP9" i="17"/>
  <c r="BO9" i="17"/>
  <c r="BN9" i="17"/>
  <c r="BM9" i="17"/>
  <c r="BL9" i="17"/>
  <c r="BJ9" i="17"/>
  <c r="BI9" i="17"/>
  <c r="BH9" i="17"/>
  <c r="BG9" i="17"/>
  <c r="BF9" i="17"/>
  <c r="BE9" i="17"/>
  <c r="BD9" i="17"/>
  <c r="BC9" i="17"/>
  <c r="BB9" i="17"/>
  <c r="AZ9" i="17"/>
  <c r="AY9" i="17"/>
  <c r="AX9" i="17"/>
  <c r="AW9" i="17"/>
  <c r="AV9" i="17"/>
  <c r="AU9" i="17"/>
  <c r="AT9" i="17"/>
  <c r="AS9" i="17"/>
  <c r="AR9" i="17"/>
  <c r="AP9" i="17"/>
  <c r="AO9" i="17"/>
  <c r="AN9" i="17"/>
  <c r="AM9" i="17"/>
  <c r="AL9" i="17"/>
  <c r="AK9" i="17"/>
  <c r="AJ9" i="17"/>
  <c r="AI9" i="17"/>
  <c r="AH9" i="17"/>
  <c r="AF9" i="17"/>
  <c r="AE9" i="17"/>
  <c r="AD9" i="17"/>
  <c r="AC9" i="17"/>
  <c r="AB9" i="17"/>
  <c r="AA9" i="17"/>
  <c r="Z9" i="17"/>
  <c r="Y9" i="17"/>
  <c r="X9" i="17"/>
  <c r="V9" i="17"/>
  <c r="U9" i="17"/>
  <c r="T9" i="17"/>
  <c r="S9" i="17"/>
  <c r="R9" i="17"/>
  <c r="Q9" i="17"/>
  <c r="P9" i="17"/>
  <c r="O9" i="17"/>
  <c r="N9" i="17"/>
  <c r="L9" i="17"/>
  <c r="K9" i="17"/>
  <c r="J9" i="17"/>
  <c r="I9" i="17"/>
  <c r="H9" i="17"/>
  <c r="G9" i="17"/>
  <c r="F9" i="17"/>
  <c r="E9" i="17"/>
  <c r="BY8" i="17"/>
  <c r="BW8" i="17"/>
  <c r="BV8" i="17"/>
  <c r="BT8" i="17"/>
  <c r="BS8" i="17"/>
  <c r="BR8" i="17"/>
  <c r="BQ8" i="17"/>
  <c r="BP8" i="17"/>
  <c r="BO8" i="17"/>
  <c r="BN8" i="17"/>
  <c r="BM8" i="17"/>
  <c r="BL8" i="17"/>
  <c r="BJ8" i="17"/>
  <c r="BI8" i="17"/>
  <c r="BH8" i="17"/>
  <c r="BG8" i="17"/>
  <c r="BF8" i="17"/>
  <c r="BE8" i="17"/>
  <c r="BD8" i="17"/>
  <c r="BC8" i="17"/>
  <c r="BB8" i="17"/>
  <c r="AZ8" i="17"/>
  <c r="AY8" i="17"/>
  <c r="AX8" i="17"/>
  <c r="AW8" i="17"/>
  <c r="AV8" i="17"/>
  <c r="AU8" i="17"/>
  <c r="AT8" i="17"/>
  <c r="AS8" i="17"/>
  <c r="AR8" i="17"/>
  <c r="AP8" i="17"/>
  <c r="AO8" i="17"/>
  <c r="AN8" i="17"/>
  <c r="AM8" i="17"/>
  <c r="AL8" i="17"/>
  <c r="AK8" i="17"/>
  <c r="AJ8" i="17"/>
  <c r="AI8" i="17"/>
  <c r="AH8" i="17"/>
  <c r="AF8" i="17"/>
  <c r="AE8" i="17"/>
  <c r="AD8" i="17"/>
  <c r="AC8" i="17"/>
  <c r="AB8" i="17"/>
  <c r="AA8" i="17"/>
  <c r="Z8" i="17"/>
  <c r="Y8" i="17"/>
  <c r="X8" i="17"/>
  <c r="V8" i="17"/>
  <c r="U8" i="17"/>
  <c r="T8" i="17"/>
  <c r="S8" i="17"/>
  <c r="R8" i="17"/>
  <c r="Q8" i="17"/>
  <c r="P8" i="17"/>
  <c r="O8" i="17"/>
  <c r="N8" i="17"/>
  <c r="BX8" i="17" s="1"/>
  <c r="BZ8" i="17" s="1"/>
  <c r="L8" i="17"/>
  <c r="K8" i="17"/>
  <c r="J8" i="17"/>
  <c r="I8" i="17"/>
  <c r="H8" i="17"/>
  <c r="G8" i="17"/>
  <c r="F8" i="17"/>
  <c r="E8" i="17"/>
  <c r="BY7" i="17"/>
  <c r="BW7" i="17"/>
  <c r="BV7" i="17"/>
  <c r="BT7" i="17"/>
  <c r="BS7" i="17"/>
  <c r="BR7" i="17"/>
  <c r="BQ7" i="17"/>
  <c r="BP7" i="17"/>
  <c r="BO7" i="17"/>
  <c r="BN7" i="17"/>
  <c r="BM7" i="17"/>
  <c r="BL7" i="17"/>
  <c r="BJ7" i="17"/>
  <c r="BI7" i="17"/>
  <c r="BH7" i="17"/>
  <c r="BG7" i="17"/>
  <c r="BF7" i="17"/>
  <c r="BE7" i="17"/>
  <c r="BD7" i="17"/>
  <c r="BC7" i="17"/>
  <c r="BB7" i="17"/>
  <c r="AZ7" i="17"/>
  <c r="AY7" i="17"/>
  <c r="AX7" i="17"/>
  <c r="AW7" i="17"/>
  <c r="AV7" i="17"/>
  <c r="AU7" i="17"/>
  <c r="AT7" i="17"/>
  <c r="AS7" i="17"/>
  <c r="BA21" i="17" s="1"/>
  <c r="AR7" i="17"/>
  <c r="AP7" i="17"/>
  <c r="AO7" i="17"/>
  <c r="AN7" i="17"/>
  <c r="AM7" i="17"/>
  <c r="AL7" i="17"/>
  <c r="AK7" i="17"/>
  <c r="AJ7" i="17"/>
  <c r="AI7" i="17"/>
  <c r="AH7" i="17"/>
  <c r="AF7" i="17"/>
  <c r="AE7" i="17"/>
  <c r="AD7" i="17"/>
  <c r="AC7" i="17"/>
  <c r="AB7" i="17"/>
  <c r="AA7" i="17"/>
  <c r="Z7" i="17"/>
  <c r="Y7" i="17"/>
  <c r="X7" i="17"/>
  <c r="V7" i="17"/>
  <c r="U7" i="17"/>
  <c r="T7" i="17"/>
  <c r="S7" i="17"/>
  <c r="R7" i="17"/>
  <c r="Q7" i="17"/>
  <c r="P7" i="17"/>
  <c r="O7" i="17"/>
  <c r="N7" i="17"/>
  <c r="L7" i="17"/>
  <c r="K7" i="17"/>
  <c r="J7" i="17"/>
  <c r="I7" i="17"/>
  <c r="H7" i="17"/>
  <c r="G7" i="17"/>
  <c r="F7" i="17"/>
  <c r="E7" i="17"/>
  <c r="BW6" i="17"/>
  <c r="BV6" i="17"/>
  <c r="BT6" i="17"/>
  <c r="BS6" i="17"/>
  <c r="BR6" i="17"/>
  <c r="BQ6" i="17"/>
  <c r="BP6" i="17"/>
  <c r="BO6" i="17"/>
  <c r="BN6" i="17"/>
  <c r="BM6" i="17"/>
  <c r="BL6" i="17"/>
  <c r="BJ6" i="17"/>
  <c r="BI6" i="17"/>
  <c r="BH6" i="17"/>
  <c r="BG6" i="17"/>
  <c r="BF6" i="17"/>
  <c r="BE6" i="17"/>
  <c r="BD6" i="17"/>
  <c r="BC6" i="17"/>
  <c r="BB6" i="17"/>
  <c r="AZ6" i="17"/>
  <c r="AY6" i="17"/>
  <c r="AX6" i="17"/>
  <c r="AW6" i="17"/>
  <c r="AV6" i="17"/>
  <c r="AU6" i="17"/>
  <c r="AT6" i="17"/>
  <c r="AS6" i="17"/>
  <c r="AR6" i="17"/>
  <c r="AP6" i="17"/>
  <c r="AO6" i="17"/>
  <c r="AN6" i="17"/>
  <c r="AM6" i="17"/>
  <c r="AL6" i="17"/>
  <c r="AK6" i="17"/>
  <c r="AJ6" i="17"/>
  <c r="AI6" i="17"/>
  <c r="AH6" i="17"/>
  <c r="AF6" i="17"/>
  <c r="AE6" i="17"/>
  <c r="AD6" i="17"/>
  <c r="AC6" i="17"/>
  <c r="AB6" i="17"/>
  <c r="AA6" i="17"/>
  <c r="Z6" i="17"/>
  <c r="Y6" i="17"/>
  <c r="X6" i="17"/>
  <c r="V6" i="17"/>
  <c r="U6" i="17"/>
  <c r="T6" i="17"/>
  <c r="S6" i="17"/>
  <c r="R6" i="17"/>
  <c r="Q6" i="17"/>
  <c r="P6" i="17"/>
  <c r="O6" i="17"/>
  <c r="N6" i="17"/>
  <c r="BX6" i="17" s="1"/>
  <c r="BZ6" i="17" s="1"/>
  <c r="L6" i="17"/>
  <c r="K6" i="17"/>
  <c r="J6" i="17"/>
  <c r="I6" i="17"/>
  <c r="H6" i="17"/>
  <c r="G6" i="17"/>
  <c r="F6" i="17"/>
  <c r="E6" i="17"/>
  <c r="BY5" i="17"/>
  <c r="BW5" i="17"/>
  <c r="BV5" i="17"/>
  <c r="BT5" i="17"/>
  <c r="BS5" i="17"/>
  <c r="BR5" i="17"/>
  <c r="BQ5" i="17"/>
  <c r="BP5" i="17"/>
  <c r="BO5" i="17"/>
  <c r="BN5" i="17"/>
  <c r="BM5" i="17"/>
  <c r="BL5" i="17"/>
  <c r="BJ5" i="17"/>
  <c r="BI5" i="17"/>
  <c r="BH5" i="17"/>
  <c r="BG5" i="17"/>
  <c r="BF5" i="17"/>
  <c r="BK24" i="17" s="1"/>
  <c r="BE5" i="17"/>
  <c r="BD5" i="17"/>
  <c r="BC5" i="17"/>
  <c r="BK21" i="17" s="1"/>
  <c r="BB5" i="17"/>
  <c r="AZ5" i="17"/>
  <c r="AY5" i="17"/>
  <c r="AX5" i="17"/>
  <c r="AW5" i="17"/>
  <c r="AV5" i="17"/>
  <c r="AU5" i="17"/>
  <c r="AT5" i="17"/>
  <c r="AS5" i="17"/>
  <c r="AR5" i="17"/>
  <c r="AP5" i="17"/>
  <c r="AO5" i="17"/>
  <c r="AN5" i="17"/>
  <c r="AM5" i="17"/>
  <c r="AL5" i="17"/>
  <c r="AK5" i="17"/>
  <c r="AJ5" i="17"/>
  <c r="AI5" i="17"/>
  <c r="AH5" i="17"/>
  <c r="AF5" i="17"/>
  <c r="AE5" i="17"/>
  <c r="AD5" i="17"/>
  <c r="AC5" i="17"/>
  <c r="AB5" i="17"/>
  <c r="AA5" i="17"/>
  <c r="Z5" i="17"/>
  <c r="Y5" i="17"/>
  <c r="X5" i="17"/>
  <c r="V5" i="17"/>
  <c r="U5" i="17"/>
  <c r="T5" i="17"/>
  <c r="S5" i="17"/>
  <c r="R5" i="17"/>
  <c r="Q5" i="17"/>
  <c r="P5" i="17"/>
  <c r="O5" i="17"/>
  <c r="N5" i="17"/>
  <c r="BX5" i="17" s="1"/>
  <c r="BZ5" i="17" s="1"/>
  <c r="L5" i="17"/>
  <c r="K5" i="17"/>
  <c r="J5" i="17"/>
  <c r="I5" i="17"/>
  <c r="H5" i="17"/>
  <c r="G5" i="17"/>
  <c r="F5" i="17"/>
  <c r="E5" i="17"/>
  <c r="CT139" i="16"/>
  <c r="CT138" i="16"/>
  <c r="CS138" i="16"/>
  <c r="CP133" i="16"/>
  <c r="CN133" i="16"/>
  <c r="CL133" i="16"/>
  <c r="CJ133" i="16"/>
  <c r="CF133" i="16"/>
  <c r="CD133" i="16"/>
  <c r="CB133" i="16"/>
  <c r="BZ133" i="16"/>
  <c r="BX133" i="16"/>
  <c r="BV133" i="16"/>
  <c r="BT133" i="16"/>
  <c r="BR133" i="16"/>
  <c r="BP133" i="16"/>
  <c r="CP132" i="16"/>
  <c r="CN132" i="16"/>
  <c r="CL132" i="16"/>
  <c r="CJ132" i="16"/>
  <c r="CF132" i="16"/>
  <c r="CD132" i="16"/>
  <c r="CB132" i="16"/>
  <c r="BZ132" i="16"/>
  <c r="BV132" i="16"/>
  <c r="BT132" i="16"/>
  <c r="BR132" i="16"/>
  <c r="BP132" i="16"/>
  <c r="CT129" i="16"/>
  <c r="CR129" i="16"/>
  <c r="CR133" i="16" s="1"/>
  <c r="CH129" i="16"/>
  <c r="CH133" i="16" s="1"/>
  <c r="BX129" i="16"/>
  <c r="BN129" i="16"/>
  <c r="BN133" i="16" s="1"/>
  <c r="BD129" i="16"/>
  <c r="BD133" i="16" s="1"/>
  <c r="AT129" i="16"/>
  <c r="AT133" i="16" s="1"/>
  <c r="AJ129" i="16"/>
  <c r="AJ133" i="16" s="1"/>
  <c r="X129" i="16"/>
  <c r="X133" i="16" s="1"/>
  <c r="N129" i="16"/>
  <c r="N133" i="16" s="1"/>
  <c r="CT128" i="16"/>
  <c r="AH128" i="16"/>
  <c r="CT127" i="16"/>
  <c r="AH127" i="16"/>
  <c r="CT126" i="16"/>
  <c r="AH126" i="16"/>
  <c r="AH129" i="16" s="1"/>
  <c r="CT122" i="16"/>
  <c r="CS122" i="16"/>
  <c r="AH122" i="16"/>
  <c r="AG122" i="16"/>
  <c r="CT121" i="16"/>
  <c r="CS121" i="16"/>
  <c r="AH121" i="16"/>
  <c r="AG121" i="16"/>
  <c r="CT120" i="16"/>
  <c r="CS120" i="16"/>
  <c r="AH120" i="16"/>
  <c r="AG120" i="16"/>
  <c r="CT119" i="16"/>
  <c r="CS119" i="16"/>
  <c r="AH119" i="16"/>
  <c r="AG119" i="16"/>
  <c r="CT118" i="16"/>
  <c r="CS118" i="16"/>
  <c r="AH118" i="16"/>
  <c r="AG118" i="16"/>
  <c r="CT117" i="16"/>
  <c r="CS117" i="16"/>
  <c r="AH117" i="16"/>
  <c r="AG117" i="16"/>
  <c r="CT116" i="16"/>
  <c r="CS116" i="16"/>
  <c r="AH116" i="16"/>
  <c r="AG116" i="16"/>
  <c r="CR115" i="16"/>
  <c r="CH115" i="16"/>
  <c r="BX115" i="16"/>
  <c r="BN115" i="16"/>
  <c r="BD115" i="16"/>
  <c r="AT115" i="16"/>
  <c r="AJ115" i="16"/>
  <c r="AH115" i="16"/>
  <c r="X115" i="16"/>
  <c r="N115" i="16"/>
  <c r="CT114" i="16"/>
  <c r="CS114" i="16"/>
  <c r="AH114" i="16"/>
  <c r="AG114" i="16"/>
  <c r="CT113" i="16"/>
  <c r="CT115" i="16" s="1"/>
  <c r="CS113" i="16"/>
  <c r="AH113" i="16"/>
  <c r="AG113" i="16"/>
  <c r="CT112" i="16"/>
  <c r="CS112" i="16"/>
  <c r="AH112" i="16"/>
  <c r="AG112" i="16"/>
  <c r="CR110" i="16"/>
  <c r="CH110" i="16"/>
  <c r="BX110" i="16"/>
  <c r="BN110" i="16"/>
  <c r="BD110" i="16"/>
  <c r="AT110" i="16"/>
  <c r="AJ110" i="16"/>
  <c r="AH110" i="16"/>
  <c r="X110" i="16"/>
  <c r="N110" i="16"/>
  <c r="CT109" i="16"/>
  <c r="CS109" i="16"/>
  <c r="AH109" i="16"/>
  <c r="AG109" i="16"/>
  <c r="CT108" i="16"/>
  <c r="CS108" i="16"/>
  <c r="AH108" i="16"/>
  <c r="AG108" i="16"/>
  <c r="CT107" i="16"/>
  <c r="CS107" i="16"/>
  <c r="AH107" i="16"/>
  <c r="AG107" i="16"/>
  <c r="CT106" i="16"/>
  <c r="CT110" i="16" s="1"/>
  <c r="CS106" i="16"/>
  <c r="AH106" i="16"/>
  <c r="AG106" i="16"/>
  <c r="CR104" i="16"/>
  <c r="CH104" i="16"/>
  <c r="BX104" i="16"/>
  <c r="BN104" i="16"/>
  <c r="BD104" i="16"/>
  <c r="AT104" i="16"/>
  <c r="AJ104" i="16"/>
  <c r="X104" i="16"/>
  <c r="N104" i="16"/>
  <c r="CT103" i="16"/>
  <c r="CS103" i="16"/>
  <c r="AH103" i="16"/>
  <c r="AG103" i="16"/>
  <c r="CT102" i="16"/>
  <c r="CT104" i="16" s="1"/>
  <c r="CS102" i="16"/>
  <c r="AH102" i="16"/>
  <c r="AG102" i="16"/>
  <c r="CT101" i="16"/>
  <c r="CS101" i="16"/>
  <c r="AH101" i="16"/>
  <c r="AH104" i="16" s="1"/>
  <c r="AG101" i="16"/>
  <c r="CR99" i="16"/>
  <c r="CH99" i="16"/>
  <c r="BX99" i="16"/>
  <c r="BN99" i="16"/>
  <c r="BD99" i="16"/>
  <c r="AT99" i="16"/>
  <c r="AJ99" i="16"/>
  <c r="X99" i="16"/>
  <c r="N99" i="16"/>
  <c r="CT98" i="16"/>
  <c r="CS98" i="16"/>
  <c r="AH98" i="16"/>
  <c r="AG98" i="16"/>
  <c r="CT97" i="16"/>
  <c r="CT99" i="16" s="1"/>
  <c r="CS97" i="16"/>
  <c r="AH97" i="16"/>
  <c r="AG97" i="16"/>
  <c r="CT96" i="16"/>
  <c r="CS96" i="16"/>
  <c r="AH96" i="16"/>
  <c r="AH99" i="16" s="1"/>
  <c r="AG96" i="16"/>
  <c r="CT94" i="16"/>
  <c r="CR94" i="16"/>
  <c r="CH94" i="16"/>
  <c r="BX94" i="16"/>
  <c r="BN94" i="16"/>
  <c r="BD94" i="16"/>
  <c r="AT94" i="16"/>
  <c r="AJ94" i="16"/>
  <c r="AH94" i="16"/>
  <c r="X94" i="16"/>
  <c r="N94" i="16"/>
  <c r="CT93" i="16"/>
  <c r="CS93" i="16"/>
  <c r="AH93" i="16"/>
  <c r="AG93" i="16"/>
  <c r="CT92" i="16"/>
  <c r="CS92" i="16"/>
  <c r="AH92" i="16"/>
  <c r="AG92" i="16"/>
  <c r="CT91" i="16"/>
  <c r="CS91" i="16"/>
  <c r="AH91" i="16"/>
  <c r="AG91" i="16"/>
  <c r="CT90" i="16"/>
  <c r="CS90" i="16"/>
  <c r="AH90" i="16"/>
  <c r="AG90" i="16"/>
  <c r="CT89" i="16"/>
  <c r="CS89" i="16"/>
  <c r="AH89" i="16"/>
  <c r="AG89" i="16"/>
  <c r="CT87" i="16"/>
  <c r="CR87" i="16"/>
  <c r="CH87" i="16"/>
  <c r="BX87" i="16"/>
  <c r="BN87" i="16"/>
  <c r="BD87" i="16"/>
  <c r="AT87" i="16"/>
  <c r="AJ87" i="16"/>
  <c r="X87" i="16"/>
  <c r="N87" i="16"/>
  <c r="CT86" i="16"/>
  <c r="CS86" i="16"/>
  <c r="AH86" i="16"/>
  <c r="AG86" i="16"/>
  <c r="CT85" i="16"/>
  <c r="CS85" i="16"/>
  <c r="AH85" i="16"/>
  <c r="AH87" i="16" s="1"/>
  <c r="AG85" i="16"/>
  <c r="CT84" i="16"/>
  <c r="CS84" i="16"/>
  <c r="AH84" i="16"/>
  <c r="AG84" i="16"/>
  <c r="CT82" i="16"/>
  <c r="CR82" i="16"/>
  <c r="CH82" i="16"/>
  <c r="BX82" i="16"/>
  <c r="BN82" i="16"/>
  <c r="BD82" i="16"/>
  <c r="AT82" i="16"/>
  <c r="AJ82" i="16"/>
  <c r="X82" i="16"/>
  <c r="N82" i="16"/>
  <c r="CT81" i="16"/>
  <c r="CS81" i="16"/>
  <c r="AH81" i="16"/>
  <c r="AG81" i="16"/>
  <c r="CT80" i="16"/>
  <c r="CS80" i="16"/>
  <c r="AH80" i="16"/>
  <c r="AG80" i="16"/>
  <c r="CT79" i="16"/>
  <c r="CS79" i="16"/>
  <c r="AH79" i="16"/>
  <c r="AG79" i="16"/>
  <c r="CT78" i="16"/>
  <c r="CS78" i="16"/>
  <c r="AH78" i="16"/>
  <c r="AG78" i="16"/>
  <c r="CT77" i="16"/>
  <c r="CS77" i="16"/>
  <c r="AH77" i="16"/>
  <c r="AG77" i="16"/>
  <c r="CT76" i="16"/>
  <c r="CS76" i="16"/>
  <c r="AH76" i="16"/>
  <c r="AG76" i="16"/>
  <c r="CT75" i="16"/>
  <c r="CS75" i="16"/>
  <c r="AH75" i="16"/>
  <c r="AG75" i="16"/>
  <c r="CT74" i="16"/>
  <c r="CS74" i="16"/>
  <c r="AH74" i="16"/>
  <c r="AH82" i="16" s="1"/>
  <c r="AG74" i="16"/>
  <c r="CR72" i="16"/>
  <c r="CH72" i="16"/>
  <c r="BX72" i="16"/>
  <c r="BN72" i="16"/>
  <c r="BD72" i="16"/>
  <c r="AT72" i="16"/>
  <c r="AJ72" i="16"/>
  <c r="X72" i="16"/>
  <c r="N72" i="16"/>
  <c r="CT71" i="16"/>
  <c r="CS71" i="16"/>
  <c r="AH71" i="16"/>
  <c r="AG71" i="16"/>
  <c r="CT70" i="16"/>
  <c r="CS70" i="16"/>
  <c r="AH70" i="16"/>
  <c r="AG70" i="16"/>
  <c r="CT69" i="16"/>
  <c r="CS69" i="16"/>
  <c r="AH69" i="16"/>
  <c r="AG69" i="16"/>
  <c r="CT68" i="16"/>
  <c r="CS68" i="16"/>
  <c r="AH68" i="16"/>
  <c r="AG68" i="16"/>
  <c r="CT67" i="16"/>
  <c r="CS67" i="16"/>
  <c r="AH67" i="16"/>
  <c r="AH72" i="16" s="1"/>
  <c r="AG67" i="16"/>
  <c r="CT66" i="16"/>
  <c r="CT72" i="16" s="1"/>
  <c r="CS66" i="16"/>
  <c r="AH66" i="16"/>
  <c r="AG66" i="16"/>
  <c r="CT64" i="16"/>
  <c r="CS64" i="16"/>
  <c r="AH64" i="16"/>
  <c r="AG64" i="16"/>
  <c r="CT63" i="16"/>
  <c r="CS63" i="16"/>
  <c r="AH63" i="16"/>
  <c r="AG63" i="16"/>
  <c r="CT62" i="16"/>
  <c r="CS62" i="16"/>
  <c r="AH62" i="16"/>
  <c r="AG62" i="16"/>
  <c r="CT61" i="16"/>
  <c r="CS61" i="16"/>
  <c r="AH61" i="16"/>
  <c r="AG61" i="16"/>
  <c r="CT60" i="16"/>
  <c r="CS60" i="16"/>
  <c r="AH60" i="16"/>
  <c r="AG60" i="16"/>
  <c r="CT59" i="16"/>
  <c r="CS59" i="16"/>
  <c r="AH59" i="16"/>
  <c r="AG59" i="16"/>
  <c r="CT58" i="16"/>
  <c r="CS58" i="16"/>
  <c r="AH58" i="16"/>
  <c r="AG58" i="16"/>
  <c r="CT57" i="16"/>
  <c r="CS57" i="16"/>
  <c r="AH57" i="16"/>
  <c r="AG57" i="16"/>
  <c r="CT56" i="16"/>
  <c r="CS56" i="16"/>
  <c r="AH56" i="16"/>
  <c r="AG56" i="16"/>
  <c r="CT55" i="16"/>
  <c r="CS55" i="16"/>
  <c r="AH55" i="16"/>
  <c r="AG55" i="16"/>
  <c r="CS52" i="16"/>
  <c r="CR50" i="16"/>
  <c r="CH50" i="16"/>
  <c r="BX50" i="16"/>
  <c r="BN50" i="16"/>
  <c r="BD50" i="16"/>
  <c r="AT50" i="16"/>
  <c r="AJ50" i="16"/>
  <c r="X50" i="16"/>
  <c r="N50" i="16"/>
  <c r="CT41" i="16"/>
  <c r="AH41" i="16"/>
  <c r="CQ40" i="16"/>
  <c r="CQ43" i="16" s="1"/>
  <c r="CG40" i="16"/>
  <c r="CG43" i="16" s="1"/>
  <c r="BW40" i="16"/>
  <c r="BW43" i="16" s="1"/>
  <c r="BM40" i="16"/>
  <c r="BM43" i="16" s="1"/>
  <c r="BC40" i="16"/>
  <c r="BC43" i="16" s="1"/>
  <c r="AS40" i="16"/>
  <c r="AS43" i="16" s="1"/>
  <c r="AJ40" i="16"/>
  <c r="AJ42" i="16" s="1"/>
  <c r="AI40" i="16"/>
  <c r="AI43" i="16" s="1"/>
  <c r="W40" i="16"/>
  <c r="W43" i="16" s="1"/>
  <c r="M40" i="16"/>
  <c r="M43" i="16" s="1"/>
  <c r="CS35" i="16"/>
  <c r="CR35" i="16"/>
  <c r="CP35" i="16"/>
  <c r="CO35" i="16"/>
  <c r="CN35" i="16"/>
  <c r="CM35" i="16"/>
  <c r="CL35" i="16"/>
  <c r="CK35" i="16"/>
  <c r="CJ35" i="16"/>
  <c r="CI35" i="16"/>
  <c r="CH35" i="16"/>
  <c r="CD35" i="16" s="1"/>
  <c r="CF35" i="16"/>
  <c r="CE35" i="16"/>
  <c r="CC35" i="16"/>
  <c r="CB35" i="16"/>
  <c r="CA35" i="16"/>
  <c r="BZ35" i="16"/>
  <c r="BY35" i="16"/>
  <c r="BX35" i="16"/>
  <c r="BT35" i="16" s="1"/>
  <c r="BV35" i="16"/>
  <c r="BU35" i="16"/>
  <c r="BS35" i="16"/>
  <c r="BR35" i="16"/>
  <c r="BQ35" i="16"/>
  <c r="BP35" i="16"/>
  <c r="BO35" i="16"/>
  <c r="BN35" i="16"/>
  <c r="BJ35" i="16" s="1"/>
  <c r="BL35" i="16"/>
  <c r="BK35" i="16"/>
  <c r="BI35" i="16"/>
  <c r="BH35" i="16"/>
  <c r="BG35" i="16"/>
  <c r="BF35" i="16"/>
  <c r="BE35" i="16"/>
  <c r="BD35" i="16"/>
  <c r="AZ35" i="16" s="1"/>
  <c r="BB35" i="16"/>
  <c r="BA35" i="16"/>
  <c r="AY35" i="16"/>
  <c r="AX35" i="16"/>
  <c r="AW35" i="16"/>
  <c r="AV35" i="16"/>
  <c r="AU35" i="16"/>
  <c r="AT35" i="16"/>
  <c r="AP35" i="16" s="1"/>
  <c r="AR35" i="16"/>
  <c r="AQ35" i="16"/>
  <c r="AO35" i="16"/>
  <c r="AN35" i="16"/>
  <c r="AM35" i="16"/>
  <c r="AL35" i="16"/>
  <c r="AK35" i="16"/>
  <c r="AJ35" i="16"/>
  <c r="AG35" i="16"/>
  <c r="AF35" i="16"/>
  <c r="AE35" i="16"/>
  <c r="AD35" i="16"/>
  <c r="AC35" i="16"/>
  <c r="AB35" i="16"/>
  <c r="AA35" i="16"/>
  <c r="Z35" i="16"/>
  <c r="Y35" i="16"/>
  <c r="X35" i="16"/>
  <c r="T35" i="16" s="1"/>
  <c r="V35" i="16"/>
  <c r="U35" i="16"/>
  <c r="S35" i="16"/>
  <c r="R35" i="16"/>
  <c r="Q35" i="16"/>
  <c r="P35" i="16"/>
  <c r="O35" i="16"/>
  <c r="N35" i="16"/>
  <c r="L35" i="16"/>
  <c r="K35" i="16"/>
  <c r="I35" i="16"/>
  <c r="H35" i="16"/>
  <c r="G35" i="16"/>
  <c r="F35" i="16"/>
  <c r="E35" i="16"/>
  <c r="CS34" i="16"/>
  <c r="CR34" i="16"/>
  <c r="CP34" i="16"/>
  <c r="CO34" i="16"/>
  <c r="CN34" i="16"/>
  <c r="CM34" i="16"/>
  <c r="CL34" i="16"/>
  <c r="CK34" i="16"/>
  <c r="CJ34" i="16"/>
  <c r="CI34" i="16"/>
  <c r="CH34" i="16"/>
  <c r="CC34" i="16" s="1"/>
  <c r="CF34" i="16"/>
  <c r="CE34" i="16"/>
  <c r="CD34" i="16"/>
  <c r="CB34" i="16"/>
  <c r="CA34" i="16"/>
  <c r="BZ34" i="16"/>
  <c r="BY34" i="16"/>
  <c r="BX34" i="16"/>
  <c r="BV34" i="16"/>
  <c r="BU34" i="16"/>
  <c r="BT34" i="16"/>
  <c r="BS34" i="16"/>
  <c r="BR34" i="16"/>
  <c r="BQ34" i="16"/>
  <c r="BP34" i="16"/>
  <c r="BO34" i="16"/>
  <c r="BN34" i="16"/>
  <c r="BL34" i="16"/>
  <c r="BK34" i="16"/>
  <c r="BJ34" i="16"/>
  <c r="BI34" i="16"/>
  <c r="BH34" i="16"/>
  <c r="BG34" i="16"/>
  <c r="BF34" i="16"/>
  <c r="BE34" i="16"/>
  <c r="BD34" i="16"/>
  <c r="AY34" i="16" s="1"/>
  <c r="BB34" i="16"/>
  <c r="BA34" i="16"/>
  <c r="AZ34" i="16"/>
  <c r="AX34" i="16"/>
  <c r="AW34" i="16"/>
  <c r="AV34" i="16"/>
  <c r="AU34" i="16"/>
  <c r="AT34" i="16"/>
  <c r="AO34" i="16" s="1"/>
  <c r="AR34" i="16"/>
  <c r="AQ34" i="16"/>
  <c r="AP34" i="16"/>
  <c r="AN34" i="16"/>
  <c r="AM34" i="16"/>
  <c r="AL34" i="16"/>
  <c r="AK34" i="16"/>
  <c r="AJ34" i="16"/>
  <c r="AG34" i="16"/>
  <c r="AF34" i="16"/>
  <c r="AE34" i="16"/>
  <c r="AD34" i="16"/>
  <c r="AC34" i="16"/>
  <c r="AB34" i="16"/>
  <c r="AA34" i="16"/>
  <c r="Z34" i="16"/>
  <c r="Y34" i="16"/>
  <c r="X34" i="16"/>
  <c r="AH34" i="16" s="1"/>
  <c r="V34" i="16"/>
  <c r="U34" i="16"/>
  <c r="T34" i="16"/>
  <c r="S34" i="16"/>
  <c r="R34" i="16"/>
  <c r="Q34" i="16"/>
  <c r="P34" i="16"/>
  <c r="O34" i="16"/>
  <c r="N34" i="16"/>
  <c r="L34" i="16"/>
  <c r="K34" i="16"/>
  <c r="J34" i="16"/>
  <c r="I34" i="16"/>
  <c r="H34" i="16"/>
  <c r="G34" i="16"/>
  <c r="F34" i="16"/>
  <c r="E34" i="16"/>
  <c r="CS33" i="16"/>
  <c r="CR33" i="16"/>
  <c r="CP33" i="16" s="1"/>
  <c r="CO33" i="16"/>
  <c r="CN33" i="16"/>
  <c r="CM33" i="16"/>
  <c r="CL33" i="16"/>
  <c r="CK33" i="16"/>
  <c r="CJ33" i="16"/>
  <c r="CI33" i="16"/>
  <c r="CH33" i="16"/>
  <c r="CF33" i="16" s="1"/>
  <c r="CE33" i="16"/>
  <c r="CD33" i="16"/>
  <c r="CC33" i="16"/>
  <c r="CB33" i="16"/>
  <c r="CA33" i="16"/>
  <c r="BZ33" i="16"/>
  <c r="BY33" i="16"/>
  <c r="BX33" i="16"/>
  <c r="BV33" i="16" s="1"/>
  <c r="BU33" i="16"/>
  <c r="BT33" i="16"/>
  <c r="BS33" i="16"/>
  <c r="BR33" i="16"/>
  <c r="BQ33" i="16"/>
  <c r="BP33" i="16"/>
  <c r="BO33" i="16"/>
  <c r="BN33" i="16"/>
  <c r="BL33" i="16" s="1"/>
  <c r="BK33" i="16"/>
  <c r="BJ33" i="16"/>
  <c r="BI33" i="16"/>
  <c r="BH33" i="16"/>
  <c r="BG33" i="16"/>
  <c r="BF33" i="16"/>
  <c r="BE33" i="16"/>
  <c r="BD33" i="16"/>
  <c r="BB33" i="16" s="1"/>
  <c r="BA33" i="16"/>
  <c r="AZ33" i="16"/>
  <c r="AY33" i="16"/>
  <c r="AX33" i="16"/>
  <c r="AW33" i="16"/>
  <c r="AV33" i="16"/>
  <c r="AU33" i="16"/>
  <c r="AT33" i="16"/>
  <c r="AR33" i="16" s="1"/>
  <c r="AQ33" i="16"/>
  <c r="AP33" i="16"/>
  <c r="AO33" i="16"/>
  <c r="AN33" i="16"/>
  <c r="AM33" i="16"/>
  <c r="AL33" i="16"/>
  <c r="AK33" i="16"/>
  <c r="AJ33" i="16"/>
  <c r="AF33" i="16" s="1"/>
  <c r="AG33" i="16"/>
  <c r="AE33" i="16"/>
  <c r="AD33" i="16"/>
  <c r="AC33" i="16"/>
  <c r="AB33" i="16"/>
  <c r="AA33" i="16"/>
  <c r="Z33" i="16"/>
  <c r="Y33" i="16"/>
  <c r="X33" i="16"/>
  <c r="V33" i="16" s="1"/>
  <c r="U33" i="16"/>
  <c r="T33" i="16"/>
  <c r="S33" i="16"/>
  <c r="R33" i="16"/>
  <c r="Q33" i="16"/>
  <c r="P33" i="16"/>
  <c r="O33" i="16"/>
  <c r="N33" i="16"/>
  <c r="L33" i="16"/>
  <c r="K33" i="16"/>
  <c r="J33" i="16"/>
  <c r="I33" i="16"/>
  <c r="H33" i="16"/>
  <c r="G33" i="16"/>
  <c r="F33" i="16"/>
  <c r="E33" i="16"/>
  <c r="CS32" i="16"/>
  <c r="CR32" i="16"/>
  <c r="CO32" i="16" s="1"/>
  <c r="CP32" i="16"/>
  <c r="CN32" i="16"/>
  <c r="CM32" i="16"/>
  <c r="CL32" i="16"/>
  <c r="CK32" i="16"/>
  <c r="CQ38" i="16" s="1"/>
  <c r="CJ32" i="16"/>
  <c r="CI32" i="16"/>
  <c r="CH32" i="16"/>
  <c r="CF32" i="16"/>
  <c r="CE32" i="16"/>
  <c r="CD32" i="16"/>
  <c r="CC32" i="16"/>
  <c r="CB32" i="16"/>
  <c r="CA32" i="16"/>
  <c r="BZ32" i="16"/>
  <c r="BY32" i="16"/>
  <c r="BX32" i="16"/>
  <c r="BU32" i="16" s="1"/>
  <c r="BV32" i="16"/>
  <c r="BT32" i="16"/>
  <c r="BS32" i="16"/>
  <c r="BR32" i="16"/>
  <c r="BQ32" i="16"/>
  <c r="BP32" i="16"/>
  <c r="BO32" i="16"/>
  <c r="BN32" i="16"/>
  <c r="BL32" i="16"/>
  <c r="BK32" i="16"/>
  <c r="BJ32" i="16"/>
  <c r="BI32" i="16"/>
  <c r="BH32" i="16"/>
  <c r="BG32" i="16"/>
  <c r="BF32" i="16"/>
  <c r="BE32" i="16"/>
  <c r="BD32" i="16"/>
  <c r="BA32" i="16" s="1"/>
  <c r="BB32" i="16"/>
  <c r="AZ32" i="16"/>
  <c r="AY32" i="16"/>
  <c r="AX32" i="16"/>
  <c r="AW32" i="16"/>
  <c r="AV32" i="16"/>
  <c r="AU32" i="16"/>
  <c r="AT32" i="16"/>
  <c r="AQ32" i="16" s="1"/>
  <c r="AR32" i="16"/>
  <c r="AP32" i="16"/>
  <c r="AO32" i="16"/>
  <c r="AN32" i="16"/>
  <c r="AM32" i="16"/>
  <c r="AM38" i="16" s="1"/>
  <c r="AL32" i="16"/>
  <c r="AK32" i="16"/>
  <c r="AJ32" i="16"/>
  <c r="AE32" i="16" s="1"/>
  <c r="AG32" i="16"/>
  <c r="AF32" i="16"/>
  <c r="AD32" i="16"/>
  <c r="AC32" i="16"/>
  <c r="AB32" i="16"/>
  <c r="AA32" i="16"/>
  <c r="Z32" i="16"/>
  <c r="Y32" i="16"/>
  <c r="X32" i="16"/>
  <c r="V32" i="16"/>
  <c r="U32" i="16"/>
  <c r="T32" i="16"/>
  <c r="S32" i="16"/>
  <c r="R32" i="16"/>
  <c r="Q32" i="16"/>
  <c r="P32" i="16"/>
  <c r="O32" i="16"/>
  <c r="N32" i="16"/>
  <c r="L32" i="16"/>
  <c r="K32" i="16"/>
  <c r="J32" i="16"/>
  <c r="I32" i="16"/>
  <c r="H32" i="16"/>
  <c r="G32" i="16"/>
  <c r="F32" i="16"/>
  <c r="E32" i="16"/>
  <c r="CS31" i="16"/>
  <c r="CR31" i="16"/>
  <c r="CP31" i="16"/>
  <c r="CO31" i="16"/>
  <c r="CN31" i="16"/>
  <c r="CM31" i="16"/>
  <c r="CL31" i="16"/>
  <c r="CK31" i="16"/>
  <c r="CJ31" i="16"/>
  <c r="CI31" i="16"/>
  <c r="CH31" i="16"/>
  <c r="CF31" i="16"/>
  <c r="CE31" i="16"/>
  <c r="CD31" i="16"/>
  <c r="CC31" i="16"/>
  <c r="CB31" i="16"/>
  <c r="CA31" i="16"/>
  <c r="BZ31" i="16"/>
  <c r="BY31" i="16"/>
  <c r="BX31" i="16"/>
  <c r="BV31" i="16"/>
  <c r="BU31" i="16"/>
  <c r="BT31" i="16"/>
  <c r="BS31" i="16"/>
  <c r="BR31" i="16"/>
  <c r="BQ31" i="16"/>
  <c r="BP31" i="16"/>
  <c r="BO31" i="16"/>
  <c r="BN31" i="16"/>
  <c r="BL31" i="16"/>
  <c r="BK31" i="16"/>
  <c r="BJ31" i="16"/>
  <c r="BI31" i="16"/>
  <c r="BH31" i="16"/>
  <c r="BG31" i="16"/>
  <c r="BF31" i="16"/>
  <c r="BE31" i="16"/>
  <c r="BD31" i="16"/>
  <c r="BB31" i="16"/>
  <c r="BA31" i="16"/>
  <c r="AZ31" i="16"/>
  <c r="AY31" i="16"/>
  <c r="AX31" i="16"/>
  <c r="AW31" i="16"/>
  <c r="AV31" i="16"/>
  <c r="AU31" i="16"/>
  <c r="AT31" i="16"/>
  <c r="AR31" i="16"/>
  <c r="AQ31" i="16"/>
  <c r="AP31" i="16"/>
  <c r="AO31" i="16"/>
  <c r="AN31" i="16"/>
  <c r="AM31" i="16"/>
  <c r="AL31" i="16"/>
  <c r="AK31" i="16"/>
  <c r="AJ31" i="16"/>
  <c r="AH31" i="16"/>
  <c r="AG31" i="16"/>
  <c r="AF31" i="16"/>
  <c r="AE31" i="16"/>
  <c r="AD31" i="16"/>
  <c r="AC31" i="16"/>
  <c r="AB31" i="16"/>
  <c r="AA31" i="16"/>
  <c r="Z31" i="16"/>
  <c r="Y31" i="16"/>
  <c r="X31" i="16"/>
  <c r="V31" i="16"/>
  <c r="U31" i="16"/>
  <c r="T31" i="16"/>
  <c r="S31" i="16"/>
  <c r="R31" i="16"/>
  <c r="Q31" i="16"/>
  <c r="P31" i="16"/>
  <c r="O31" i="16"/>
  <c r="N31" i="16"/>
  <c r="L31" i="16"/>
  <c r="K31" i="16"/>
  <c r="J31" i="16"/>
  <c r="I31" i="16"/>
  <c r="H31" i="16"/>
  <c r="G31" i="16"/>
  <c r="F31" i="16"/>
  <c r="E31" i="16"/>
  <c r="CT26" i="16"/>
  <c r="CT50" i="16" s="1"/>
  <c r="AH26" i="16"/>
  <c r="AH50" i="16" s="1"/>
  <c r="CQ25" i="16"/>
  <c r="CQ28" i="16" s="1"/>
  <c r="CG25" i="16"/>
  <c r="CG28" i="16" s="1"/>
  <c r="BW25" i="16"/>
  <c r="BW28" i="16" s="1"/>
  <c r="BM25" i="16"/>
  <c r="BM28" i="16" s="1"/>
  <c r="BC25" i="16"/>
  <c r="BC28" i="16" s="1"/>
  <c r="AS25" i="16"/>
  <c r="AS28" i="16" s="1"/>
  <c r="AI25" i="16"/>
  <c r="AI28" i="16" s="1"/>
  <c r="W25" i="16"/>
  <c r="W28" i="16" s="1"/>
  <c r="M25" i="16"/>
  <c r="M28" i="16" s="1"/>
  <c r="CS20" i="16"/>
  <c r="CR20" i="16"/>
  <c r="CP20" i="16" s="1"/>
  <c r="CO20" i="16"/>
  <c r="CN20" i="16"/>
  <c r="CM20" i="16"/>
  <c r="CL20" i="16"/>
  <c r="CK20" i="16"/>
  <c r="CJ20" i="16"/>
  <c r="CI20" i="16"/>
  <c r="CH20" i="16"/>
  <c r="CF20" i="16" s="1"/>
  <c r="CE20" i="16"/>
  <c r="CD20" i="16"/>
  <c r="CC20" i="16"/>
  <c r="CB20" i="16"/>
  <c r="CA20" i="16"/>
  <c r="BZ20" i="16"/>
  <c r="BY20" i="16"/>
  <c r="BX20" i="16"/>
  <c r="BV20" i="16" s="1"/>
  <c r="BU20" i="16"/>
  <c r="BT20" i="16"/>
  <c r="BS20" i="16"/>
  <c r="BR20" i="16"/>
  <c r="BQ20" i="16"/>
  <c r="BP20" i="16"/>
  <c r="BO20" i="16"/>
  <c r="BN20" i="16"/>
  <c r="BL20" i="16"/>
  <c r="BK20" i="16"/>
  <c r="BJ20" i="16"/>
  <c r="BI20" i="16"/>
  <c r="BH20" i="16"/>
  <c r="BG20" i="16"/>
  <c r="BF20" i="16"/>
  <c r="BE20" i="16"/>
  <c r="BD20" i="16"/>
  <c r="BB20" i="16"/>
  <c r="BA20" i="16"/>
  <c r="AZ20" i="16"/>
  <c r="AY20" i="16"/>
  <c r="AX20" i="16"/>
  <c r="AW20" i="16"/>
  <c r="AV20" i="16"/>
  <c r="AU20" i="16"/>
  <c r="AT20" i="16"/>
  <c r="AR20" i="16"/>
  <c r="AQ20" i="16"/>
  <c r="AP20" i="16"/>
  <c r="AO20" i="16"/>
  <c r="AN20" i="16"/>
  <c r="AM20" i="16"/>
  <c r="AL20" i="16"/>
  <c r="AK20" i="16"/>
  <c r="AJ20" i="16"/>
  <c r="AF20" i="16" s="1"/>
  <c r="AG20" i="16"/>
  <c r="AE20" i="16"/>
  <c r="AD20" i="16"/>
  <c r="AC20" i="16"/>
  <c r="AB20" i="16"/>
  <c r="AA20" i="16"/>
  <c r="Z20" i="16"/>
  <c r="Y20" i="16"/>
  <c r="X20" i="16"/>
  <c r="V20" i="16" s="1"/>
  <c r="U20" i="16"/>
  <c r="T20" i="16"/>
  <c r="S20" i="16"/>
  <c r="R20" i="16"/>
  <c r="Q20" i="16"/>
  <c r="P20" i="16"/>
  <c r="O20" i="16"/>
  <c r="N20" i="16"/>
  <c r="L20" i="16" s="1"/>
  <c r="K20" i="16"/>
  <c r="J20" i="16"/>
  <c r="I20" i="16"/>
  <c r="H20" i="16"/>
  <c r="G20" i="16"/>
  <c r="F20" i="16"/>
  <c r="E20" i="16"/>
  <c r="CS19" i="16"/>
  <c r="CR19" i="16"/>
  <c r="CO19" i="16" s="1"/>
  <c r="CP19" i="16"/>
  <c r="CN19" i="16"/>
  <c r="CM19" i="16"/>
  <c r="CL19" i="16"/>
  <c r="CK19" i="16"/>
  <c r="CJ19" i="16"/>
  <c r="CI19" i="16"/>
  <c r="CH19" i="16"/>
  <c r="CE19" i="16" s="1"/>
  <c r="CF19" i="16"/>
  <c r="CD19" i="16"/>
  <c r="CC19" i="16"/>
  <c r="CB19" i="16"/>
  <c r="CA19" i="16"/>
  <c r="BZ19" i="16"/>
  <c r="BY19" i="16"/>
  <c r="BX19" i="16"/>
  <c r="BU19" i="16" s="1"/>
  <c r="BV19" i="16"/>
  <c r="BT19" i="16"/>
  <c r="BS19" i="16"/>
  <c r="BR19" i="16"/>
  <c r="BQ19" i="16"/>
  <c r="BP19" i="16"/>
  <c r="BO19" i="16"/>
  <c r="BN19" i="16"/>
  <c r="BK19" i="16" s="1"/>
  <c r="BL19" i="16"/>
  <c r="BJ19" i="16"/>
  <c r="BI19" i="16"/>
  <c r="BH19" i="16"/>
  <c r="BG19" i="16"/>
  <c r="BF19" i="16"/>
  <c r="BE19" i="16"/>
  <c r="BD19" i="16"/>
  <c r="BA19" i="16" s="1"/>
  <c r="BB19" i="16"/>
  <c r="AZ19" i="16"/>
  <c r="AY19" i="16"/>
  <c r="AX19" i="16"/>
  <c r="AW19" i="16"/>
  <c r="AV19" i="16"/>
  <c r="AU19" i="16"/>
  <c r="AT19" i="16"/>
  <c r="AR19" i="16"/>
  <c r="AQ19" i="16"/>
  <c r="AP19" i="16"/>
  <c r="AO19" i="16"/>
  <c r="AN19" i="16"/>
  <c r="AM19" i="16"/>
  <c r="AL19" i="16"/>
  <c r="AK19" i="16"/>
  <c r="AJ19" i="16"/>
  <c r="AG19" i="16"/>
  <c r="AF19" i="16"/>
  <c r="AE19" i="16"/>
  <c r="AD19" i="16"/>
  <c r="AC19" i="16"/>
  <c r="AB19" i="16"/>
  <c r="AA19" i="16"/>
  <c r="Z19" i="16"/>
  <c r="Y19" i="16"/>
  <c r="X19" i="16"/>
  <c r="U19" i="16" s="1"/>
  <c r="V19" i="16"/>
  <c r="T19" i="16"/>
  <c r="S19" i="16"/>
  <c r="R19" i="16"/>
  <c r="Q19" i="16"/>
  <c r="P19" i="16"/>
  <c r="O19" i="16"/>
  <c r="N19" i="16"/>
  <c r="K19" i="16" s="1"/>
  <c r="L19" i="16"/>
  <c r="J19" i="16"/>
  <c r="I19" i="16"/>
  <c r="H19" i="16"/>
  <c r="G19" i="16"/>
  <c r="F19" i="16"/>
  <c r="E19" i="16"/>
  <c r="CS18" i="16"/>
  <c r="CR18" i="16"/>
  <c r="CP18" i="16"/>
  <c r="CO18" i="16"/>
  <c r="CN18" i="16"/>
  <c r="CM18" i="16"/>
  <c r="CL18" i="16"/>
  <c r="CK18" i="16"/>
  <c r="CJ18" i="16"/>
  <c r="CI18" i="16"/>
  <c r="CH18" i="16"/>
  <c r="CD18" i="16" s="1"/>
  <c r="CF18" i="16"/>
  <c r="CE18" i="16"/>
  <c r="CC18" i="16"/>
  <c r="CB18" i="16"/>
  <c r="CA18" i="16"/>
  <c r="BZ18" i="16"/>
  <c r="BY18" i="16"/>
  <c r="BX18" i="16"/>
  <c r="BV18" i="16"/>
  <c r="BU18" i="16"/>
  <c r="BT18" i="16"/>
  <c r="BS18" i="16"/>
  <c r="BR18" i="16"/>
  <c r="BQ18" i="16"/>
  <c r="BP18" i="16"/>
  <c r="BO18" i="16"/>
  <c r="BN18" i="16"/>
  <c r="BJ18" i="16" s="1"/>
  <c r="BL18" i="16"/>
  <c r="BK18" i="16"/>
  <c r="BI18" i="16"/>
  <c r="BH18" i="16"/>
  <c r="BG18" i="16"/>
  <c r="BF18" i="16"/>
  <c r="BE18" i="16"/>
  <c r="BD18" i="16"/>
  <c r="AZ18" i="16" s="1"/>
  <c r="BB18" i="16"/>
  <c r="BA18" i="16"/>
  <c r="AY18" i="16"/>
  <c r="AX18" i="16"/>
  <c r="AW18" i="16"/>
  <c r="AV18" i="16"/>
  <c r="AU18" i="16"/>
  <c r="AT18" i="16"/>
  <c r="AP18" i="16" s="1"/>
  <c r="AR18" i="16"/>
  <c r="AQ18" i="16"/>
  <c r="AO18" i="16"/>
  <c r="AN18" i="16"/>
  <c r="AM18" i="16"/>
  <c r="AL18" i="16"/>
  <c r="AK18" i="16"/>
  <c r="AJ18" i="16"/>
  <c r="AG18" i="16"/>
  <c r="AF18" i="16"/>
  <c r="AE18" i="16"/>
  <c r="AD18" i="16"/>
  <c r="AC18" i="16"/>
  <c r="AB18" i="16"/>
  <c r="AA18" i="16"/>
  <c r="Z18" i="16"/>
  <c r="Y18" i="16"/>
  <c r="X18" i="16"/>
  <c r="V18" i="16"/>
  <c r="U18" i="16"/>
  <c r="T18" i="16"/>
  <c r="S18" i="16"/>
  <c r="R18" i="16"/>
  <c r="Q18" i="16"/>
  <c r="P18" i="16"/>
  <c r="O18" i="16"/>
  <c r="N18" i="16"/>
  <c r="L18" i="16"/>
  <c r="K18" i="16"/>
  <c r="I18" i="16"/>
  <c r="H18" i="16"/>
  <c r="G18" i="16"/>
  <c r="F18" i="16"/>
  <c r="E18" i="16"/>
  <c r="CS17" i="16"/>
  <c r="CR17" i="16"/>
  <c r="CM17" i="16" s="1"/>
  <c r="CP17" i="16"/>
  <c r="CO17" i="16"/>
  <c r="CN17" i="16"/>
  <c r="CL17" i="16"/>
  <c r="CK17" i="16"/>
  <c r="CJ17" i="16"/>
  <c r="CI17" i="16"/>
  <c r="CH17" i="16"/>
  <c r="CF17" i="16"/>
  <c r="CE17" i="16"/>
  <c r="CD17" i="16"/>
  <c r="CC17" i="16"/>
  <c r="CB17" i="16"/>
  <c r="CA17" i="16"/>
  <c r="BZ17" i="16"/>
  <c r="BY17" i="16"/>
  <c r="BX17" i="16"/>
  <c r="BV17" i="16"/>
  <c r="BU17" i="16"/>
  <c r="BT17" i="16"/>
  <c r="BS17" i="16"/>
  <c r="BR17" i="16"/>
  <c r="BQ17" i="16"/>
  <c r="BP17" i="16"/>
  <c r="BO17" i="16"/>
  <c r="BN17" i="16"/>
  <c r="BL17" i="16"/>
  <c r="BK17" i="16"/>
  <c r="BJ17" i="16"/>
  <c r="BI17" i="16"/>
  <c r="BH17" i="16"/>
  <c r="BG17" i="16"/>
  <c r="BF17" i="16"/>
  <c r="BE17" i="16"/>
  <c r="BM21" i="16" s="1"/>
  <c r="BD17" i="16"/>
  <c r="CT17" i="16" s="1"/>
  <c r="BB17" i="16"/>
  <c r="BA17" i="16"/>
  <c r="AZ17" i="16"/>
  <c r="AX17" i="16"/>
  <c r="AW17" i="16"/>
  <c r="AV17" i="16"/>
  <c r="AU17" i="16"/>
  <c r="AT17" i="16"/>
  <c r="AO17" i="16" s="1"/>
  <c r="AR17" i="16"/>
  <c r="AQ17" i="16"/>
  <c r="AP17" i="16"/>
  <c r="AN17" i="16"/>
  <c r="AM17" i="16"/>
  <c r="AL17" i="16"/>
  <c r="AK17" i="16"/>
  <c r="AJ17" i="16"/>
  <c r="AC17" i="16" s="1"/>
  <c r="AG17" i="16"/>
  <c r="AF17" i="16"/>
  <c r="AE17" i="16"/>
  <c r="AD17" i="16"/>
  <c r="AB17" i="16"/>
  <c r="AA17" i="16"/>
  <c r="AA23" i="16" s="1"/>
  <c r="Z17" i="16"/>
  <c r="Y17" i="16"/>
  <c r="X17" i="16"/>
  <c r="S17" i="16" s="1"/>
  <c r="V17" i="16"/>
  <c r="U17" i="16"/>
  <c r="T17" i="16"/>
  <c r="R17" i="16"/>
  <c r="Q17" i="16"/>
  <c r="P17" i="16"/>
  <c r="O17" i="16"/>
  <c r="N17" i="16"/>
  <c r="L17" i="16"/>
  <c r="K17" i="16"/>
  <c r="J17" i="16"/>
  <c r="I17" i="16"/>
  <c r="H17" i="16"/>
  <c r="G17" i="16"/>
  <c r="F17" i="16"/>
  <c r="E17" i="16"/>
  <c r="CS16" i="16"/>
  <c r="CR16" i="16"/>
  <c r="CP16" i="16"/>
  <c r="CO16" i="16"/>
  <c r="CN16" i="16"/>
  <c r="CM16" i="16"/>
  <c r="CL16" i="16"/>
  <c r="CK16" i="16"/>
  <c r="CJ16" i="16"/>
  <c r="CI16" i="16"/>
  <c r="CH16" i="16"/>
  <c r="CF16" i="16"/>
  <c r="CE16" i="16"/>
  <c r="CD16" i="16"/>
  <c r="CC16" i="16"/>
  <c r="CB16" i="16"/>
  <c r="CA16" i="16"/>
  <c r="BZ16" i="16"/>
  <c r="BY16" i="16"/>
  <c r="BX16" i="16"/>
  <c r="BV16" i="16"/>
  <c r="BU16" i="16"/>
  <c r="BT16" i="16"/>
  <c r="BS16" i="16"/>
  <c r="BR16" i="16"/>
  <c r="BQ16" i="16"/>
  <c r="BP16" i="16"/>
  <c r="BO16" i="16"/>
  <c r="BN16" i="16"/>
  <c r="BL16" i="16"/>
  <c r="BK16" i="16"/>
  <c r="BJ16" i="16"/>
  <c r="BI16" i="16"/>
  <c r="BH16" i="16"/>
  <c r="BG16" i="16"/>
  <c r="BF16" i="16"/>
  <c r="BE16" i="16"/>
  <c r="BD16" i="16"/>
  <c r="BB16" i="16"/>
  <c r="BA16" i="16"/>
  <c r="AZ16" i="16"/>
  <c r="AY16" i="16"/>
  <c r="AX16" i="16"/>
  <c r="AW16" i="16"/>
  <c r="AV16" i="16"/>
  <c r="AU16" i="16"/>
  <c r="AT16" i="16"/>
  <c r="AR16" i="16"/>
  <c r="AQ16" i="16"/>
  <c r="AP16" i="16"/>
  <c r="AO16" i="16"/>
  <c r="AN16" i="16"/>
  <c r="AM16" i="16"/>
  <c r="AL16" i="16"/>
  <c r="AK16" i="16"/>
  <c r="AJ16" i="16"/>
  <c r="CT16" i="16" s="1"/>
  <c r="AG16" i="16"/>
  <c r="AF16" i="16"/>
  <c r="AE16" i="16"/>
  <c r="AD16" i="16"/>
  <c r="AC16" i="16"/>
  <c r="AB16" i="16"/>
  <c r="AA16" i="16"/>
  <c r="Z16" i="16"/>
  <c r="Y16" i="16"/>
  <c r="X16" i="16"/>
  <c r="V16" i="16"/>
  <c r="U16" i="16"/>
  <c r="T16" i="16"/>
  <c r="S16" i="16"/>
  <c r="R16" i="16"/>
  <c r="Q16" i="16"/>
  <c r="P16" i="16"/>
  <c r="O16" i="16"/>
  <c r="N16" i="16"/>
  <c r="AH16" i="16" s="1"/>
  <c r="L16" i="16"/>
  <c r="K16" i="16"/>
  <c r="J16" i="16"/>
  <c r="I16" i="16"/>
  <c r="H16" i="16"/>
  <c r="G16" i="16"/>
  <c r="F16" i="16"/>
  <c r="E16" i="16"/>
  <c r="CS15" i="16"/>
  <c r="CR15" i="16"/>
  <c r="CP15" i="16"/>
  <c r="CO15" i="16"/>
  <c r="CN15" i="16"/>
  <c r="CM15" i="16"/>
  <c r="CL15" i="16"/>
  <c r="CK15" i="16"/>
  <c r="CJ15" i="16"/>
  <c r="CI15" i="16"/>
  <c r="CH15" i="16"/>
  <c r="CF15" i="16"/>
  <c r="CE15" i="16"/>
  <c r="CD15" i="16"/>
  <c r="CC15" i="16"/>
  <c r="CB15" i="16"/>
  <c r="CA15" i="16"/>
  <c r="BZ15" i="16"/>
  <c r="BY15" i="16"/>
  <c r="BX15" i="16"/>
  <c r="BV15" i="16"/>
  <c r="BU15" i="16"/>
  <c r="BT15" i="16"/>
  <c r="BS15" i="16"/>
  <c r="BR15" i="16"/>
  <c r="BQ15" i="16"/>
  <c r="BP15" i="16"/>
  <c r="BO15" i="16"/>
  <c r="BN15" i="16"/>
  <c r="BL15" i="16"/>
  <c r="BK15" i="16"/>
  <c r="BJ15" i="16"/>
  <c r="BI15" i="16"/>
  <c r="BH15" i="16"/>
  <c r="BG15" i="16"/>
  <c r="BF15" i="16"/>
  <c r="BE15" i="16"/>
  <c r="BD15" i="16"/>
  <c r="BB15" i="16"/>
  <c r="BA15" i="16"/>
  <c r="AZ15" i="16"/>
  <c r="AY15" i="16"/>
  <c r="AX15" i="16"/>
  <c r="AW15" i="16"/>
  <c r="AV15" i="16"/>
  <c r="AU15" i="16"/>
  <c r="AT15" i="16"/>
  <c r="AR15" i="16"/>
  <c r="AQ15" i="16"/>
  <c r="AP15" i="16"/>
  <c r="AO15" i="16"/>
  <c r="AN15" i="16"/>
  <c r="AM15" i="16"/>
  <c r="AL15" i="16"/>
  <c r="AK15" i="16"/>
  <c r="AJ15" i="16"/>
  <c r="CT15" i="16" s="1"/>
  <c r="AH15" i="16"/>
  <c r="AG15" i="16"/>
  <c r="AF15" i="16"/>
  <c r="AE15" i="16"/>
  <c r="AD15" i="16"/>
  <c r="AC15" i="16"/>
  <c r="AB15" i="16"/>
  <c r="AA15" i="16"/>
  <c r="Z15" i="16"/>
  <c r="Y15" i="16"/>
  <c r="X15" i="16"/>
  <c r="V15" i="16"/>
  <c r="U15" i="16"/>
  <c r="T15" i="16"/>
  <c r="S15" i="16"/>
  <c r="R15" i="16"/>
  <c r="Q15" i="16"/>
  <c r="P15" i="16"/>
  <c r="O15" i="16"/>
  <c r="N15" i="16"/>
  <c r="L15" i="16"/>
  <c r="K15" i="16"/>
  <c r="J15" i="16"/>
  <c r="I15" i="16"/>
  <c r="H15" i="16"/>
  <c r="G15" i="16"/>
  <c r="F15" i="16"/>
  <c r="E15" i="16"/>
  <c r="CS14" i="16"/>
  <c r="CR14" i="16"/>
  <c r="CP14" i="16"/>
  <c r="CO14" i="16"/>
  <c r="CN14" i="16"/>
  <c r="CM14" i="16"/>
  <c r="CL14" i="16"/>
  <c r="CK14" i="16"/>
  <c r="CJ14" i="16"/>
  <c r="CI14" i="16"/>
  <c r="CH14" i="16"/>
  <c r="CF14" i="16"/>
  <c r="CE14" i="16"/>
  <c r="CD14" i="16"/>
  <c r="CC14" i="16"/>
  <c r="CB14" i="16"/>
  <c r="CA14" i="16"/>
  <c r="BZ14" i="16"/>
  <c r="BY14" i="16"/>
  <c r="BX14" i="16"/>
  <c r="BV14" i="16"/>
  <c r="BU14" i="16"/>
  <c r="BT14" i="16"/>
  <c r="BS14" i="16"/>
  <c r="BR14" i="16"/>
  <c r="BQ14" i="16"/>
  <c r="BP14" i="16"/>
  <c r="BO14" i="16"/>
  <c r="BN14" i="16"/>
  <c r="BL14" i="16"/>
  <c r="BK14" i="16"/>
  <c r="BJ14" i="16"/>
  <c r="BI14" i="16"/>
  <c r="BH14" i="16"/>
  <c r="BG14" i="16"/>
  <c r="BF14" i="16"/>
  <c r="BE14" i="16"/>
  <c r="BD14" i="16"/>
  <c r="BB14" i="16"/>
  <c r="BA14" i="16"/>
  <c r="AZ14" i="16"/>
  <c r="AY14" i="16"/>
  <c r="AX14" i="16"/>
  <c r="AW14" i="16"/>
  <c r="AV14" i="16"/>
  <c r="AU14" i="16"/>
  <c r="AT14" i="16"/>
  <c r="AR14" i="16"/>
  <c r="AQ14" i="16"/>
  <c r="AP14" i="16"/>
  <c r="AO14" i="16"/>
  <c r="AN14" i="16"/>
  <c r="AM14" i="16"/>
  <c r="AL14" i="16"/>
  <c r="AK14" i="16"/>
  <c r="AJ14" i="16"/>
  <c r="CT14" i="16" s="1"/>
  <c r="AH14" i="16"/>
  <c r="AG14" i="16"/>
  <c r="AF14" i="16"/>
  <c r="AE14" i="16"/>
  <c r="AD14" i="16"/>
  <c r="AC14" i="16"/>
  <c r="AB14" i="16"/>
  <c r="AA14" i="16"/>
  <c r="Z14" i="16"/>
  <c r="Y14" i="16"/>
  <c r="X14" i="16"/>
  <c r="V14" i="16"/>
  <c r="U14" i="16"/>
  <c r="T14" i="16"/>
  <c r="S14" i="16"/>
  <c r="R14" i="16"/>
  <c r="Q14" i="16"/>
  <c r="P14" i="16"/>
  <c r="O14" i="16"/>
  <c r="N14" i="16"/>
  <c r="L14" i="16"/>
  <c r="K14" i="16"/>
  <c r="J14" i="16"/>
  <c r="I14" i="16"/>
  <c r="H14" i="16"/>
  <c r="G14" i="16"/>
  <c r="F14" i="16"/>
  <c r="E14" i="16"/>
  <c r="CS13" i="16"/>
  <c r="CR13" i="16"/>
  <c r="CP13" i="16"/>
  <c r="CO13" i="16"/>
  <c r="CN13" i="16"/>
  <c r="CM13" i="16"/>
  <c r="CL13" i="16"/>
  <c r="CK13" i="16"/>
  <c r="CJ13" i="16"/>
  <c r="CI13" i="16"/>
  <c r="CH13" i="16"/>
  <c r="CF13" i="16"/>
  <c r="CE13" i="16"/>
  <c r="CD13" i="16"/>
  <c r="CC13" i="16"/>
  <c r="CB13" i="16"/>
  <c r="CA13" i="16"/>
  <c r="BZ13" i="16"/>
  <c r="BY13" i="16"/>
  <c r="BX13" i="16"/>
  <c r="BV13" i="16"/>
  <c r="BU13" i="16"/>
  <c r="BT13" i="16"/>
  <c r="BS13" i="16"/>
  <c r="BR13" i="16"/>
  <c r="BQ13" i="16"/>
  <c r="BP13" i="16"/>
  <c r="BO13" i="16"/>
  <c r="BN13" i="16"/>
  <c r="BL13" i="16"/>
  <c r="BK13" i="16"/>
  <c r="BJ13" i="16"/>
  <c r="BI13" i="16"/>
  <c r="BH13" i="16"/>
  <c r="BG13" i="16"/>
  <c r="BF13" i="16"/>
  <c r="BE13" i="16"/>
  <c r="BD13" i="16"/>
  <c r="BB13" i="16"/>
  <c r="BA13" i="16"/>
  <c r="AZ13" i="16"/>
  <c r="AY13" i="16"/>
  <c r="AX13" i="16"/>
  <c r="AW13" i="16"/>
  <c r="AV13" i="16"/>
  <c r="AU13" i="16"/>
  <c r="AT13" i="16"/>
  <c r="AR13" i="16"/>
  <c r="AQ13" i="16"/>
  <c r="AP13" i="16"/>
  <c r="AO13" i="16"/>
  <c r="AN13" i="16"/>
  <c r="AM13" i="16"/>
  <c r="AL13" i="16"/>
  <c r="AK13" i="16"/>
  <c r="AJ13" i="16"/>
  <c r="AG13" i="16"/>
  <c r="AF13" i="16"/>
  <c r="AE13" i="16"/>
  <c r="AD13" i="16"/>
  <c r="AC13" i="16"/>
  <c r="AB13" i="16"/>
  <c r="AA13" i="16"/>
  <c r="Z13" i="16"/>
  <c r="Y13" i="16"/>
  <c r="X13" i="16"/>
  <c r="V13" i="16"/>
  <c r="U13" i="16"/>
  <c r="T13" i="16"/>
  <c r="S13" i="16"/>
  <c r="R13" i="16"/>
  <c r="Q13" i="16"/>
  <c r="P13" i="16"/>
  <c r="O13" i="16"/>
  <c r="N13" i="16"/>
  <c r="AH13" i="16" s="1"/>
  <c r="L13" i="16"/>
  <c r="K13" i="16"/>
  <c r="J13" i="16"/>
  <c r="I13" i="16"/>
  <c r="H13" i="16"/>
  <c r="G13" i="16"/>
  <c r="F13" i="16"/>
  <c r="E13" i="16"/>
  <c r="CS12" i="16"/>
  <c r="CR12" i="16"/>
  <c r="CP12" i="16"/>
  <c r="CO12" i="16"/>
  <c r="CN12" i="16"/>
  <c r="CM12" i="16"/>
  <c r="CL12" i="16"/>
  <c r="CK12" i="16"/>
  <c r="CJ12" i="16"/>
  <c r="CI12" i="16"/>
  <c r="CH12" i="16"/>
  <c r="CF12" i="16"/>
  <c r="CE12" i="16"/>
  <c r="CD12" i="16"/>
  <c r="CC12" i="16"/>
  <c r="CB12" i="16"/>
  <c r="CA12" i="16"/>
  <c r="BZ12" i="16"/>
  <c r="BY12" i="16"/>
  <c r="BX12" i="16"/>
  <c r="BV12" i="16"/>
  <c r="BU12" i="16"/>
  <c r="BT12" i="16"/>
  <c r="BS12" i="16"/>
  <c r="BR12" i="16"/>
  <c r="BQ12" i="16"/>
  <c r="BP12" i="16"/>
  <c r="BO12" i="16"/>
  <c r="BN12" i="16"/>
  <c r="BL12" i="16"/>
  <c r="BK12" i="16"/>
  <c r="BJ12" i="16"/>
  <c r="BI12" i="16"/>
  <c r="BH12" i="16"/>
  <c r="BG12" i="16"/>
  <c r="BF12" i="16"/>
  <c r="BE12" i="16"/>
  <c r="BD12" i="16"/>
  <c r="BB12" i="16"/>
  <c r="BA12" i="16"/>
  <c r="AZ12" i="16"/>
  <c r="AY12" i="16"/>
  <c r="AX12" i="16"/>
  <c r="AW12" i="16"/>
  <c r="AV12" i="16"/>
  <c r="AU12" i="16"/>
  <c r="AT12" i="16"/>
  <c r="AR12" i="16"/>
  <c r="AQ12" i="16"/>
  <c r="AP12" i="16"/>
  <c r="AO12" i="16"/>
  <c r="AN12" i="16"/>
  <c r="AM12" i="16"/>
  <c r="AL12" i="16"/>
  <c r="AK12" i="16"/>
  <c r="AJ12" i="16"/>
  <c r="CT12" i="16" s="1"/>
  <c r="AH12" i="16"/>
  <c r="AG12" i="16"/>
  <c r="AF12" i="16"/>
  <c r="AE12" i="16"/>
  <c r="AD12" i="16"/>
  <c r="AC12" i="16"/>
  <c r="AB12" i="16"/>
  <c r="AA12" i="16"/>
  <c r="Z12" i="16"/>
  <c r="Y12" i="16"/>
  <c r="X12" i="16"/>
  <c r="V12" i="16"/>
  <c r="U12" i="16"/>
  <c r="T12" i="16"/>
  <c r="S12" i="16"/>
  <c r="R12" i="16"/>
  <c r="Q12" i="16"/>
  <c r="P12" i="16"/>
  <c r="O12" i="16"/>
  <c r="N12" i="16"/>
  <c r="L12" i="16"/>
  <c r="K12" i="16"/>
  <c r="J12" i="16"/>
  <c r="I12" i="16"/>
  <c r="H12" i="16"/>
  <c r="G12" i="16"/>
  <c r="F12" i="16"/>
  <c r="E12" i="16"/>
  <c r="CS11" i="16"/>
  <c r="CR11" i="16"/>
  <c r="CP11" i="16"/>
  <c r="CO11" i="16"/>
  <c r="CN11" i="16"/>
  <c r="CM11" i="16"/>
  <c r="CL11" i="16"/>
  <c r="CK11" i="16"/>
  <c r="CJ11" i="16"/>
  <c r="CI11" i="16"/>
  <c r="CH11" i="16"/>
  <c r="CF11" i="16"/>
  <c r="CE11" i="16"/>
  <c r="CD11" i="16"/>
  <c r="CC11" i="16"/>
  <c r="CB11" i="16"/>
  <c r="CA11" i="16"/>
  <c r="BZ11" i="16"/>
  <c r="BY11" i="16"/>
  <c r="BX11" i="16"/>
  <c r="BV11" i="16"/>
  <c r="BU11" i="16"/>
  <c r="BT11" i="16"/>
  <c r="BS11" i="16"/>
  <c r="BR11" i="16"/>
  <c r="BQ11" i="16"/>
  <c r="BP11" i="16"/>
  <c r="BO11" i="16"/>
  <c r="BN11" i="16"/>
  <c r="BL11" i="16"/>
  <c r="BK11" i="16"/>
  <c r="BJ11" i="16"/>
  <c r="BI11" i="16"/>
  <c r="BH11" i="16"/>
  <c r="BG11" i="16"/>
  <c r="BF11" i="16"/>
  <c r="BE11" i="16"/>
  <c r="BD11" i="16"/>
  <c r="BB11" i="16"/>
  <c r="BA11" i="16"/>
  <c r="AZ11" i="16"/>
  <c r="AY11" i="16"/>
  <c r="AX11" i="16"/>
  <c r="AW11" i="16"/>
  <c r="AV11" i="16"/>
  <c r="AU11" i="16"/>
  <c r="AT11" i="16"/>
  <c r="AR11" i="16"/>
  <c r="AQ11" i="16"/>
  <c r="AP11" i="16"/>
  <c r="AO11" i="16"/>
  <c r="AN11" i="16"/>
  <c r="AM11" i="16"/>
  <c r="AL11" i="16"/>
  <c r="AK11" i="16"/>
  <c r="AJ11" i="16"/>
  <c r="AG11" i="16"/>
  <c r="AF11" i="16"/>
  <c r="AE11" i="16"/>
  <c r="AD11" i="16"/>
  <c r="AC11" i="16"/>
  <c r="AB11" i="16"/>
  <c r="AA11" i="16"/>
  <c r="Z11" i="16"/>
  <c r="Y11" i="16"/>
  <c r="X11" i="16"/>
  <c r="AH11" i="16" s="1"/>
  <c r="V11" i="16"/>
  <c r="U11" i="16"/>
  <c r="T11" i="16"/>
  <c r="S11" i="16"/>
  <c r="R11" i="16"/>
  <c r="Q11" i="16"/>
  <c r="P11" i="16"/>
  <c r="O11" i="16"/>
  <c r="N11" i="16"/>
  <c r="L11" i="16"/>
  <c r="K11" i="16"/>
  <c r="J11" i="16"/>
  <c r="I11" i="16"/>
  <c r="H11" i="16"/>
  <c r="G11" i="16"/>
  <c r="F11" i="16"/>
  <c r="E11" i="16"/>
  <c r="CS10" i="16"/>
  <c r="CR10" i="16"/>
  <c r="CP10" i="16"/>
  <c r="CO10" i="16"/>
  <c r="CN10" i="16"/>
  <c r="CM10" i="16"/>
  <c r="CL10" i="16"/>
  <c r="CK10" i="16"/>
  <c r="CJ10" i="16"/>
  <c r="CI10" i="16"/>
  <c r="CH10" i="16"/>
  <c r="CF10" i="16"/>
  <c r="CE10" i="16"/>
  <c r="CD10" i="16"/>
  <c r="CC10" i="16"/>
  <c r="CB10" i="16"/>
  <c r="CA10" i="16"/>
  <c r="BZ10" i="16"/>
  <c r="BY10" i="16"/>
  <c r="BX10" i="16"/>
  <c r="BV10" i="16"/>
  <c r="BU10" i="16"/>
  <c r="BT10" i="16"/>
  <c r="BS10" i="16"/>
  <c r="BR10" i="16"/>
  <c r="BQ10" i="16"/>
  <c r="BP10" i="16"/>
  <c r="BO10" i="16"/>
  <c r="BN10" i="16"/>
  <c r="BL10" i="16"/>
  <c r="BK10" i="16"/>
  <c r="BJ10" i="16"/>
  <c r="BI10" i="16"/>
  <c r="BH10" i="16"/>
  <c r="BG10" i="16"/>
  <c r="BF10" i="16"/>
  <c r="BE10" i="16"/>
  <c r="BD10" i="16"/>
  <c r="BB10" i="16"/>
  <c r="BA10" i="16"/>
  <c r="AZ10" i="16"/>
  <c r="AY10" i="16"/>
  <c r="AX10" i="16"/>
  <c r="AW10" i="16"/>
  <c r="AV10" i="16"/>
  <c r="AU10" i="16"/>
  <c r="AT10" i="16"/>
  <c r="AR10" i="16"/>
  <c r="AQ10" i="16"/>
  <c r="AP10" i="16"/>
  <c r="AO10" i="16"/>
  <c r="AN10" i="16"/>
  <c r="AM10" i="16"/>
  <c r="AL10" i="16"/>
  <c r="AK10" i="16"/>
  <c r="AJ10" i="16"/>
  <c r="AG10" i="16"/>
  <c r="AF10" i="16"/>
  <c r="AE10" i="16"/>
  <c r="AD10" i="16"/>
  <c r="AC10" i="16"/>
  <c r="AB10" i="16"/>
  <c r="AA10" i="16"/>
  <c r="Z10" i="16"/>
  <c r="Y10" i="16"/>
  <c r="X10" i="16"/>
  <c r="V10" i="16"/>
  <c r="U10" i="16"/>
  <c r="T10" i="16"/>
  <c r="S10" i="16"/>
  <c r="R10" i="16"/>
  <c r="Q10" i="16"/>
  <c r="P10" i="16"/>
  <c r="O10" i="16"/>
  <c r="N10" i="16"/>
  <c r="AH10" i="16" s="1"/>
  <c r="L10" i="16"/>
  <c r="K10" i="16"/>
  <c r="J10" i="16"/>
  <c r="I10" i="16"/>
  <c r="H10" i="16"/>
  <c r="G10" i="16"/>
  <c r="F10" i="16"/>
  <c r="E10" i="16"/>
  <c r="CS9" i="16"/>
  <c r="CR9" i="16"/>
  <c r="CP9" i="16"/>
  <c r="CO9" i="16"/>
  <c r="CN9" i="16"/>
  <c r="CM9" i="16"/>
  <c r="CL9" i="16"/>
  <c r="CK9" i="16"/>
  <c r="CJ9" i="16"/>
  <c r="CI9" i="16"/>
  <c r="CH9" i="16"/>
  <c r="CF9" i="16"/>
  <c r="CE9" i="16"/>
  <c r="CD9" i="16"/>
  <c r="CC9" i="16"/>
  <c r="CB9" i="16"/>
  <c r="CA9" i="16"/>
  <c r="BZ9" i="16"/>
  <c r="BY9" i="16"/>
  <c r="BX9" i="16"/>
  <c r="BV9" i="16"/>
  <c r="BU9" i="16"/>
  <c r="BT9" i="16"/>
  <c r="BS9" i="16"/>
  <c r="BR9" i="16"/>
  <c r="BQ9" i="16"/>
  <c r="BP9" i="16"/>
  <c r="BO9" i="16"/>
  <c r="BN9" i="16"/>
  <c r="BL9" i="16"/>
  <c r="BK9" i="16"/>
  <c r="BJ9" i="16"/>
  <c r="BI9" i="16"/>
  <c r="BH9" i="16"/>
  <c r="BG9" i="16"/>
  <c r="BF9" i="16"/>
  <c r="BE9" i="16"/>
  <c r="BD9" i="16"/>
  <c r="BB9" i="16"/>
  <c r="BA9" i="16"/>
  <c r="AZ9" i="16"/>
  <c r="AY9" i="16"/>
  <c r="AX9" i="16"/>
  <c r="AW9" i="16"/>
  <c r="AV9" i="16"/>
  <c r="AU9" i="16"/>
  <c r="AT9" i="16"/>
  <c r="AR9" i="16"/>
  <c r="AQ9" i="16"/>
  <c r="AP9" i="16"/>
  <c r="AO9" i="16"/>
  <c r="AN9" i="16"/>
  <c r="AM9" i="16"/>
  <c r="AL9" i="16"/>
  <c r="AK9" i="16"/>
  <c r="AJ9" i="16"/>
  <c r="CT9" i="16" s="1"/>
  <c r="AH9" i="16"/>
  <c r="AG9" i="16"/>
  <c r="AF9" i="16"/>
  <c r="AE9" i="16"/>
  <c r="AD9" i="16"/>
  <c r="AC9" i="16"/>
  <c r="AB9" i="16"/>
  <c r="AA9" i="16"/>
  <c r="Z9" i="16"/>
  <c r="Y9" i="16"/>
  <c r="X9" i="16"/>
  <c r="V9" i="16"/>
  <c r="U9" i="16"/>
  <c r="T9" i="16"/>
  <c r="S9" i="16"/>
  <c r="R9" i="16"/>
  <c r="Q9" i="16"/>
  <c r="P9" i="16"/>
  <c r="O9" i="16"/>
  <c r="N9" i="16"/>
  <c r="L9" i="16"/>
  <c r="K9" i="16"/>
  <c r="J9" i="16"/>
  <c r="I9" i="16"/>
  <c r="H9" i="16"/>
  <c r="G9" i="16"/>
  <c r="F9" i="16"/>
  <c r="E9" i="16"/>
  <c r="CS8" i="16"/>
  <c r="CR8" i="16"/>
  <c r="CP8" i="16"/>
  <c r="CO8" i="16"/>
  <c r="CN8" i="16"/>
  <c r="CM8" i="16"/>
  <c r="CL8" i="16"/>
  <c r="CK8" i="16"/>
  <c r="CJ8" i="16"/>
  <c r="CI8" i="16"/>
  <c r="CH8" i="16"/>
  <c r="CF8" i="16"/>
  <c r="CE8" i="16"/>
  <c r="CD8" i="16"/>
  <c r="CC8" i="16"/>
  <c r="CB8" i="16"/>
  <c r="CA8" i="16"/>
  <c r="BZ8" i="16"/>
  <c r="BY8" i="16"/>
  <c r="BX8" i="16"/>
  <c r="BV8" i="16"/>
  <c r="BU8" i="16"/>
  <c r="BT8" i="16"/>
  <c r="BS8" i="16"/>
  <c r="BR8" i="16"/>
  <c r="BQ8" i="16"/>
  <c r="BP8" i="16"/>
  <c r="BO8" i="16"/>
  <c r="BN8" i="16"/>
  <c r="BL8" i="16"/>
  <c r="BK8" i="16"/>
  <c r="BJ8" i="16"/>
  <c r="BI8" i="16"/>
  <c r="BH8" i="16"/>
  <c r="BG8" i="16"/>
  <c r="BF8" i="16"/>
  <c r="BE8" i="16"/>
  <c r="BD8" i="16"/>
  <c r="BB8" i="16"/>
  <c r="BA8" i="16"/>
  <c r="AZ8" i="16"/>
  <c r="AY8" i="16"/>
  <c r="AX8" i="16"/>
  <c r="AW8" i="16"/>
  <c r="AV8" i="16"/>
  <c r="AU8" i="16"/>
  <c r="AT8" i="16"/>
  <c r="AR8" i="16"/>
  <c r="AQ8" i="16"/>
  <c r="AP8" i="16"/>
  <c r="AO8" i="16"/>
  <c r="AN8" i="16"/>
  <c r="AM8" i="16"/>
  <c r="AL8" i="16"/>
  <c r="AK8" i="16"/>
  <c r="AJ8" i="16"/>
  <c r="AG8" i="16"/>
  <c r="AF8" i="16"/>
  <c r="AE8" i="16"/>
  <c r="AD8" i="16"/>
  <c r="AC8" i="16"/>
  <c r="AB8" i="16"/>
  <c r="AA8" i="16"/>
  <c r="Z8" i="16"/>
  <c r="Y8" i="16"/>
  <c r="X8" i="16"/>
  <c r="V8" i="16"/>
  <c r="U8" i="16"/>
  <c r="T8" i="16"/>
  <c r="S8" i="16"/>
  <c r="R8" i="16"/>
  <c r="Q8" i="16"/>
  <c r="P8" i="16"/>
  <c r="O8" i="16"/>
  <c r="N8" i="16"/>
  <c r="L8" i="16"/>
  <c r="K8" i="16"/>
  <c r="J8" i="16"/>
  <c r="I8" i="16"/>
  <c r="H8" i="16"/>
  <c r="G8" i="16"/>
  <c r="F8" i="16"/>
  <c r="E8" i="16"/>
  <c r="CS7" i="16"/>
  <c r="CR7" i="16"/>
  <c r="CP7" i="16"/>
  <c r="CO7" i="16"/>
  <c r="CN7" i="16"/>
  <c r="CM7" i="16"/>
  <c r="CL7" i="16"/>
  <c r="CK7" i="16"/>
  <c r="CJ7" i="16"/>
  <c r="CI7" i="16"/>
  <c r="CH7" i="16"/>
  <c r="CF7" i="16"/>
  <c r="CE7" i="16"/>
  <c r="CD7" i="16"/>
  <c r="CC7" i="16"/>
  <c r="CB7" i="16"/>
  <c r="CA7" i="16"/>
  <c r="BZ7" i="16"/>
  <c r="BY7" i="16"/>
  <c r="BX7" i="16"/>
  <c r="BV7" i="16"/>
  <c r="BU7" i="16"/>
  <c r="BT7" i="16"/>
  <c r="BS7" i="16"/>
  <c r="BR7" i="16"/>
  <c r="BQ7" i="16"/>
  <c r="BP7" i="16"/>
  <c r="BO7" i="16"/>
  <c r="BN7" i="16"/>
  <c r="BL7" i="16"/>
  <c r="BK7" i="16"/>
  <c r="BJ7" i="16"/>
  <c r="BI7" i="16"/>
  <c r="BH7" i="16"/>
  <c r="BG7" i="16"/>
  <c r="BF7" i="16"/>
  <c r="BE7" i="16"/>
  <c r="BD7" i="16"/>
  <c r="BB7" i="16"/>
  <c r="BA7" i="16"/>
  <c r="AZ7" i="16"/>
  <c r="AY7" i="16"/>
  <c r="AX7" i="16"/>
  <c r="AW7" i="16"/>
  <c r="AV7" i="16"/>
  <c r="AU7" i="16"/>
  <c r="AT7" i="16"/>
  <c r="AR7" i="16"/>
  <c r="AQ7" i="16"/>
  <c r="AP7" i="16"/>
  <c r="AO7" i="16"/>
  <c r="AN7" i="16"/>
  <c r="AM7" i="16"/>
  <c r="AL7" i="16"/>
  <c r="AK7" i="16"/>
  <c r="AJ7" i="16"/>
  <c r="CT7" i="16" s="1"/>
  <c r="AH7" i="16"/>
  <c r="AG7" i="16"/>
  <c r="AF7" i="16"/>
  <c r="AE7" i="16"/>
  <c r="AD7" i="16"/>
  <c r="AC7" i="16"/>
  <c r="AB7" i="16"/>
  <c r="AA7" i="16"/>
  <c r="Z7" i="16"/>
  <c r="Y7" i="16"/>
  <c r="X7" i="16"/>
  <c r="V7" i="16"/>
  <c r="U7" i="16"/>
  <c r="T7" i="16"/>
  <c r="S7" i="16"/>
  <c r="R7" i="16"/>
  <c r="Q7" i="16"/>
  <c r="P7" i="16"/>
  <c r="O7" i="16"/>
  <c r="N7" i="16"/>
  <c r="L7" i="16"/>
  <c r="K7" i="16"/>
  <c r="J7" i="16"/>
  <c r="I7" i="16"/>
  <c r="H7" i="16"/>
  <c r="G7" i="16"/>
  <c r="F7" i="16"/>
  <c r="E7" i="16"/>
  <c r="CS6" i="16"/>
  <c r="CR6" i="16"/>
  <c r="CP6" i="16"/>
  <c r="CO6" i="16"/>
  <c r="CN6" i="16"/>
  <c r="CM6" i="16"/>
  <c r="CL6" i="16"/>
  <c r="CK6" i="16"/>
  <c r="CJ6" i="16"/>
  <c r="CI6" i="16"/>
  <c r="CH6" i="16"/>
  <c r="CF6" i="16"/>
  <c r="CE6" i="16"/>
  <c r="CD6" i="16"/>
  <c r="CC6" i="16"/>
  <c r="CB6" i="16"/>
  <c r="CA6" i="16"/>
  <c r="BZ6" i="16"/>
  <c r="BY6" i="16"/>
  <c r="BX6" i="16"/>
  <c r="BV6" i="16"/>
  <c r="BU6" i="16"/>
  <c r="BT6" i="16"/>
  <c r="BS6" i="16"/>
  <c r="BR6" i="16"/>
  <c r="BQ6" i="16"/>
  <c r="BP6" i="16"/>
  <c r="BO6" i="16"/>
  <c r="BN6" i="16"/>
  <c r="BL6" i="16"/>
  <c r="BK6" i="16"/>
  <c r="BJ6" i="16"/>
  <c r="BI6" i="16"/>
  <c r="BH6" i="16"/>
  <c r="BG6" i="16"/>
  <c r="BF6" i="16"/>
  <c r="BE6" i="16"/>
  <c r="BD6" i="16"/>
  <c r="BB6" i="16"/>
  <c r="BA6" i="16"/>
  <c r="AZ6" i="16"/>
  <c r="AY6" i="16"/>
  <c r="AX6" i="16"/>
  <c r="AW6" i="16"/>
  <c r="AV6" i="16"/>
  <c r="AU6" i="16"/>
  <c r="AT6" i="16"/>
  <c r="AR6" i="16"/>
  <c r="AQ6" i="16"/>
  <c r="AP6" i="16"/>
  <c r="AO6" i="16"/>
  <c r="AN6" i="16"/>
  <c r="AM6" i="16"/>
  <c r="AL6" i="16"/>
  <c r="AK6" i="16"/>
  <c r="AJ6" i="16"/>
  <c r="CT6" i="16" s="1"/>
  <c r="AG6" i="16"/>
  <c r="AF6" i="16"/>
  <c r="AE6" i="16"/>
  <c r="AD6" i="16"/>
  <c r="AC6" i="16"/>
  <c r="AB6" i="16"/>
  <c r="AA6" i="16"/>
  <c r="Z6" i="16"/>
  <c r="Y6" i="16"/>
  <c r="X6" i="16"/>
  <c r="AH6" i="16" s="1"/>
  <c r="V6" i="16"/>
  <c r="U6" i="16"/>
  <c r="T6" i="16"/>
  <c r="S6" i="16"/>
  <c r="R6" i="16"/>
  <c r="Q6" i="16"/>
  <c r="P6" i="16"/>
  <c r="O6" i="16"/>
  <c r="N6" i="16"/>
  <c r="L6" i="16"/>
  <c r="K6" i="16"/>
  <c r="J6" i="16"/>
  <c r="I6" i="16"/>
  <c r="H6" i="16"/>
  <c r="G6" i="16"/>
  <c r="F6" i="16"/>
  <c r="E6" i="16"/>
  <c r="CS5" i="16"/>
  <c r="CR5" i="16"/>
  <c r="CP5" i="16"/>
  <c r="CO5" i="16"/>
  <c r="CN5" i="16"/>
  <c r="CM5" i="16"/>
  <c r="CL5" i="16"/>
  <c r="CK5" i="16"/>
  <c r="CJ5" i="16"/>
  <c r="CI5" i="16"/>
  <c r="CH5" i="16"/>
  <c r="CF5" i="16"/>
  <c r="CE5" i="16"/>
  <c r="CD5" i="16"/>
  <c r="CC5" i="16"/>
  <c r="CB5" i="16"/>
  <c r="CA5" i="16"/>
  <c r="BZ5" i="16"/>
  <c r="BY5" i="16"/>
  <c r="BX5" i="16"/>
  <c r="BV5" i="16"/>
  <c r="BU5" i="16"/>
  <c r="BT5" i="16"/>
  <c r="BS5" i="16"/>
  <c r="BR5" i="16"/>
  <c r="BQ5" i="16"/>
  <c r="BP5" i="16"/>
  <c r="BO5" i="16"/>
  <c r="BN5" i="16"/>
  <c r="BL5" i="16"/>
  <c r="BK5" i="16"/>
  <c r="BJ5" i="16"/>
  <c r="BI5" i="16"/>
  <c r="BH5" i="16"/>
  <c r="BG5" i="16"/>
  <c r="BF5" i="16"/>
  <c r="BE5" i="16"/>
  <c r="BD5" i="16"/>
  <c r="BB5" i="16"/>
  <c r="BA5" i="16"/>
  <c r="AZ5" i="16"/>
  <c r="AY5" i="16"/>
  <c r="AX5" i="16"/>
  <c r="AW5" i="16"/>
  <c r="AV5" i="16"/>
  <c r="AU5" i="16"/>
  <c r="AT5" i="16"/>
  <c r="AR5" i="16"/>
  <c r="AQ5" i="16"/>
  <c r="AP5" i="16"/>
  <c r="AO5" i="16"/>
  <c r="AN5" i="16"/>
  <c r="AM5" i="16"/>
  <c r="AL5" i="16"/>
  <c r="AK5" i="16"/>
  <c r="AJ5" i="16"/>
  <c r="AG5" i="16"/>
  <c r="AF5" i="16"/>
  <c r="AE5" i="16"/>
  <c r="AD5" i="16"/>
  <c r="AC5" i="16"/>
  <c r="AB5" i="16"/>
  <c r="AA5" i="16"/>
  <c r="Z5" i="16"/>
  <c r="Y5" i="16"/>
  <c r="X5" i="16"/>
  <c r="V5" i="16"/>
  <c r="U5" i="16"/>
  <c r="T5" i="16"/>
  <c r="S5" i="16"/>
  <c r="R5" i="16"/>
  <c r="Q5" i="16"/>
  <c r="P5" i="16"/>
  <c r="O5" i="16"/>
  <c r="N5" i="16"/>
  <c r="L5" i="16"/>
  <c r="K5" i="16"/>
  <c r="J5" i="16"/>
  <c r="I5" i="16"/>
  <c r="H5" i="16"/>
  <c r="G5" i="16"/>
  <c r="F5" i="16"/>
  <c r="E5" i="16"/>
  <c r="G22" i="2"/>
  <c r="G23" i="2"/>
  <c r="E23" i="2"/>
  <c r="BV109" i="15"/>
  <c r="BL109" i="15"/>
  <c r="BB109" i="15"/>
  <c r="AR109" i="15"/>
  <c r="BV105" i="15"/>
  <c r="BL105" i="15"/>
  <c r="BB105" i="15"/>
  <c r="AR105" i="15"/>
  <c r="AH105" i="15"/>
  <c r="AH109" i="15" s="1"/>
  <c r="X105" i="15"/>
  <c r="X109" i="15" s="1"/>
  <c r="N105" i="15"/>
  <c r="N109" i="15" s="1"/>
  <c r="BZ104" i="15"/>
  <c r="BY104" i="15"/>
  <c r="BX104" i="15"/>
  <c r="BW104" i="15"/>
  <c r="BX103" i="15"/>
  <c r="BZ103" i="15" s="1"/>
  <c r="BW103" i="15"/>
  <c r="BY103" i="15" s="1"/>
  <c r="BZ102" i="15"/>
  <c r="BY102" i="15"/>
  <c r="BX102" i="15"/>
  <c r="BW102" i="15"/>
  <c r="BV99" i="15"/>
  <c r="BV108" i="15" s="1"/>
  <c r="BY98" i="15"/>
  <c r="BX98" i="15"/>
  <c r="BZ98" i="15" s="1"/>
  <c r="BW98" i="15"/>
  <c r="BZ97" i="15"/>
  <c r="BY97" i="15"/>
  <c r="BX97" i="15"/>
  <c r="BW97" i="15"/>
  <c r="BY96" i="15"/>
  <c r="BX96" i="15"/>
  <c r="BZ96" i="15" s="1"/>
  <c r="BW96" i="15"/>
  <c r="BZ95" i="15"/>
  <c r="BY95" i="15"/>
  <c r="BX95" i="15"/>
  <c r="BW95" i="15"/>
  <c r="BY94" i="15"/>
  <c r="BX94" i="15"/>
  <c r="BZ94" i="15" s="1"/>
  <c r="BW94" i="15"/>
  <c r="BZ93" i="15"/>
  <c r="BY93" i="15"/>
  <c r="BX93" i="15"/>
  <c r="BW93" i="15"/>
  <c r="BX92" i="15"/>
  <c r="BZ92" i="15" s="1"/>
  <c r="BW92" i="15"/>
  <c r="BY92" i="15" s="1"/>
  <c r="BV91" i="15"/>
  <c r="BL91" i="15"/>
  <c r="BB91" i="15"/>
  <c r="AR91" i="15"/>
  <c r="AH91" i="15"/>
  <c r="X91" i="15"/>
  <c r="N91" i="15"/>
  <c r="BZ90" i="15"/>
  <c r="BX90" i="15"/>
  <c r="BW90" i="15"/>
  <c r="BY90" i="15" s="1"/>
  <c r="BY89" i="15"/>
  <c r="BX89" i="15"/>
  <c r="BX91" i="15" s="1"/>
  <c r="BZ91" i="15" s="1"/>
  <c r="BW89" i="15"/>
  <c r="BZ88" i="15"/>
  <c r="BX88" i="15"/>
  <c r="BW88" i="15"/>
  <c r="BY88" i="15" s="1"/>
  <c r="BZ86" i="15"/>
  <c r="BX86" i="15"/>
  <c r="BV86" i="15"/>
  <c r="BL86" i="15"/>
  <c r="BB86" i="15"/>
  <c r="AR86" i="15"/>
  <c r="AH86" i="15"/>
  <c r="X86" i="15"/>
  <c r="N86" i="15"/>
  <c r="BZ85" i="15"/>
  <c r="BY85" i="15"/>
  <c r="BX85" i="15"/>
  <c r="BW85" i="15"/>
  <c r="BX84" i="15"/>
  <c r="BZ84" i="15" s="1"/>
  <c r="BW84" i="15"/>
  <c r="BY84" i="15" s="1"/>
  <c r="BZ83" i="15"/>
  <c r="BY83" i="15"/>
  <c r="BX83" i="15"/>
  <c r="BW83" i="15"/>
  <c r="BX82" i="15"/>
  <c r="BZ82" i="15" s="1"/>
  <c r="BW82" i="15"/>
  <c r="BY82" i="15" s="1"/>
  <c r="BX80" i="15"/>
  <c r="BZ80" i="15" s="1"/>
  <c r="BV80" i="15"/>
  <c r="BL80" i="15"/>
  <c r="BB80" i="15"/>
  <c r="AR80" i="15"/>
  <c r="AH80" i="15"/>
  <c r="X80" i="15"/>
  <c r="N80" i="15"/>
  <c r="BZ79" i="15"/>
  <c r="BY79" i="15"/>
  <c r="BX79" i="15"/>
  <c r="BW79" i="15"/>
  <c r="BX78" i="15"/>
  <c r="BZ78" i="15" s="1"/>
  <c r="BW78" i="15"/>
  <c r="BY78" i="15" s="1"/>
  <c r="BZ77" i="15"/>
  <c r="BY77" i="15"/>
  <c r="BX77" i="15"/>
  <c r="BW77" i="15"/>
  <c r="BV75" i="15"/>
  <c r="BL75" i="15"/>
  <c r="BB75" i="15"/>
  <c r="AR75" i="15"/>
  <c r="AH75" i="15"/>
  <c r="X75" i="15"/>
  <c r="N75" i="15"/>
  <c r="BY74" i="15"/>
  <c r="BX74" i="15"/>
  <c r="BZ74" i="15" s="1"/>
  <c r="BW74" i="15"/>
  <c r="BZ73" i="15"/>
  <c r="BY73" i="15"/>
  <c r="BX73" i="15"/>
  <c r="BW73" i="15"/>
  <c r="BY72" i="15"/>
  <c r="BX72" i="15"/>
  <c r="BW72" i="15"/>
  <c r="BV70" i="15"/>
  <c r="BL70" i="15"/>
  <c r="BB70" i="15"/>
  <c r="AR70" i="15"/>
  <c r="AH70" i="15"/>
  <c r="X70" i="15"/>
  <c r="N70" i="15"/>
  <c r="BZ69" i="15"/>
  <c r="BX69" i="15"/>
  <c r="BW69" i="15"/>
  <c r="BY69" i="15" s="1"/>
  <c r="BY68" i="15"/>
  <c r="BX68" i="15"/>
  <c r="BZ68" i="15" s="1"/>
  <c r="BW68" i="15"/>
  <c r="BZ67" i="15"/>
  <c r="BX67" i="15"/>
  <c r="BW67" i="15"/>
  <c r="BY67" i="15" s="1"/>
  <c r="BY66" i="15"/>
  <c r="BX66" i="15"/>
  <c r="BW66" i="15"/>
  <c r="BZ65" i="15"/>
  <c r="BX65" i="15"/>
  <c r="BW65" i="15"/>
  <c r="BY65" i="15" s="1"/>
  <c r="BX63" i="15"/>
  <c r="BZ63" i="15" s="1"/>
  <c r="BV63" i="15"/>
  <c r="BL63" i="15"/>
  <c r="BB63" i="15"/>
  <c r="AR63" i="15"/>
  <c r="AH63" i="15"/>
  <c r="X63" i="15"/>
  <c r="N63" i="15"/>
  <c r="BZ62" i="15"/>
  <c r="BY62" i="15"/>
  <c r="BX62" i="15"/>
  <c r="BW62" i="15"/>
  <c r="BX61" i="15"/>
  <c r="BZ61" i="15" s="1"/>
  <c r="BW61" i="15"/>
  <c r="BY61" i="15" s="1"/>
  <c r="BZ60" i="15"/>
  <c r="BY60" i="15"/>
  <c r="BX60" i="15"/>
  <c r="BW60" i="15"/>
  <c r="BV58" i="15"/>
  <c r="BL58" i="15"/>
  <c r="BL99" i="15" s="1"/>
  <c r="BL108" i="15" s="1"/>
  <c r="BB58" i="15"/>
  <c r="BB99" i="15" s="1"/>
  <c r="BB108" i="15" s="1"/>
  <c r="AR58" i="15"/>
  <c r="AH58" i="15"/>
  <c r="X58" i="15"/>
  <c r="N58" i="15"/>
  <c r="BX57" i="15"/>
  <c r="BZ57" i="15" s="1"/>
  <c r="BW57" i="15"/>
  <c r="BY57" i="15" s="1"/>
  <c r="BZ56" i="15"/>
  <c r="BY56" i="15"/>
  <c r="BX56" i="15"/>
  <c r="BW56" i="15"/>
  <c r="BX55" i="15"/>
  <c r="BZ55" i="15" s="1"/>
  <c r="BW55" i="15"/>
  <c r="BY55" i="15" s="1"/>
  <c r="BZ54" i="15"/>
  <c r="BY54" i="15"/>
  <c r="BX54" i="15"/>
  <c r="BW54" i="15"/>
  <c r="BX53" i="15"/>
  <c r="BZ53" i="15" s="1"/>
  <c r="BW53" i="15"/>
  <c r="BY53" i="15" s="1"/>
  <c r="BZ52" i="15"/>
  <c r="BY52" i="15"/>
  <c r="BX52" i="15"/>
  <c r="BW52" i="15"/>
  <c r="BX51" i="15"/>
  <c r="BZ51" i="15" s="1"/>
  <c r="BW51" i="15"/>
  <c r="BY51" i="15" s="1"/>
  <c r="BZ50" i="15"/>
  <c r="BY50" i="15"/>
  <c r="BX50" i="15"/>
  <c r="BW50" i="15"/>
  <c r="BV48" i="15"/>
  <c r="BL48" i="15"/>
  <c r="BB48" i="15"/>
  <c r="AR48" i="15"/>
  <c r="AR99" i="15" s="1"/>
  <c r="AR108" i="15" s="1"/>
  <c r="AH48" i="15"/>
  <c r="X48" i="15"/>
  <c r="N48" i="15"/>
  <c r="BX47" i="15"/>
  <c r="BZ47" i="15" s="1"/>
  <c r="BW47" i="15"/>
  <c r="BY47" i="15" s="1"/>
  <c r="BZ46" i="15"/>
  <c r="BY46" i="15"/>
  <c r="BX46" i="15"/>
  <c r="BW46" i="15"/>
  <c r="BX45" i="15"/>
  <c r="BZ45" i="15" s="1"/>
  <c r="BW45" i="15"/>
  <c r="BY45" i="15" s="1"/>
  <c r="BZ44" i="15"/>
  <c r="BY44" i="15"/>
  <c r="BX44" i="15"/>
  <c r="BW44" i="15"/>
  <c r="BY43" i="15"/>
  <c r="BX43" i="15"/>
  <c r="BW43" i="15"/>
  <c r="BZ42" i="15"/>
  <c r="BY42" i="15"/>
  <c r="BX42" i="15"/>
  <c r="BW42" i="15"/>
  <c r="BY40" i="15"/>
  <c r="BX40" i="15"/>
  <c r="BZ40" i="15" s="1"/>
  <c r="BW40" i="15"/>
  <c r="BZ39" i="15"/>
  <c r="BY39" i="15"/>
  <c r="BX39" i="15"/>
  <c r="BW39" i="15"/>
  <c r="BY38" i="15"/>
  <c r="BX38" i="15"/>
  <c r="BZ38" i="15" s="1"/>
  <c r="BW38" i="15"/>
  <c r="BZ37" i="15"/>
  <c r="BY37" i="15"/>
  <c r="BX37" i="15"/>
  <c r="BW37" i="15"/>
  <c r="BY36" i="15"/>
  <c r="BX36" i="15"/>
  <c r="BZ36" i="15" s="1"/>
  <c r="BW36" i="15"/>
  <c r="BZ35" i="15"/>
  <c r="BY35" i="15"/>
  <c r="BX35" i="15"/>
  <c r="BW35" i="15"/>
  <c r="BX34" i="15"/>
  <c r="BZ34" i="15" s="1"/>
  <c r="BW34" i="15"/>
  <c r="BY34" i="15" s="1"/>
  <c r="BZ33" i="15"/>
  <c r="BY33" i="15"/>
  <c r="BX33" i="15"/>
  <c r="BW33" i="15"/>
  <c r="BX32" i="15"/>
  <c r="BW32" i="15"/>
  <c r="BY32" i="15" s="1"/>
  <c r="BZ31" i="15"/>
  <c r="BY31" i="15"/>
  <c r="BX31" i="15"/>
  <c r="BW31" i="15"/>
  <c r="BZ26" i="15"/>
  <c r="BX26" i="15"/>
  <c r="BU25" i="15"/>
  <c r="BU28" i="15" s="1"/>
  <c r="BU107" i="15" s="1"/>
  <c r="BU110" i="15" s="1"/>
  <c r="BK25" i="15"/>
  <c r="BK28" i="15" s="1"/>
  <c r="BK107" i="15" s="1"/>
  <c r="BK110" i="15" s="1"/>
  <c r="BA25" i="15"/>
  <c r="BA28" i="15" s="1"/>
  <c r="BA107" i="15" s="1"/>
  <c r="BA110" i="15" s="1"/>
  <c r="AQ25" i="15"/>
  <c r="AQ28" i="15" s="1"/>
  <c r="AQ107" i="15" s="1"/>
  <c r="AQ110" i="15" s="1"/>
  <c r="AG25" i="15"/>
  <c r="AG28" i="15" s="1"/>
  <c r="AG107" i="15" s="1"/>
  <c r="AG110" i="15" s="1"/>
  <c r="W25" i="15"/>
  <c r="W28" i="15" s="1"/>
  <c r="W107" i="15" s="1"/>
  <c r="W110" i="15" s="1"/>
  <c r="M25" i="15"/>
  <c r="M28" i="15" s="1"/>
  <c r="M107" i="15" s="1"/>
  <c r="BV21" i="15"/>
  <c r="BW20" i="15"/>
  <c r="BY20" i="15" s="1"/>
  <c r="BV20" i="15"/>
  <c r="BT20" i="15"/>
  <c r="BS20" i="15"/>
  <c r="BR20" i="15"/>
  <c r="BQ20" i="15"/>
  <c r="BP20" i="15"/>
  <c r="BO20" i="15"/>
  <c r="BN20" i="15"/>
  <c r="BM20" i="15"/>
  <c r="BL20" i="15"/>
  <c r="BJ20" i="15"/>
  <c r="BI20" i="15"/>
  <c r="BH20" i="15"/>
  <c r="BG20" i="15"/>
  <c r="BF20" i="15"/>
  <c r="BE20" i="15"/>
  <c r="BD20" i="15"/>
  <c r="BC20" i="15"/>
  <c r="BB20" i="15"/>
  <c r="AZ20" i="15"/>
  <c r="AY20" i="15"/>
  <c r="AX20" i="15"/>
  <c r="AW20" i="15"/>
  <c r="AV20" i="15"/>
  <c r="AU20" i="15"/>
  <c r="AT20" i="15"/>
  <c r="AS20" i="15"/>
  <c r="AR20" i="15"/>
  <c r="AP20" i="15"/>
  <c r="AO20" i="15"/>
  <c r="AN20" i="15"/>
  <c r="AM20" i="15"/>
  <c r="AL20" i="15"/>
  <c r="AK20" i="15"/>
  <c r="AJ20" i="15"/>
  <c r="AI20" i="15"/>
  <c r="AH20" i="15"/>
  <c r="AF20" i="15"/>
  <c r="AE20" i="15"/>
  <c r="AD20" i="15"/>
  <c r="AC20" i="15"/>
  <c r="AB20" i="15"/>
  <c r="AA20" i="15"/>
  <c r="Z20" i="15"/>
  <c r="Y20" i="15"/>
  <c r="X20" i="15"/>
  <c r="V20" i="15"/>
  <c r="U20" i="15"/>
  <c r="T20" i="15"/>
  <c r="S20" i="15"/>
  <c r="R20" i="15"/>
  <c r="Q20" i="15"/>
  <c r="P20" i="15"/>
  <c r="O20" i="15"/>
  <c r="N20" i="15"/>
  <c r="L20" i="15"/>
  <c r="K20" i="15"/>
  <c r="J20" i="15"/>
  <c r="I20" i="15"/>
  <c r="H20" i="15"/>
  <c r="G20" i="15"/>
  <c r="F20" i="15"/>
  <c r="E20" i="15"/>
  <c r="BW19" i="15"/>
  <c r="BY19" i="15" s="1"/>
  <c r="BV19" i="15"/>
  <c r="BT19" i="15"/>
  <c r="BS19" i="15"/>
  <c r="BR19" i="15"/>
  <c r="BQ19" i="15"/>
  <c r="BP19" i="15"/>
  <c r="BO19" i="15"/>
  <c r="BN19" i="15"/>
  <c r="BM19" i="15"/>
  <c r="BL19" i="15"/>
  <c r="BJ19" i="15" s="1"/>
  <c r="BI19" i="15"/>
  <c r="BH19" i="15"/>
  <c r="BG19" i="15"/>
  <c r="BF19" i="15"/>
  <c r="BE19" i="15"/>
  <c r="BD19" i="15"/>
  <c r="BC19" i="15"/>
  <c r="BB19" i="15"/>
  <c r="AZ19" i="15" s="1"/>
  <c r="AY19" i="15"/>
  <c r="AX19" i="15"/>
  <c r="AW19" i="15"/>
  <c r="AV19" i="15"/>
  <c r="AU19" i="15"/>
  <c r="AT19" i="15"/>
  <c r="AS19" i="15"/>
  <c r="AR19" i="15"/>
  <c r="AP19" i="15"/>
  <c r="AO19" i="15"/>
  <c r="AN19" i="15"/>
  <c r="AM19" i="15"/>
  <c r="AL19" i="15"/>
  <c r="AK19" i="15"/>
  <c r="AJ19" i="15"/>
  <c r="AI19" i="15"/>
  <c r="AH19" i="15"/>
  <c r="AF19" i="15"/>
  <c r="AE19" i="15"/>
  <c r="AD19" i="15"/>
  <c r="AC19" i="15"/>
  <c r="AB19" i="15"/>
  <c r="AA19" i="15"/>
  <c r="Z19" i="15"/>
  <c r="Y19" i="15"/>
  <c r="X19" i="15"/>
  <c r="V19" i="15" s="1"/>
  <c r="U19" i="15"/>
  <c r="T19" i="15"/>
  <c r="S19" i="15"/>
  <c r="R19" i="15"/>
  <c r="Q19" i="15"/>
  <c r="P19" i="15"/>
  <c r="O19" i="15"/>
  <c r="N19" i="15"/>
  <c r="L19" i="15"/>
  <c r="K19" i="15"/>
  <c r="J19" i="15"/>
  <c r="I19" i="15"/>
  <c r="H19" i="15"/>
  <c r="G19" i="15"/>
  <c r="F19" i="15"/>
  <c r="E19" i="15"/>
  <c r="BW18" i="15"/>
  <c r="BY18" i="15" s="1"/>
  <c r="BV18" i="15"/>
  <c r="BT18" i="15"/>
  <c r="BS18" i="15"/>
  <c r="BR18" i="15"/>
  <c r="BQ18" i="15"/>
  <c r="BP18" i="15"/>
  <c r="BO18" i="15"/>
  <c r="BN18" i="15"/>
  <c r="BM18" i="15"/>
  <c r="BL18" i="15"/>
  <c r="BJ18" i="15"/>
  <c r="BI18" i="15"/>
  <c r="BH18" i="15"/>
  <c r="BG18" i="15"/>
  <c r="BF18" i="15"/>
  <c r="BE18" i="15"/>
  <c r="BD18" i="15"/>
  <c r="BC18" i="15"/>
  <c r="BB18" i="15"/>
  <c r="AY18" i="15" s="1"/>
  <c r="AZ18" i="15"/>
  <c r="AX18" i="15"/>
  <c r="AW18" i="15"/>
  <c r="AV18" i="15"/>
  <c r="AU18" i="15"/>
  <c r="AT18" i="15"/>
  <c r="AS18" i="15"/>
  <c r="AR18" i="15"/>
  <c r="AO18" i="15" s="1"/>
  <c r="AP18" i="15"/>
  <c r="AN18" i="15"/>
  <c r="AM18" i="15"/>
  <c r="AL18" i="15"/>
  <c r="AK18" i="15"/>
  <c r="AJ18" i="15"/>
  <c r="AI18" i="15"/>
  <c r="AH18" i="15"/>
  <c r="AE18" i="15" s="1"/>
  <c r="AF18" i="15"/>
  <c r="AD18" i="15"/>
  <c r="AC18" i="15"/>
  <c r="AB18" i="15"/>
  <c r="AA18" i="15"/>
  <c r="Z18" i="15"/>
  <c r="Y18" i="15"/>
  <c r="X18" i="15"/>
  <c r="U18" i="15" s="1"/>
  <c r="V18" i="15"/>
  <c r="T18" i="15"/>
  <c r="S18" i="15"/>
  <c r="R18" i="15"/>
  <c r="Q18" i="15"/>
  <c r="P18" i="15"/>
  <c r="O18" i="15"/>
  <c r="N18" i="15"/>
  <c r="L18" i="15"/>
  <c r="J18" i="15"/>
  <c r="I18" i="15"/>
  <c r="H18" i="15"/>
  <c r="G18" i="15"/>
  <c r="F18" i="15"/>
  <c r="E18" i="15"/>
  <c r="BW17" i="15"/>
  <c r="BY17" i="15" s="1"/>
  <c r="BV17" i="15"/>
  <c r="BR17" i="15" s="1"/>
  <c r="BT17" i="15"/>
  <c r="BS17" i="15"/>
  <c r="BQ17" i="15"/>
  <c r="BP17" i="15"/>
  <c r="BO17" i="15"/>
  <c r="BN17" i="15"/>
  <c r="BM17" i="15"/>
  <c r="BL17" i="15"/>
  <c r="BH17" i="15" s="1"/>
  <c r="BJ17" i="15"/>
  <c r="BI17" i="15"/>
  <c r="BG17" i="15"/>
  <c r="BF17" i="15"/>
  <c r="BE17" i="15"/>
  <c r="BD17" i="15"/>
  <c r="BC17" i="15"/>
  <c r="BB17" i="15"/>
  <c r="AX17" i="15" s="1"/>
  <c r="AZ17" i="15"/>
  <c r="AY17" i="15"/>
  <c r="AW17" i="15"/>
  <c r="AV17" i="15"/>
  <c r="AU17" i="15"/>
  <c r="AT17" i="15"/>
  <c r="AS17" i="15"/>
  <c r="AR17" i="15"/>
  <c r="AP17" i="15"/>
  <c r="AO17" i="15"/>
  <c r="AN17" i="15"/>
  <c r="AM17" i="15"/>
  <c r="AL17" i="15"/>
  <c r="AK17" i="15"/>
  <c r="AJ17" i="15"/>
  <c r="AI17" i="15"/>
  <c r="AH17" i="15"/>
  <c r="AD17" i="15" s="1"/>
  <c r="AF17" i="15"/>
  <c r="AE17" i="15"/>
  <c r="AC17" i="15"/>
  <c r="AB17" i="15"/>
  <c r="AA17" i="15"/>
  <c r="Z17" i="15"/>
  <c r="Y17" i="15"/>
  <c r="X17" i="15"/>
  <c r="V17" i="15"/>
  <c r="U17" i="15"/>
  <c r="T17" i="15"/>
  <c r="S17" i="15"/>
  <c r="R17" i="15"/>
  <c r="Q17" i="15"/>
  <c r="P17" i="15"/>
  <c r="O17" i="15"/>
  <c r="N17" i="15"/>
  <c r="L17" i="15"/>
  <c r="K17" i="15"/>
  <c r="J17" i="15"/>
  <c r="I17" i="15"/>
  <c r="H17" i="15"/>
  <c r="G17" i="15"/>
  <c r="F17" i="15"/>
  <c r="E17" i="15"/>
  <c r="BW16" i="15"/>
  <c r="BY16" i="15" s="1"/>
  <c r="BV16" i="15"/>
  <c r="BT16" i="15"/>
  <c r="BS16" i="15"/>
  <c r="BR16" i="15"/>
  <c r="BQ16" i="15"/>
  <c r="BP16" i="15"/>
  <c r="BO16" i="15"/>
  <c r="BN16" i="15"/>
  <c r="BM16" i="15"/>
  <c r="BL16" i="15"/>
  <c r="BJ16" i="15"/>
  <c r="BI16" i="15"/>
  <c r="BH16" i="15"/>
  <c r="BG16" i="15"/>
  <c r="BF16" i="15"/>
  <c r="BE16" i="15"/>
  <c r="BD16" i="15"/>
  <c r="BC16" i="15"/>
  <c r="BB16" i="15"/>
  <c r="AZ16" i="15"/>
  <c r="AY16" i="15"/>
  <c r="AX16" i="15"/>
  <c r="AW16" i="15"/>
  <c r="AV16" i="15"/>
  <c r="AU16" i="15"/>
  <c r="AT16" i="15"/>
  <c r="AS16" i="15"/>
  <c r="AR16" i="15"/>
  <c r="AM16" i="15" s="1"/>
  <c r="AP16" i="15"/>
  <c r="AO16" i="15"/>
  <c r="AN16" i="15"/>
  <c r="AL16" i="15"/>
  <c r="AK16" i="15"/>
  <c r="AJ16" i="15"/>
  <c r="AI16" i="15"/>
  <c r="AH16" i="15"/>
  <c r="AC16" i="15" s="1"/>
  <c r="AF16" i="15"/>
  <c r="AE16" i="15"/>
  <c r="AD16" i="15"/>
  <c r="AB16" i="15"/>
  <c r="AA16" i="15"/>
  <c r="Z16" i="15"/>
  <c r="Y16" i="15"/>
  <c r="X16" i="15"/>
  <c r="S16" i="15" s="1"/>
  <c r="V16" i="15"/>
  <c r="U16" i="15"/>
  <c r="T16" i="15"/>
  <c r="R16" i="15"/>
  <c r="Q16" i="15"/>
  <c r="P16" i="15"/>
  <c r="O16" i="15"/>
  <c r="N16" i="15"/>
  <c r="I16" i="15" s="1"/>
  <c r="L16" i="15"/>
  <c r="K16" i="15"/>
  <c r="J16" i="15"/>
  <c r="H16" i="15"/>
  <c r="G16" i="15"/>
  <c r="F16" i="15"/>
  <c r="E16" i="15"/>
  <c r="BY15" i="15"/>
  <c r="BW15" i="15"/>
  <c r="BV15" i="15"/>
  <c r="BT15" i="15"/>
  <c r="BS15" i="15"/>
  <c r="BR15" i="15"/>
  <c r="BQ15" i="15"/>
  <c r="BP15" i="15"/>
  <c r="BO15" i="15"/>
  <c r="BN15" i="15"/>
  <c r="BM15" i="15"/>
  <c r="BL15" i="15"/>
  <c r="BJ15" i="15"/>
  <c r="BI15" i="15"/>
  <c r="BH15" i="15"/>
  <c r="BG15" i="15"/>
  <c r="BF15" i="15"/>
  <c r="BE15" i="15"/>
  <c r="BD15" i="15"/>
  <c r="BC15" i="15"/>
  <c r="BB15" i="15"/>
  <c r="AZ15" i="15"/>
  <c r="AY15" i="15"/>
  <c r="AX15" i="15"/>
  <c r="AW15" i="15"/>
  <c r="AV15" i="15"/>
  <c r="AU15" i="15"/>
  <c r="AT15" i="15"/>
  <c r="AS15" i="15"/>
  <c r="AR15" i="15"/>
  <c r="AP15" i="15"/>
  <c r="AO15" i="15"/>
  <c r="AN15" i="15"/>
  <c r="AM15" i="15"/>
  <c r="AL15" i="15"/>
  <c r="AK15" i="15"/>
  <c r="AJ15" i="15"/>
  <c r="AI15" i="15"/>
  <c r="AH15" i="15"/>
  <c r="AF15" i="15"/>
  <c r="AE15" i="15"/>
  <c r="AD15" i="15"/>
  <c r="AC15" i="15"/>
  <c r="AB15" i="15"/>
  <c r="AA15" i="15"/>
  <c r="Z15" i="15"/>
  <c r="Y15" i="15"/>
  <c r="X15" i="15"/>
  <c r="V15" i="15"/>
  <c r="U15" i="15"/>
  <c r="T15" i="15"/>
  <c r="S15" i="15"/>
  <c r="R15" i="15"/>
  <c r="Q15" i="15"/>
  <c r="P15" i="15"/>
  <c r="O15" i="15"/>
  <c r="N15" i="15"/>
  <c r="BX15" i="15" s="1"/>
  <c r="BZ15" i="15" s="1"/>
  <c r="L15" i="15"/>
  <c r="K15" i="15"/>
  <c r="J15" i="15"/>
  <c r="I15" i="15"/>
  <c r="H15" i="15"/>
  <c r="G15" i="15"/>
  <c r="F15" i="15"/>
  <c r="E15" i="15"/>
  <c r="BW14" i="15"/>
  <c r="BY14" i="15" s="1"/>
  <c r="BV14" i="15"/>
  <c r="BT14" i="15"/>
  <c r="BS14" i="15"/>
  <c r="BR14" i="15"/>
  <c r="BQ14" i="15"/>
  <c r="BP14" i="15"/>
  <c r="BO14" i="15"/>
  <c r="BN14" i="15"/>
  <c r="BM14" i="15"/>
  <c r="BL14" i="15"/>
  <c r="BJ14" i="15"/>
  <c r="BI14" i="15"/>
  <c r="BH14" i="15"/>
  <c r="BG14" i="15"/>
  <c r="BF14" i="15"/>
  <c r="BE14" i="15"/>
  <c r="BD14" i="15"/>
  <c r="BC14" i="15"/>
  <c r="BB14" i="15"/>
  <c r="AZ14" i="15"/>
  <c r="AY14" i="15"/>
  <c r="AX14" i="15"/>
  <c r="AW14" i="15"/>
  <c r="AV14" i="15"/>
  <c r="AU14" i="15"/>
  <c r="AT14" i="15"/>
  <c r="AS14" i="15"/>
  <c r="AR14" i="15"/>
  <c r="AP14" i="15"/>
  <c r="AO14" i="15"/>
  <c r="AN14" i="15"/>
  <c r="AM14" i="15"/>
  <c r="AL14" i="15"/>
  <c r="AK14" i="15"/>
  <c r="AJ14" i="15"/>
  <c r="AI14" i="15"/>
  <c r="AH14" i="15"/>
  <c r="AF14" i="15"/>
  <c r="AE14" i="15"/>
  <c r="AD14" i="15"/>
  <c r="AC14" i="15"/>
  <c r="AB14" i="15"/>
  <c r="AA14" i="15"/>
  <c r="Z14" i="15"/>
  <c r="Y14" i="15"/>
  <c r="X14" i="15"/>
  <c r="V14" i="15"/>
  <c r="U14" i="15"/>
  <c r="T14" i="15"/>
  <c r="S14" i="15"/>
  <c r="R14" i="15"/>
  <c r="Q14" i="15"/>
  <c r="P14" i="15"/>
  <c r="O14" i="15"/>
  <c r="N14" i="15"/>
  <c r="BX14" i="15" s="1"/>
  <c r="BZ14" i="15" s="1"/>
  <c r="L14" i="15"/>
  <c r="K14" i="15"/>
  <c r="J14" i="15"/>
  <c r="I14" i="15"/>
  <c r="H14" i="15"/>
  <c r="G14" i="15"/>
  <c r="F14" i="15"/>
  <c r="E14" i="15"/>
  <c r="BY13" i="15"/>
  <c r="BW13" i="15"/>
  <c r="BV13" i="15"/>
  <c r="BT13" i="15"/>
  <c r="BS13" i="15"/>
  <c r="BR13" i="15"/>
  <c r="BQ13" i="15"/>
  <c r="BP13" i="15"/>
  <c r="BO13" i="15"/>
  <c r="BN13" i="15"/>
  <c r="BM13" i="15"/>
  <c r="BL13" i="15"/>
  <c r="BJ13" i="15"/>
  <c r="BI13" i="15"/>
  <c r="BH13" i="15"/>
  <c r="BG13" i="15"/>
  <c r="BF13" i="15"/>
  <c r="BE13" i="15"/>
  <c r="BD13" i="15"/>
  <c r="BC13" i="15"/>
  <c r="BB13" i="15"/>
  <c r="AZ13" i="15"/>
  <c r="AY13" i="15"/>
  <c r="AX13" i="15"/>
  <c r="AW13" i="15"/>
  <c r="AV13" i="15"/>
  <c r="AU13" i="15"/>
  <c r="AT13" i="15"/>
  <c r="AS13" i="15"/>
  <c r="AR13" i="15"/>
  <c r="AP13" i="15"/>
  <c r="AO13" i="15"/>
  <c r="AN13" i="15"/>
  <c r="AM13" i="15"/>
  <c r="AL13" i="15"/>
  <c r="AK13" i="15"/>
  <c r="AJ13" i="15"/>
  <c r="AI13" i="15"/>
  <c r="AH13" i="15"/>
  <c r="AF13" i="15"/>
  <c r="AE13" i="15"/>
  <c r="AD13" i="15"/>
  <c r="AC13" i="15"/>
  <c r="AB13" i="15"/>
  <c r="AA13" i="15"/>
  <c r="Z13" i="15"/>
  <c r="Y13" i="15"/>
  <c r="X13" i="15"/>
  <c r="V13" i="15"/>
  <c r="U13" i="15"/>
  <c r="T13" i="15"/>
  <c r="S13" i="15"/>
  <c r="R13" i="15"/>
  <c r="Q13" i="15"/>
  <c r="P13" i="15"/>
  <c r="O13" i="15"/>
  <c r="N13" i="15"/>
  <c r="L13" i="15"/>
  <c r="K13" i="15"/>
  <c r="J13" i="15"/>
  <c r="I13" i="15"/>
  <c r="H13" i="15"/>
  <c r="G13" i="15"/>
  <c r="F13" i="15"/>
  <c r="E13" i="15"/>
  <c r="BW12" i="15"/>
  <c r="BY12" i="15" s="1"/>
  <c r="BV12" i="15"/>
  <c r="BT12" i="15"/>
  <c r="BS12" i="15"/>
  <c r="BR12" i="15"/>
  <c r="BQ12" i="15"/>
  <c r="BP12" i="15"/>
  <c r="BO12" i="15"/>
  <c r="BN12" i="15"/>
  <c r="BM12" i="15"/>
  <c r="BL12" i="15"/>
  <c r="BJ12" i="15"/>
  <c r="BI12" i="15"/>
  <c r="BH12" i="15"/>
  <c r="BG12" i="15"/>
  <c r="BF12" i="15"/>
  <c r="BE12" i="15"/>
  <c r="BD12" i="15"/>
  <c r="BC12" i="15"/>
  <c r="BB12" i="15"/>
  <c r="AZ12" i="15"/>
  <c r="AY12" i="15"/>
  <c r="AX12" i="15"/>
  <c r="AW12" i="15"/>
  <c r="AV12" i="15"/>
  <c r="AU12" i="15"/>
  <c r="AT12" i="15"/>
  <c r="AS12" i="15"/>
  <c r="AR12" i="15"/>
  <c r="AP12" i="15"/>
  <c r="AO12" i="15"/>
  <c r="AN12" i="15"/>
  <c r="AM12" i="15"/>
  <c r="AL12" i="15"/>
  <c r="AK12" i="15"/>
  <c r="AJ12" i="15"/>
  <c r="AI12" i="15"/>
  <c r="AH12" i="15"/>
  <c r="AF12" i="15"/>
  <c r="AE12" i="15"/>
  <c r="AD12" i="15"/>
  <c r="AC12" i="15"/>
  <c r="AB12" i="15"/>
  <c r="AA12" i="15"/>
  <c r="Z12" i="15"/>
  <c r="Y12" i="15"/>
  <c r="X12" i="15"/>
  <c r="V12" i="15"/>
  <c r="U12" i="15"/>
  <c r="T12" i="15"/>
  <c r="S12" i="15"/>
  <c r="R12" i="15"/>
  <c r="Q12" i="15"/>
  <c r="P12" i="15"/>
  <c r="O12" i="15"/>
  <c r="N12" i="15"/>
  <c r="L12" i="15"/>
  <c r="K12" i="15"/>
  <c r="J12" i="15"/>
  <c r="I12" i="15"/>
  <c r="H12" i="15"/>
  <c r="G12" i="15"/>
  <c r="F12" i="15"/>
  <c r="E12" i="15"/>
  <c r="BY11" i="15"/>
  <c r="BW11" i="15"/>
  <c r="BV11" i="15"/>
  <c r="BT11" i="15"/>
  <c r="BS11" i="15"/>
  <c r="BR11" i="15"/>
  <c r="BQ11" i="15"/>
  <c r="BP11" i="15"/>
  <c r="BO11" i="15"/>
  <c r="BN11" i="15"/>
  <c r="BM11" i="15"/>
  <c r="BL11" i="15"/>
  <c r="BJ11" i="15"/>
  <c r="BI11" i="15"/>
  <c r="BH11" i="15"/>
  <c r="BG11" i="15"/>
  <c r="BF11" i="15"/>
  <c r="BE11" i="15"/>
  <c r="BD11" i="15"/>
  <c r="BC11" i="15"/>
  <c r="BB11" i="15"/>
  <c r="AZ11" i="15"/>
  <c r="AY11" i="15"/>
  <c r="AX11" i="15"/>
  <c r="AW11" i="15"/>
  <c r="AV11" i="15"/>
  <c r="AU11" i="15"/>
  <c r="AT11" i="15"/>
  <c r="AS11" i="15"/>
  <c r="AR11" i="15"/>
  <c r="AP11" i="15"/>
  <c r="AO11" i="15"/>
  <c r="AN11" i="15"/>
  <c r="AM11" i="15"/>
  <c r="AL11" i="15"/>
  <c r="AK11" i="15"/>
  <c r="AJ11" i="15"/>
  <c r="AI11" i="15"/>
  <c r="AH11" i="15"/>
  <c r="AF11" i="15"/>
  <c r="AE11" i="15"/>
  <c r="AD11" i="15"/>
  <c r="AC11" i="15"/>
  <c r="AB11" i="15"/>
  <c r="AA11" i="15"/>
  <c r="Z11" i="15"/>
  <c r="Y11" i="15"/>
  <c r="X11" i="15"/>
  <c r="V11" i="15"/>
  <c r="U11" i="15"/>
  <c r="T11" i="15"/>
  <c r="S11" i="15"/>
  <c r="R11" i="15"/>
  <c r="Q11" i="15"/>
  <c r="P11" i="15"/>
  <c r="O11" i="15"/>
  <c r="N11" i="15"/>
  <c r="BX11" i="15" s="1"/>
  <c r="BZ11" i="15" s="1"/>
  <c r="L11" i="15"/>
  <c r="K11" i="15"/>
  <c r="J11" i="15"/>
  <c r="I11" i="15"/>
  <c r="H11" i="15"/>
  <c r="G11" i="15"/>
  <c r="F11" i="15"/>
  <c r="E11" i="15"/>
  <c r="BW10" i="15"/>
  <c r="BY10" i="15" s="1"/>
  <c r="BV10" i="15"/>
  <c r="BT10" i="15"/>
  <c r="BS10" i="15"/>
  <c r="BR10" i="15"/>
  <c r="BQ10" i="15"/>
  <c r="BP10" i="15"/>
  <c r="BO10" i="15"/>
  <c r="BN10" i="15"/>
  <c r="BM10" i="15"/>
  <c r="BL10" i="15"/>
  <c r="BJ10" i="15"/>
  <c r="BI10" i="15"/>
  <c r="BH10" i="15"/>
  <c r="BG10" i="15"/>
  <c r="BF10" i="15"/>
  <c r="BE10" i="15"/>
  <c r="BD10" i="15"/>
  <c r="BC10" i="15"/>
  <c r="BB10" i="15"/>
  <c r="AZ10" i="15"/>
  <c r="AY10" i="15"/>
  <c r="AX10" i="15"/>
  <c r="AW10" i="15"/>
  <c r="AV10" i="15"/>
  <c r="AU10" i="15"/>
  <c r="AT10" i="15"/>
  <c r="AS10" i="15"/>
  <c r="AR10" i="15"/>
  <c r="AP10" i="15"/>
  <c r="AO10" i="15"/>
  <c r="AN10" i="15"/>
  <c r="AM10" i="15"/>
  <c r="AL10" i="15"/>
  <c r="AK10" i="15"/>
  <c r="AJ10" i="15"/>
  <c r="AI10" i="15"/>
  <c r="AH10" i="15"/>
  <c r="AF10" i="15"/>
  <c r="AE10" i="15"/>
  <c r="AD10" i="15"/>
  <c r="AC10" i="15"/>
  <c r="AB10" i="15"/>
  <c r="AA10" i="15"/>
  <c r="AG23" i="15" s="1"/>
  <c r="Z10" i="15"/>
  <c r="Y10" i="15"/>
  <c r="X10" i="15"/>
  <c r="V10" i="15"/>
  <c r="U10" i="15"/>
  <c r="T10" i="15"/>
  <c r="S10" i="15"/>
  <c r="R10" i="15"/>
  <c r="Q10" i="15"/>
  <c r="P10" i="15"/>
  <c r="O10" i="15"/>
  <c r="N10" i="15"/>
  <c r="L10" i="15"/>
  <c r="K10" i="15"/>
  <c r="J10" i="15"/>
  <c r="I10" i="15"/>
  <c r="H10" i="15"/>
  <c r="G10" i="15"/>
  <c r="F10" i="15"/>
  <c r="E10" i="15"/>
  <c r="BW9" i="15"/>
  <c r="BY9" i="15" s="1"/>
  <c r="BV9" i="15"/>
  <c r="BT9" i="15"/>
  <c r="BS9" i="15"/>
  <c r="BR9" i="15"/>
  <c r="BQ9" i="15"/>
  <c r="BP9" i="15"/>
  <c r="BO9" i="15"/>
  <c r="BN9" i="15"/>
  <c r="BM9" i="15"/>
  <c r="BL9" i="15"/>
  <c r="BJ9" i="15"/>
  <c r="BI9" i="15"/>
  <c r="BH9" i="15"/>
  <c r="BG9" i="15"/>
  <c r="BF9" i="15"/>
  <c r="BE9" i="15"/>
  <c r="BD9" i="15"/>
  <c r="BC9" i="15"/>
  <c r="BB9" i="15"/>
  <c r="AZ9" i="15"/>
  <c r="AY9" i="15"/>
  <c r="AX9" i="15"/>
  <c r="AW9" i="15"/>
  <c r="AV9" i="15"/>
  <c r="AU9" i="15"/>
  <c r="AT9" i="15"/>
  <c r="AS9" i="15"/>
  <c r="AR9" i="15"/>
  <c r="AP9" i="15"/>
  <c r="AO9" i="15"/>
  <c r="AN9" i="15"/>
  <c r="AM9" i="15"/>
  <c r="AL9" i="15"/>
  <c r="AK9" i="15"/>
  <c r="AJ9" i="15"/>
  <c r="AI9" i="15"/>
  <c r="AH9" i="15"/>
  <c r="AF9" i="15"/>
  <c r="AE9" i="15"/>
  <c r="AD9" i="15"/>
  <c r="AC9" i="15"/>
  <c r="AB9" i="15"/>
  <c r="AA9" i="15"/>
  <c r="Z9" i="15"/>
  <c r="Y9" i="15"/>
  <c r="X9" i="15"/>
  <c r="V9" i="15"/>
  <c r="U9" i="15"/>
  <c r="T9" i="15"/>
  <c r="S9" i="15"/>
  <c r="R9" i="15"/>
  <c r="Q9" i="15"/>
  <c r="P9" i="15"/>
  <c r="O9" i="15"/>
  <c r="N9" i="15"/>
  <c r="L9" i="15"/>
  <c r="K9" i="15"/>
  <c r="J9" i="15"/>
  <c r="I9" i="15"/>
  <c r="H9" i="15"/>
  <c r="G9" i="15"/>
  <c r="F9" i="15"/>
  <c r="E9" i="15"/>
  <c r="BY8" i="15"/>
  <c r="BW8" i="15"/>
  <c r="BV8" i="15"/>
  <c r="BT8" i="15"/>
  <c r="BS8" i="15"/>
  <c r="BR8" i="15"/>
  <c r="BQ8" i="15"/>
  <c r="BP8" i="15"/>
  <c r="BO8" i="15"/>
  <c r="BN8" i="15"/>
  <c r="BM8" i="15"/>
  <c r="BL8" i="15"/>
  <c r="BJ8" i="15"/>
  <c r="BI8" i="15"/>
  <c r="BH8" i="15"/>
  <c r="BG8" i="15"/>
  <c r="BF8" i="15"/>
  <c r="BE8" i="15"/>
  <c r="BD8" i="15"/>
  <c r="BC8" i="15"/>
  <c r="BB8" i="15"/>
  <c r="AZ8" i="15"/>
  <c r="AY8" i="15"/>
  <c r="AX8" i="15"/>
  <c r="AW8" i="15"/>
  <c r="AV8" i="15"/>
  <c r="AU8" i="15"/>
  <c r="AT8" i="15"/>
  <c r="AS8" i="15"/>
  <c r="AR8" i="15"/>
  <c r="AP8" i="15"/>
  <c r="AO8" i="15"/>
  <c r="AN8" i="15"/>
  <c r="AM8" i="15"/>
  <c r="AL8" i="15"/>
  <c r="AK8" i="15"/>
  <c r="AJ8" i="15"/>
  <c r="AI8" i="15"/>
  <c r="AH8" i="15"/>
  <c r="AF8" i="15"/>
  <c r="AE8" i="15"/>
  <c r="AD8" i="15"/>
  <c r="AC8" i="15"/>
  <c r="AB8" i="15"/>
  <c r="AA8" i="15"/>
  <c r="Z8" i="15"/>
  <c r="Y8" i="15"/>
  <c r="X8" i="15"/>
  <c r="V8" i="15"/>
  <c r="U8" i="15"/>
  <c r="T8" i="15"/>
  <c r="S8" i="15"/>
  <c r="R8" i="15"/>
  <c r="Q8" i="15"/>
  <c r="P8" i="15"/>
  <c r="O8" i="15"/>
  <c r="N8" i="15"/>
  <c r="BX8" i="15" s="1"/>
  <c r="BZ8" i="15" s="1"/>
  <c r="L8" i="15"/>
  <c r="K8" i="15"/>
  <c r="J8" i="15"/>
  <c r="I8" i="15"/>
  <c r="H8" i="15"/>
  <c r="G8" i="15"/>
  <c r="F8" i="15"/>
  <c r="E8" i="15"/>
  <c r="BY7" i="15"/>
  <c r="BW7" i="15"/>
  <c r="BV7" i="15"/>
  <c r="BT7" i="15"/>
  <c r="BS7" i="15"/>
  <c r="BR7" i="15"/>
  <c r="BQ7" i="15"/>
  <c r="BP7" i="15"/>
  <c r="BO7" i="15"/>
  <c r="BN7" i="15"/>
  <c r="BM7" i="15"/>
  <c r="BL7" i="15"/>
  <c r="BJ7" i="15"/>
  <c r="BI7" i="15"/>
  <c r="BH7" i="15"/>
  <c r="BG7" i="15"/>
  <c r="BF7" i="15"/>
  <c r="BE7" i="15"/>
  <c r="BD7" i="15"/>
  <c r="BC7" i="15"/>
  <c r="BB7" i="15"/>
  <c r="AZ7" i="15"/>
  <c r="AY7" i="15"/>
  <c r="AX7" i="15"/>
  <c r="AW7" i="15"/>
  <c r="AV7" i="15"/>
  <c r="AU7" i="15"/>
  <c r="AT7" i="15"/>
  <c r="AS7" i="15"/>
  <c r="AR7" i="15"/>
  <c r="AP7" i="15"/>
  <c r="AO7" i="15"/>
  <c r="AN7" i="15"/>
  <c r="AM7" i="15"/>
  <c r="AL7" i="15"/>
  <c r="AK7" i="15"/>
  <c r="AJ7" i="15"/>
  <c r="AI7" i="15"/>
  <c r="AH7" i="15"/>
  <c r="AF7" i="15"/>
  <c r="AE7" i="15"/>
  <c r="AD7" i="15"/>
  <c r="AC7" i="15"/>
  <c r="AB7" i="15"/>
  <c r="AA7" i="15"/>
  <c r="Z7" i="15"/>
  <c r="Y7" i="15"/>
  <c r="X7" i="15"/>
  <c r="V7" i="15"/>
  <c r="U7" i="15"/>
  <c r="T7" i="15"/>
  <c r="S7" i="15"/>
  <c r="R7" i="15"/>
  <c r="Q7" i="15"/>
  <c r="P7" i="15"/>
  <c r="O7" i="15"/>
  <c r="N7" i="15"/>
  <c r="BX7" i="15" s="1"/>
  <c r="BZ7" i="15" s="1"/>
  <c r="L7" i="15"/>
  <c r="K7" i="15"/>
  <c r="J7" i="15"/>
  <c r="I7" i="15"/>
  <c r="H7" i="15"/>
  <c r="G7" i="15"/>
  <c r="F7" i="15"/>
  <c r="E7" i="15"/>
  <c r="BW6" i="15"/>
  <c r="BV6" i="15"/>
  <c r="BT6" i="15"/>
  <c r="BS6" i="15"/>
  <c r="BR6" i="15"/>
  <c r="BQ6" i="15"/>
  <c r="BP6" i="15"/>
  <c r="BO6" i="15"/>
  <c r="BN6" i="15"/>
  <c r="BM6" i="15"/>
  <c r="BL6" i="15"/>
  <c r="BJ6" i="15"/>
  <c r="BI6" i="15"/>
  <c r="BH6" i="15"/>
  <c r="BG6" i="15"/>
  <c r="BF6" i="15"/>
  <c r="BE6" i="15"/>
  <c r="BD6" i="15"/>
  <c r="BC6" i="15"/>
  <c r="BB6" i="15"/>
  <c r="AZ6" i="15"/>
  <c r="AY6" i="15"/>
  <c r="AX6" i="15"/>
  <c r="AW6" i="15"/>
  <c r="AV6" i="15"/>
  <c r="AU6" i="15"/>
  <c r="AT6" i="15"/>
  <c r="AS6" i="15"/>
  <c r="AR6" i="15"/>
  <c r="AP6" i="15"/>
  <c r="AO6" i="15"/>
  <c r="AN6" i="15"/>
  <c r="AM6" i="15"/>
  <c r="AL6" i="15"/>
  <c r="AK6" i="15"/>
  <c r="AJ6" i="15"/>
  <c r="AI6" i="15"/>
  <c r="AH6" i="15"/>
  <c r="AF6" i="15"/>
  <c r="AE6" i="15"/>
  <c r="AD6" i="15"/>
  <c r="AC6" i="15"/>
  <c r="AB6" i="15"/>
  <c r="AA6" i="15"/>
  <c r="Z6" i="15"/>
  <c r="Y6" i="15"/>
  <c r="X6" i="15"/>
  <c r="V6" i="15"/>
  <c r="U6" i="15"/>
  <c r="T6" i="15"/>
  <c r="S6" i="15"/>
  <c r="R6" i="15"/>
  <c r="Q6" i="15"/>
  <c r="P6" i="15"/>
  <c r="O6" i="15"/>
  <c r="N6" i="15"/>
  <c r="BX6" i="15" s="1"/>
  <c r="BZ6" i="15" s="1"/>
  <c r="L6" i="15"/>
  <c r="K6" i="15"/>
  <c r="J6" i="15"/>
  <c r="I6" i="15"/>
  <c r="H6" i="15"/>
  <c r="G6" i="15"/>
  <c r="F6" i="15"/>
  <c r="E6" i="15"/>
  <c r="BY5" i="15"/>
  <c r="BW5" i="15"/>
  <c r="BV5" i="15"/>
  <c r="BT5" i="15"/>
  <c r="BS5" i="15"/>
  <c r="BR5" i="15"/>
  <c r="BQ5" i="15"/>
  <c r="BP5" i="15"/>
  <c r="BO5" i="15"/>
  <c r="BN5" i="15"/>
  <c r="BM5" i="15"/>
  <c r="BL5" i="15"/>
  <c r="BJ5" i="15"/>
  <c r="BI5" i="15"/>
  <c r="BH5" i="15"/>
  <c r="BG5" i="15"/>
  <c r="BF5" i="15"/>
  <c r="BE5" i="15"/>
  <c r="BD5" i="15"/>
  <c r="BC5" i="15"/>
  <c r="BB5" i="15"/>
  <c r="AZ5" i="15"/>
  <c r="AY5" i="15"/>
  <c r="AX5" i="15"/>
  <c r="AW5" i="15"/>
  <c r="AV5" i="15"/>
  <c r="AU5" i="15"/>
  <c r="AT5" i="15"/>
  <c r="AS5" i="15"/>
  <c r="AR5" i="15"/>
  <c r="AR25" i="15" s="1"/>
  <c r="AR27" i="15" s="1"/>
  <c r="AP5" i="15"/>
  <c r="AR24" i="15" s="1"/>
  <c r="AO5" i="15"/>
  <c r="AN5" i="15"/>
  <c r="AM5" i="15"/>
  <c r="AL5" i="15"/>
  <c r="AK5" i="15"/>
  <c r="AJ5" i="15"/>
  <c r="AI5" i="15"/>
  <c r="AH5" i="15"/>
  <c r="AF5" i="15"/>
  <c r="AE5" i="15"/>
  <c r="AD5" i="15"/>
  <c r="AC5" i="15"/>
  <c r="AB5" i="15"/>
  <c r="AA5" i="15"/>
  <c r="Z5" i="15"/>
  <c r="Y5" i="15"/>
  <c r="X5" i="15"/>
  <c r="V5" i="15"/>
  <c r="U5" i="15"/>
  <c r="T5" i="15"/>
  <c r="S5" i="15"/>
  <c r="R5" i="15"/>
  <c r="Q5" i="15"/>
  <c r="P5" i="15"/>
  <c r="O5" i="15"/>
  <c r="N5" i="15"/>
  <c r="L5" i="15"/>
  <c r="K5" i="15"/>
  <c r="J5" i="15"/>
  <c r="I5" i="15"/>
  <c r="H5" i="15"/>
  <c r="G5" i="15"/>
  <c r="F5" i="15"/>
  <c r="E5" i="15"/>
  <c r="BU21" i="17" l="1"/>
  <c r="AQ23" i="17"/>
  <c r="AQ24" i="17"/>
  <c r="AG21" i="17"/>
  <c r="AB24" i="17"/>
  <c r="R24" i="17"/>
  <c r="BX19" i="17"/>
  <c r="BZ19" i="17" s="1"/>
  <c r="N22" i="17"/>
  <c r="BQ21" i="17"/>
  <c r="AY23" i="17"/>
  <c r="BL22" i="17"/>
  <c r="BP24" i="17"/>
  <c r="W22" i="17"/>
  <c r="BA22" i="17"/>
  <c r="AQ22" i="17"/>
  <c r="BU23" i="17"/>
  <c r="AG23" i="17"/>
  <c r="M21" i="17"/>
  <c r="BK22" i="17"/>
  <c r="AR22" i="17"/>
  <c r="M23" i="17"/>
  <c r="BA23" i="17"/>
  <c r="AR24" i="17"/>
  <c r="X22" i="17"/>
  <c r="T22" i="17"/>
  <c r="BX18" i="17"/>
  <c r="BZ18" i="17" s="1"/>
  <c r="BV24" i="17"/>
  <c r="BV21" i="17"/>
  <c r="BX17" i="17"/>
  <c r="BZ17" i="17" s="1"/>
  <c r="BV23" i="17"/>
  <c r="AF24" i="17"/>
  <c r="BB21" i="17"/>
  <c r="X21" i="17"/>
  <c r="N21" i="17"/>
  <c r="X25" i="17"/>
  <c r="X27" i="17" s="1"/>
  <c r="X28" i="17" s="1"/>
  <c r="X107" i="17" s="1"/>
  <c r="X110" i="17" s="1"/>
  <c r="AH23" i="17"/>
  <c r="AH21" i="17"/>
  <c r="AW21" i="17"/>
  <c r="BB23" i="17"/>
  <c r="BL25" i="17"/>
  <c r="BL27" i="17" s="1"/>
  <c r="BH22" i="17"/>
  <c r="N24" i="17"/>
  <c r="CG39" i="16"/>
  <c r="BV39" i="16"/>
  <c r="BW36" i="16"/>
  <c r="CS40" i="16"/>
  <c r="CS43" i="16" s="1"/>
  <c r="AV37" i="16"/>
  <c r="Y36" i="16"/>
  <c r="Y45" i="16" s="1"/>
  <c r="O36" i="16"/>
  <c r="AG40" i="16"/>
  <c r="AG43" i="16" s="1"/>
  <c r="AH32" i="16"/>
  <c r="BS36" i="16"/>
  <c r="W36" i="16"/>
  <c r="BM37" i="16"/>
  <c r="CG38" i="16"/>
  <c r="M36" i="16"/>
  <c r="BE36" i="16"/>
  <c r="M37" i="16"/>
  <c r="G38" i="16"/>
  <c r="CQ37" i="16"/>
  <c r="BC38" i="16"/>
  <c r="AB39" i="16"/>
  <c r="P37" i="16"/>
  <c r="BR39" i="16"/>
  <c r="X37" i="16"/>
  <c r="BD39" i="16"/>
  <c r="BA38" i="16"/>
  <c r="CT35" i="16"/>
  <c r="CT34" i="16"/>
  <c r="BN37" i="16"/>
  <c r="AJ36" i="16"/>
  <c r="BJ37" i="16"/>
  <c r="N36" i="16"/>
  <c r="N40" i="16"/>
  <c r="N42" i="16" s="1"/>
  <c r="CR40" i="16"/>
  <c r="CR49" i="16" s="1"/>
  <c r="AT39" i="16"/>
  <c r="BX36" i="16"/>
  <c r="AT40" i="16"/>
  <c r="AT42" i="16" s="1"/>
  <c r="AT43" i="16" s="1"/>
  <c r="CR38" i="16"/>
  <c r="N38" i="16"/>
  <c r="AJ43" i="16"/>
  <c r="X40" i="16"/>
  <c r="X42" i="16" s="1"/>
  <c r="X43" i="16" s="1"/>
  <c r="CT32" i="16"/>
  <c r="AJ38" i="16"/>
  <c r="CK23" i="16"/>
  <c r="CG21" i="16"/>
  <c r="CG22" i="16"/>
  <c r="CG23" i="16"/>
  <c r="CG47" i="16" s="1"/>
  <c r="BO21" i="16"/>
  <c r="BQ23" i="16"/>
  <c r="BX24" i="16"/>
  <c r="BF22" i="16"/>
  <c r="AS23" i="16"/>
  <c r="AI22" i="16"/>
  <c r="AH18" i="16"/>
  <c r="X23" i="16"/>
  <c r="AG25" i="16"/>
  <c r="AG28" i="16" s="1"/>
  <c r="AI21" i="16"/>
  <c r="BW24" i="16"/>
  <c r="BX22" i="16"/>
  <c r="W23" i="16"/>
  <c r="BS21" i="16"/>
  <c r="BM23" i="16"/>
  <c r="F22" i="16"/>
  <c r="CQ21" i="16"/>
  <c r="AT24" i="16"/>
  <c r="AT48" i="16" s="1"/>
  <c r="M23" i="16"/>
  <c r="CJ22" i="16"/>
  <c r="H24" i="16"/>
  <c r="CQ24" i="16"/>
  <c r="BW22" i="16"/>
  <c r="AS24" i="16"/>
  <c r="P22" i="16"/>
  <c r="P46" i="16" s="1"/>
  <c r="O21" i="16"/>
  <c r="O45" i="16" s="1"/>
  <c r="AT22" i="16"/>
  <c r="BW23" i="16"/>
  <c r="W22" i="16"/>
  <c r="Q23" i="16"/>
  <c r="CI21" i="16"/>
  <c r="W24" i="16"/>
  <c r="W48" i="16" s="1"/>
  <c r="AU21" i="16"/>
  <c r="G23" i="16"/>
  <c r="AS21" i="16"/>
  <c r="CL24" i="16"/>
  <c r="M24" i="16"/>
  <c r="AW23" i="16"/>
  <c r="Y21" i="16"/>
  <c r="BZ22" i="16"/>
  <c r="I21" i="16"/>
  <c r="AH20" i="16"/>
  <c r="CH23" i="16"/>
  <c r="L24" i="16"/>
  <c r="BN23" i="16"/>
  <c r="X25" i="16"/>
  <c r="X49" i="16" s="1"/>
  <c r="AH17" i="16"/>
  <c r="AC21" i="16"/>
  <c r="X21" i="16"/>
  <c r="AJ22" i="16"/>
  <c r="BN21" i="16"/>
  <c r="AJ24" i="16"/>
  <c r="N21" i="16"/>
  <c r="BD22" i="16"/>
  <c r="CH21" i="16"/>
  <c r="BN25" i="16"/>
  <c r="BN27" i="16" s="1"/>
  <c r="AT21" i="16"/>
  <c r="CP24" i="16"/>
  <c r="AT23" i="16"/>
  <c r="BQ21" i="15"/>
  <c r="BV25" i="15"/>
  <c r="BV27" i="15" s="1"/>
  <c r="BV28" i="15" s="1"/>
  <c r="BV107" i="15" s="1"/>
  <c r="BV110" i="15" s="1"/>
  <c r="BK22" i="15"/>
  <c r="BL25" i="15"/>
  <c r="BL27" i="15" s="1"/>
  <c r="BA23" i="15"/>
  <c r="AQ22" i="15"/>
  <c r="BX17" i="15"/>
  <c r="BZ17" i="15" s="1"/>
  <c r="X22" i="15"/>
  <c r="T22" i="15"/>
  <c r="X25" i="15"/>
  <c r="BB21" i="15"/>
  <c r="BP24" i="15"/>
  <c r="AB24" i="15"/>
  <c r="M21" i="15"/>
  <c r="AZ24" i="15"/>
  <c r="BA21" i="15"/>
  <c r="AQ24" i="15"/>
  <c r="R24" i="15"/>
  <c r="BU23" i="15"/>
  <c r="BU21" i="15"/>
  <c r="M23" i="15"/>
  <c r="BF24" i="15"/>
  <c r="W22" i="15"/>
  <c r="AG21" i="15"/>
  <c r="I21" i="15"/>
  <c r="N21" i="15"/>
  <c r="BX18" i="15"/>
  <c r="BZ18" i="15" s="1"/>
  <c r="BV23" i="15"/>
  <c r="BT24" i="15"/>
  <c r="BL22" i="15"/>
  <c r="N24" i="15"/>
  <c r="AC21" i="15"/>
  <c r="BH22" i="15"/>
  <c r="AY23" i="15"/>
  <c r="AH25" i="15"/>
  <c r="AH27" i="15" s="1"/>
  <c r="AH28" i="15" s="1"/>
  <c r="AH107" i="15" s="1"/>
  <c r="AH110" i="15" s="1"/>
  <c r="AH23" i="15"/>
  <c r="AH21" i="15"/>
  <c r="BS23" i="15"/>
  <c r="AF24" i="15"/>
  <c r="AR22" i="15"/>
  <c r="BB23" i="15"/>
  <c r="CR25" i="16"/>
  <c r="CQ22" i="16"/>
  <c r="AY17" i="16"/>
  <c r="AY21" i="16" s="1"/>
  <c r="AC21" i="17"/>
  <c r="AL24" i="17"/>
  <c r="L24" i="17"/>
  <c r="BK23" i="17"/>
  <c r="X99" i="17"/>
  <c r="X108" i="17" s="1"/>
  <c r="BX108" i="17" s="1"/>
  <c r="BZ108" i="17" s="1"/>
  <c r="E21" i="17"/>
  <c r="X24" i="17"/>
  <c r="BV25" i="17"/>
  <c r="AG24" i="17"/>
  <c r="AK23" i="17"/>
  <c r="AT22" i="17"/>
  <c r="BT24" i="17"/>
  <c r="BS23" i="17"/>
  <c r="AH99" i="17"/>
  <c r="AH108" i="17" s="1"/>
  <c r="M22" i="17"/>
  <c r="F22" i="17"/>
  <c r="O21" i="17"/>
  <c r="W21" i="17"/>
  <c r="AH24" i="17"/>
  <c r="AR23" i="17"/>
  <c r="AO23" i="17"/>
  <c r="BB22" i="17"/>
  <c r="AX22" i="17"/>
  <c r="BL21" i="17"/>
  <c r="BG21" i="17"/>
  <c r="BU24" i="17"/>
  <c r="BE23" i="17"/>
  <c r="BN22" i="17"/>
  <c r="BY6" i="17"/>
  <c r="BW25" i="17"/>
  <c r="AN22" i="17"/>
  <c r="AP24" i="17"/>
  <c r="BZ72" i="17"/>
  <c r="BX75" i="17"/>
  <c r="BZ75" i="17" s="1"/>
  <c r="BW107" i="17"/>
  <c r="AU23" i="17"/>
  <c r="BX109" i="17"/>
  <c r="BZ109" i="17" s="1"/>
  <c r="X23" i="17"/>
  <c r="BA24" i="17"/>
  <c r="G23" i="17"/>
  <c r="P22" i="17"/>
  <c r="Y21" i="17"/>
  <c r="AH25" i="17"/>
  <c r="BF24" i="17"/>
  <c r="BX12" i="17"/>
  <c r="BZ12" i="17" s="1"/>
  <c r="BX13" i="17"/>
  <c r="BZ13" i="17" s="1"/>
  <c r="BX16" i="17"/>
  <c r="BZ16" i="17" s="1"/>
  <c r="BX20" i="17"/>
  <c r="BZ20" i="17" s="1"/>
  <c r="I21" i="17"/>
  <c r="AE23" i="17"/>
  <c r="BZ32" i="17"/>
  <c r="BM21" i="17"/>
  <c r="AR21" i="17"/>
  <c r="BX9" i="17"/>
  <c r="BZ9" i="17" s="1"/>
  <c r="M24" i="17"/>
  <c r="H24" i="17"/>
  <c r="Z22" i="17"/>
  <c r="AG22" i="17"/>
  <c r="AI21" i="17"/>
  <c r="AQ21" i="17"/>
  <c r="AZ24" i="17"/>
  <c r="BL23" i="17"/>
  <c r="BI23" i="17"/>
  <c r="BV22" i="17"/>
  <c r="BR22" i="17"/>
  <c r="BX7" i="17"/>
  <c r="BZ7" i="17" s="1"/>
  <c r="BZ43" i="17"/>
  <c r="BX48" i="17"/>
  <c r="BZ48" i="17" s="1"/>
  <c r="BD22" i="17"/>
  <c r="BX70" i="17"/>
  <c r="BZ70" i="17" s="1"/>
  <c r="BZ66" i="17"/>
  <c r="AH22" i="17"/>
  <c r="BU22" i="17"/>
  <c r="BX91" i="17"/>
  <c r="BZ91" i="17" s="1"/>
  <c r="BZ89" i="17"/>
  <c r="BO23" i="17"/>
  <c r="BC21" i="17"/>
  <c r="Q23" i="17"/>
  <c r="W23" i="17"/>
  <c r="AR25" i="17"/>
  <c r="W24" i="17"/>
  <c r="AA23" i="17"/>
  <c r="AJ22" i="17"/>
  <c r="AS21" i="17"/>
  <c r="BB25" i="17"/>
  <c r="BL24" i="17"/>
  <c r="BB24" i="17"/>
  <c r="BV99" i="17"/>
  <c r="BV108" i="17" s="1"/>
  <c r="K18" i="17"/>
  <c r="K23" i="17" s="1"/>
  <c r="S21" i="17"/>
  <c r="AM21" i="17"/>
  <c r="J22" i="17"/>
  <c r="AD22" i="17"/>
  <c r="U23" i="17"/>
  <c r="V24" i="17"/>
  <c r="AV24" i="17"/>
  <c r="BJ24" i="17"/>
  <c r="N25" i="17"/>
  <c r="CH39" i="16"/>
  <c r="CF39" i="16"/>
  <c r="BP24" i="16"/>
  <c r="BO45" i="16"/>
  <c r="AS48" i="16"/>
  <c r="BM45" i="16"/>
  <c r="BM39" i="16"/>
  <c r="BH39" i="16"/>
  <c r="CI36" i="16"/>
  <c r="CQ36" i="16"/>
  <c r="AZ22" i="16"/>
  <c r="CS25" i="16"/>
  <c r="CS28" i="16" s="1"/>
  <c r="W38" i="16"/>
  <c r="Q38" i="16"/>
  <c r="AT38" i="16"/>
  <c r="AQ38" i="16"/>
  <c r="BN36" i="16"/>
  <c r="BI36" i="16"/>
  <c r="W37" i="16"/>
  <c r="BX21" i="16"/>
  <c r="AC36" i="16"/>
  <c r="AC45" i="16" s="1"/>
  <c r="CT133" i="16"/>
  <c r="AT25" i="16"/>
  <c r="CC21" i="16"/>
  <c r="CT11" i="16"/>
  <c r="CT13" i="16"/>
  <c r="AH19" i="16"/>
  <c r="AI39" i="16"/>
  <c r="AI36" i="16"/>
  <c r="CA38" i="16"/>
  <c r="AJ123" i="16"/>
  <c r="AJ132" i="16" s="1"/>
  <c r="I38" i="2" s="1"/>
  <c r="S21" i="16"/>
  <c r="AS22" i="16"/>
  <c r="BC21" i="16"/>
  <c r="BD25" i="16"/>
  <c r="BN24" i="16"/>
  <c r="BU23" i="16"/>
  <c r="BX23" i="16"/>
  <c r="CH22" i="16"/>
  <c r="CD22" i="16"/>
  <c r="CR21" i="16"/>
  <c r="CM21" i="16"/>
  <c r="AP22" i="16"/>
  <c r="BM24" i="16"/>
  <c r="AI24" i="16"/>
  <c r="AH8" i="16"/>
  <c r="CT19" i="16"/>
  <c r="BH24" i="16"/>
  <c r="AH33" i="16"/>
  <c r="CO38" i="16"/>
  <c r="BW39" i="16"/>
  <c r="CT123" i="16"/>
  <c r="AT123" i="16"/>
  <c r="AT132" i="16" s="1"/>
  <c r="F46" i="16"/>
  <c r="M22" i="16"/>
  <c r="M46" i="16" s="1"/>
  <c r="BD36" i="16"/>
  <c r="AY36" i="16"/>
  <c r="AQ23" i="16"/>
  <c r="CA23" i="16"/>
  <c r="CA47" i="16" s="1"/>
  <c r="AI37" i="16"/>
  <c r="AI46" i="16" s="1"/>
  <c r="Z37" i="16"/>
  <c r="BD37" i="16"/>
  <c r="AZ37" i="16"/>
  <c r="CG24" i="16"/>
  <c r="CT31" i="16"/>
  <c r="BD38" i="16"/>
  <c r="AK21" i="16"/>
  <c r="BT22" i="16"/>
  <c r="N23" i="16"/>
  <c r="K23" i="16"/>
  <c r="X22" i="16"/>
  <c r="T22" i="16"/>
  <c r="AJ21" i="16"/>
  <c r="AM23" i="16"/>
  <c r="AM47" i="16" s="1"/>
  <c r="AV22" i="16"/>
  <c r="BE21" i="16"/>
  <c r="BV24" i="16"/>
  <c r="CE23" i="16"/>
  <c r="CN22" i="16"/>
  <c r="CT18" i="16"/>
  <c r="AL22" i="16"/>
  <c r="AL46" i="16" s="1"/>
  <c r="CR22" i="16"/>
  <c r="N39" i="16"/>
  <c r="CJ37" i="16"/>
  <c r="BD123" i="16"/>
  <c r="BD132" i="16" s="1"/>
  <c r="BF46" i="16"/>
  <c r="BZ37" i="16"/>
  <c r="BZ46" i="16" s="1"/>
  <c r="CG37" i="16"/>
  <c r="CG46" i="16" s="1"/>
  <c r="W21" i="16"/>
  <c r="M39" i="16"/>
  <c r="M48" i="16" s="1"/>
  <c r="H39" i="16"/>
  <c r="CH40" i="16"/>
  <c r="Z22" i="16"/>
  <c r="BN22" i="16"/>
  <c r="BB24" i="16"/>
  <c r="N24" i="16"/>
  <c r="U23" i="16"/>
  <c r="U47" i="16" s="1"/>
  <c r="AD22" i="16"/>
  <c r="AN24" i="16"/>
  <c r="BC23" i="16"/>
  <c r="BM22" i="16"/>
  <c r="BM46" i="16" s="1"/>
  <c r="BW21" i="16"/>
  <c r="BX25" i="16"/>
  <c r="CF24" i="16"/>
  <c r="CH24" i="16"/>
  <c r="CO23" i="16"/>
  <c r="CR23" i="16"/>
  <c r="R24" i="16"/>
  <c r="BA23" i="16"/>
  <c r="BA47" i="16" s="1"/>
  <c r="BJ22" i="16"/>
  <c r="BJ46" i="16" s="1"/>
  <c r="CB24" i="16"/>
  <c r="CQ23" i="16"/>
  <c r="CQ47" i="16" s="1"/>
  <c r="CT20" i="16"/>
  <c r="BC22" i="16"/>
  <c r="BL24" i="16"/>
  <c r="AS39" i="16"/>
  <c r="BC36" i="16"/>
  <c r="BX38" i="16"/>
  <c r="BU38" i="16"/>
  <c r="CH37" i="16"/>
  <c r="CD37" i="16"/>
  <c r="CR36" i="16"/>
  <c r="CM36" i="16"/>
  <c r="K38" i="16"/>
  <c r="AH123" i="16"/>
  <c r="AF24" i="16"/>
  <c r="AT37" i="16"/>
  <c r="AP37" i="16"/>
  <c r="BQ38" i="16"/>
  <c r="BQ47" i="16" s="1"/>
  <c r="BW38" i="16"/>
  <c r="CR42" i="16"/>
  <c r="CR43" i="16" s="1"/>
  <c r="T37" i="16"/>
  <c r="BI21" i="16"/>
  <c r="BD23" i="16"/>
  <c r="AI23" i="16"/>
  <c r="BK23" i="16"/>
  <c r="M21" i="16"/>
  <c r="N25" i="16"/>
  <c r="AH5" i="16"/>
  <c r="X24" i="16"/>
  <c r="V24" i="16"/>
  <c r="AJ23" i="16"/>
  <c r="AE23" i="16"/>
  <c r="AO21" i="16"/>
  <c r="BC24" i="16"/>
  <c r="AX24" i="16"/>
  <c r="BG23" i="16"/>
  <c r="BP22" i="16"/>
  <c r="BY21" i="16"/>
  <c r="CH25" i="16"/>
  <c r="CR24" i="16"/>
  <c r="CT8" i="16"/>
  <c r="CT10" i="16"/>
  <c r="J18" i="16"/>
  <c r="J22" i="16" s="1"/>
  <c r="E21" i="16"/>
  <c r="AJ39" i="16"/>
  <c r="AF39" i="16"/>
  <c r="AT36" i="16"/>
  <c r="AO36" i="16"/>
  <c r="BC39" i="16"/>
  <c r="AX39" i="16"/>
  <c r="BM38" i="16"/>
  <c r="BM47" i="16" s="1"/>
  <c r="BG38" i="16"/>
  <c r="BW37" i="16"/>
  <c r="BP37" i="16"/>
  <c r="CG45" i="16"/>
  <c r="BY36" i="16"/>
  <c r="CP39" i="16"/>
  <c r="CR39" i="16"/>
  <c r="AS37" i="16"/>
  <c r="F37" i="16"/>
  <c r="M38" i="16"/>
  <c r="BX40" i="16"/>
  <c r="AH133" i="16"/>
  <c r="W39" i="16"/>
  <c r="AA38" i="16"/>
  <c r="AA47" i="16" s="1"/>
  <c r="CB39" i="16"/>
  <c r="CK38" i="16"/>
  <c r="CK47" i="16" s="1"/>
  <c r="BN123" i="16"/>
  <c r="BN132" i="16" s="1"/>
  <c r="O38" i="2" s="1"/>
  <c r="J37" i="16"/>
  <c r="X36" i="16"/>
  <c r="S36" i="16"/>
  <c r="AS36" i="16"/>
  <c r="BB39" i="16"/>
  <c r="BN38" i="16"/>
  <c r="BN47" i="16" s="1"/>
  <c r="BK38" i="16"/>
  <c r="BX37" i="16"/>
  <c r="BT37" i="16"/>
  <c r="CH36" i="16"/>
  <c r="CC36" i="16"/>
  <c r="CQ39" i="16"/>
  <c r="CL39" i="16"/>
  <c r="AK36" i="16"/>
  <c r="BX123" i="16"/>
  <c r="BX132" i="16" s="1"/>
  <c r="BR24" i="16"/>
  <c r="AL37" i="16"/>
  <c r="AU36" i="16"/>
  <c r="BD40" i="16"/>
  <c r="BN39" i="16"/>
  <c r="CT33" i="16"/>
  <c r="I36" i="16"/>
  <c r="AE38" i="16"/>
  <c r="AR39" i="16"/>
  <c r="N123" i="16"/>
  <c r="N132" i="16" s="1"/>
  <c r="E38" i="2" s="1"/>
  <c r="CH123" i="16"/>
  <c r="CH132" i="16" s="1"/>
  <c r="AJ25" i="16"/>
  <c r="AR24" i="16"/>
  <c r="CT5" i="16"/>
  <c r="L39" i="16"/>
  <c r="L48" i="16" s="1"/>
  <c r="X38" i="16"/>
  <c r="U38" i="16"/>
  <c r="AJ37" i="16"/>
  <c r="AD37" i="16"/>
  <c r="AS38" i="16"/>
  <c r="AS47" i="16" s="1"/>
  <c r="BC37" i="16"/>
  <c r="BM36" i="16"/>
  <c r="BN40" i="16"/>
  <c r="BX39" i="16"/>
  <c r="CH38" i="16"/>
  <c r="CE38" i="16"/>
  <c r="CR37" i="16"/>
  <c r="CN37" i="16"/>
  <c r="J35" i="16"/>
  <c r="N37" i="16" s="1"/>
  <c r="AH35" i="16"/>
  <c r="AI38" i="16"/>
  <c r="X123" i="16"/>
  <c r="X132" i="16" s="1"/>
  <c r="CR123" i="16"/>
  <c r="CR132" i="16" s="1"/>
  <c r="AB24" i="16"/>
  <c r="AB48" i="16" s="1"/>
  <c r="BD24" i="16"/>
  <c r="BD48" i="16" s="1"/>
  <c r="E36" i="16"/>
  <c r="X39" i="16"/>
  <c r="V39" i="16"/>
  <c r="AN39" i="16"/>
  <c r="AW38" i="16"/>
  <c r="AW47" i="16" s="1"/>
  <c r="BF37" i="16"/>
  <c r="BO36" i="16"/>
  <c r="R39" i="16"/>
  <c r="R48" i="16" s="1"/>
  <c r="BL39" i="16"/>
  <c r="X27" i="15"/>
  <c r="X28" i="15" s="1"/>
  <c r="X107" i="15" s="1"/>
  <c r="X110" i="15" s="1"/>
  <c r="M110" i="15"/>
  <c r="BW107" i="15"/>
  <c r="BV22" i="15"/>
  <c r="BR22" i="15"/>
  <c r="AJ22" i="15"/>
  <c r="BL24" i="15"/>
  <c r="X21" i="15"/>
  <c r="BV24" i="15"/>
  <c r="BX70" i="15"/>
  <c r="BZ70" i="15" s="1"/>
  <c r="AU23" i="15"/>
  <c r="BM21" i="15"/>
  <c r="BX19" i="15"/>
  <c r="BZ19" i="15" s="1"/>
  <c r="AW21" i="15"/>
  <c r="L24" i="15"/>
  <c r="X23" i="15"/>
  <c r="AH22" i="15"/>
  <c r="AR21" i="15"/>
  <c r="BA24" i="15"/>
  <c r="BK23" i="15"/>
  <c r="BU22" i="15"/>
  <c r="BX9" i="15"/>
  <c r="BZ9" i="15" s="1"/>
  <c r="BX10" i="15"/>
  <c r="BZ10" i="15" s="1"/>
  <c r="AN22" i="15"/>
  <c r="AP24" i="15"/>
  <c r="BZ66" i="15"/>
  <c r="BX105" i="15"/>
  <c r="BZ105" i="15" s="1"/>
  <c r="W23" i="15"/>
  <c r="Q23" i="15"/>
  <c r="AR28" i="15"/>
  <c r="AR107" i="15" s="1"/>
  <c r="AR110" i="15" s="1"/>
  <c r="AA23" i="15"/>
  <c r="AS21" i="15"/>
  <c r="N22" i="15"/>
  <c r="AQ23" i="15"/>
  <c r="BX99" i="15"/>
  <c r="BZ99" i="15" s="1"/>
  <c r="BZ32" i="15"/>
  <c r="AL24" i="15"/>
  <c r="BD22" i="15"/>
  <c r="E21" i="15"/>
  <c r="BX5" i="15"/>
  <c r="X24" i="15"/>
  <c r="BK24" i="15"/>
  <c r="BO23" i="15"/>
  <c r="AG24" i="15"/>
  <c r="AK23" i="15"/>
  <c r="AT22" i="15"/>
  <c r="BC21" i="15"/>
  <c r="BX20" i="15"/>
  <c r="BZ20" i="15" s="1"/>
  <c r="AE23" i="15"/>
  <c r="BX48" i="15"/>
  <c r="BZ48" i="15" s="1"/>
  <c r="BZ43" i="15"/>
  <c r="N99" i="15"/>
  <c r="N108" i="15" s="1"/>
  <c r="BX58" i="15"/>
  <c r="BZ58" i="15" s="1"/>
  <c r="BZ89" i="15"/>
  <c r="BX109" i="15"/>
  <c r="BZ109" i="15" s="1"/>
  <c r="AG22" i="15"/>
  <c r="Z22" i="15"/>
  <c r="W24" i="15"/>
  <c r="BA22" i="15"/>
  <c r="O21" i="15"/>
  <c r="W21" i="15"/>
  <c r="AR23" i="15"/>
  <c r="AO23" i="15"/>
  <c r="BL21" i="15"/>
  <c r="BG21" i="15"/>
  <c r="BW25" i="15"/>
  <c r="BY6" i="15"/>
  <c r="X99" i="15"/>
  <c r="X108" i="15" s="1"/>
  <c r="M24" i="15"/>
  <c r="H24" i="15"/>
  <c r="AQ21" i="15"/>
  <c r="AI21" i="15"/>
  <c r="BL23" i="15"/>
  <c r="BI23" i="15"/>
  <c r="BB25" i="15"/>
  <c r="BK21" i="15"/>
  <c r="F22" i="15"/>
  <c r="M22" i="15"/>
  <c r="AH24" i="15"/>
  <c r="BB22" i="15"/>
  <c r="AX22" i="15"/>
  <c r="BU24" i="15"/>
  <c r="BE23" i="15"/>
  <c r="BN22" i="15"/>
  <c r="G23" i="15"/>
  <c r="P22" i="15"/>
  <c r="Y21" i="15"/>
  <c r="BX12" i="15"/>
  <c r="BZ12" i="15" s="1"/>
  <c r="BX13" i="15"/>
  <c r="BZ13" i="15" s="1"/>
  <c r="BX16" i="15"/>
  <c r="BZ16" i="15" s="1"/>
  <c r="BB24" i="15"/>
  <c r="AH99" i="15"/>
  <c r="AH108" i="15" s="1"/>
  <c r="BX75" i="15"/>
  <c r="BZ75" i="15" s="1"/>
  <c r="BZ72" i="15"/>
  <c r="K18" i="15"/>
  <c r="K23" i="15" s="1"/>
  <c r="S21" i="15"/>
  <c r="AM21" i="15"/>
  <c r="J22" i="15"/>
  <c r="AD22" i="15"/>
  <c r="U23" i="15"/>
  <c r="V24" i="15"/>
  <c r="AV24" i="15"/>
  <c r="BJ24" i="15"/>
  <c r="N25" i="15"/>
  <c r="CT139" i="14"/>
  <c r="CT138" i="14"/>
  <c r="CS138" i="14"/>
  <c r="CR133" i="14"/>
  <c r="CP133" i="14"/>
  <c r="CN133" i="14"/>
  <c r="CL133" i="14"/>
  <c r="CJ133" i="14"/>
  <c r="CF133" i="14"/>
  <c r="CD133" i="14"/>
  <c r="CB133" i="14"/>
  <c r="BZ133" i="14"/>
  <c r="BX133" i="14"/>
  <c r="BV133" i="14"/>
  <c r="BT133" i="14"/>
  <c r="BR133" i="14"/>
  <c r="BP133" i="14"/>
  <c r="BD133" i="14"/>
  <c r="CP132" i="14"/>
  <c r="CN132" i="14"/>
  <c r="CL132" i="14"/>
  <c r="CJ132" i="14"/>
  <c r="CF132" i="14"/>
  <c r="CD132" i="14"/>
  <c r="CB132" i="14"/>
  <c r="BZ132" i="14"/>
  <c r="BV132" i="14"/>
  <c r="BT132" i="14"/>
  <c r="BR132" i="14"/>
  <c r="BP132" i="14"/>
  <c r="CR129" i="14"/>
  <c r="CH129" i="14"/>
  <c r="CH133" i="14" s="1"/>
  <c r="BX129" i="14"/>
  <c r="BN129" i="14"/>
  <c r="BN133" i="14" s="1"/>
  <c r="BD129" i="14"/>
  <c r="AT129" i="14"/>
  <c r="AT133" i="14" s="1"/>
  <c r="AJ129" i="14"/>
  <c r="AJ133" i="14" s="1"/>
  <c r="CT133" i="14" s="1"/>
  <c r="X129" i="14"/>
  <c r="X133" i="14" s="1"/>
  <c r="N129" i="14"/>
  <c r="N133" i="14" s="1"/>
  <c r="CT128" i="14"/>
  <c r="AH128" i="14"/>
  <c r="CT127" i="14"/>
  <c r="AH127" i="14"/>
  <c r="CT126" i="14"/>
  <c r="CT129" i="14" s="1"/>
  <c r="AH126" i="14"/>
  <c r="AH129" i="14" s="1"/>
  <c r="BD123" i="14"/>
  <c r="BD132" i="14" s="1"/>
  <c r="CT122" i="14"/>
  <c r="CS122" i="14"/>
  <c r="AH122" i="14"/>
  <c r="AG122" i="14"/>
  <c r="CT121" i="14"/>
  <c r="CS121" i="14"/>
  <c r="AH121" i="14"/>
  <c r="AG121" i="14"/>
  <c r="CT120" i="14"/>
  <c r="CS120" i="14"/>
  <c r="AH120" i="14"/>
  <c r="AG120" i="14"/>
  <c r="CT119" i="14"/>
  <c r="CS119" i="14"/>
  <c r="AH119" i="14"/>
  <c r="AG119" i="14"/>
  <c r="CT118" i="14"/>
  <c r="CS118" i="14"/>
  <c r="AH118" i="14"/>
  <c r="AG118" i="14"/>
  <c r="CT117" i="14"/>
  <c r="CS117" i="14"/>
  <c r="AH117" i="14"/>
  <c r="AG117" i="14"/>
  <c r="CT116" i="14"/>
  <c r="CS116" i="14"/>
  <c r="AH116" i="14"/>
  <c r="AG116" i="14"/>
  <c r="CR115" i="14"/>
  <c r="CH115" i="14"/>
  <c r="BX115" i="14"/>
  <c r="BN115" i="14"/>
  <c r="BD115" i="14"/>
  <c r="AT115" i="14"/>
  <c r="AJ115" i="14"/>
  <c r="X115" i="14"/>
  <c r="N115" i="14"/>
  <c r="CT114" i="14"/>
  <c r="CS114" i="14"/>
  <c r="AH114" i="14"/>
  <c r="AG114" i="14"/>
  <c r="CT113" i="14"/>
  <c r="CS113" i="14"/>
  <c r="AH113" i="14"/>
  <c r="AG113" i="14"/>
  <c r="CT112" i="14"/>
  <c r="CS112" i="14"/>
  <c r="AH112" i="14"/>
  <c r="AG112" i="14"/>
  <c r="CT110" i="14"/>
  <c r="CR110" i="14"/>
  <c r="CH110" i="14"/>
  <c r="BX110" i="14"/>
  <c r="BN110" i="14"/>
  <c r="BD110" i="14"/>
  <c r="AT110" i="14"/>
  <c r="AJ110" i="14"/>
  <c r="AH110" i="14"/>
  <c r="X110" i="14"/>
  <c r="N110" i="14"/>
  <c r="CT109" i="14"/>
  <c r="CS109" i="14"/>
  <c r="AH109" i="14"/>
  <c r="AG109" i="14"/>
  <c r="CT108" i="14"/>
  <c r="CS108" i="14"/>
  <c r="AH108" i="14"/>
  <c r="AG108" i="14"/>
  <c r="CT107" i="14"/>
  <c r="CS107" i="14"/>
  <c r="AH107" i="14"/>
  <c r="AG107" i="14"/>
  <c r="CT106" i="14"/>
  <c r="CS106" i="14"/>
  <c r="AH106" i="14"/>
  <c r="AG106" i="14"/>
  <c r="CR104" i="14"/>
  <c r="CH104" i="14"/>
  <c r="BX104" i="14"/>
  <c r="BN104" i="14"/>
  <c r="BD104" i="14"/>
  <c r="AT104" i="14"/>
  <c r="AJ104" i="14"/>
  <c r="X104" i="14"/>
  <c r="N104" i="14"/>
  <c r="CT103" i="14"/>
  <c r="CS103" i="14"/>
  <c r="AH103" i="14"/>
  <c r="AG103" i="14"/>
  <c r="CT102" i="14"/>
  <c r="CS102" i="14"/>
  <c r="AH102" i="14"/>
  <c r="AG102" i="14"/>
  <c r="CT101" i="14"/>
  <c r="CS101" i="14"/>
  <c r="AH101" i="14"/>
  <c r="AH104" i="14" s="1"/>
  <c r="AG101" i="14"/>
  <c r="CT99" i="14"/>
  <c r="CR99" i="14"/>
  <c r="CH99" i="14"/>
  <c r="BX99" i="14"/>
  <c r="BN99" i="14"/>
  <c r="BD99" i="14"/>
  <c r="AT99" i="14"/>
  <c r="AJ99" i="14"/>
  <c r="AH99" i="14"/>
  <c r="X99" i="14"/>
  <c r="N99" i="14"/>
  <c r="CT98" i="14"/>
  <c r="CS98" i="14"/>
  <c r="AH98" i="14"/>
  <c r="AG98" i="14"/>
  <c r="CT97" i="14"/>
  <c r="CS97" i="14"/>
  <c r="AH97" i="14"/>
  <c r="AG97" i="14"/>
  <c r="CT96" i="14"/>
  <c r="CS96" i="14"/>
  <c r="AH96" i="14"/>
  <c r="AG96" i="14"/>
  <c r="CR94" i="14"/>
  <c r="CH94" i="14"/>
  <c r="BX94" i="14"/>
  <c r="BN94" i="14"/>
  <c r="BD94" i="14"/>
  <c r="AT94" i="14"/>
  <c r="AJ94" i="14"/>
  <c r="X94" i="14"/>
  <c r="N94" i="14"/>
  <c r="CT93" i="14"/>
  <c r="CS93" i="14"/>
  <c r="AH93" i="14"/>
  <c r="AG93" i="14"/>
  <c r="CT92" i="14"/>
  <c r="CS92" i="14"/>
  <c r="AH92" i="14"/>
  <c r="AG92" i="14"/>
  <c r="CT91" i="14"/>
  <c r="CS91" i="14"/>
  <c r="AH91" i="14"/>
  <c r="AG91" i="14"/>
  <c r="CT90" i="14"/>
  <c r="CS90" i="14"/>
  <c r="AH90" i="14"/>
  <c r="AG90" i="14"/>
  <c r="CT89" i="14"/>
  <c r="CT94" i="14" s="1"/>
  <c r="CS89" i="14"/>
  <c r="AH89" i="14"/>
  <c r="AG89" i="14"/>
  <c r="CT87" i="14"/>
  <c r="CR87" i="14"/>
  <c r="CH87" i="14"/>
  <c r="BX87" i="14"/>
  <c r="BN87" i="14"/>
  <c r="BD87" i="14"/>
  <c r="AT87" i="14"/>
  <c r="AJ87" i="14"/>
  <c r="AH87" i="14"/>
  <c r="X87" i="14"/>
  <c r="N87" i="14"/>
  <c r="CT86" i="14"/>
  <c r="CS86" i="14"/>
  <c r="AH86" i="14"/>
  <c r="AG86" i="14"/>
  <c r="CT85" i="14"/>
  <c r="CS85" i="14"/>
  <c r="AH85" i="14"/>
  <c r="AG85" i="14"/>
  <c r="CT84" i="14"/>
  <c r="CS84" i="14"/>
  <c r="AH84" i="14"/>
  <c r="AG84" i="14"/>
  <c r="CR82" i="14"/>
  <c r="CH82" i="14"/>
  <c r="BX82" i="14"/>
  <c r="BN82" i="14"/>
  <c r="BD82" i="14"/>
  <c r="AT82" i="14"/>
  <c r="AJ82" i="14"/>
  <c r="X82" i="14"/>
  <c r="N82" i="14"/>
  <c r="CT81" i="14"/>
  <c r="CS81" i="14"/>
  <c r="AH81" i="14"/>
  <c r="AG81" i="14"/>
  <c r="CT80" i="14"/>
  <c r="CS80" i="14"/>
  <c r="AH80" i="14"/>
  <c r="AG80" i="14"/>
  <c r="CT79" i="14"/>
  <c r="CS79" i="14"/>
  <c r="AH79" i="14"/>
  <c r="AG79" i="14"/>
  <c r="CT78" i="14"/>
  <c r="CS78" i="14"/>
  <c r="AH78" i="14"/>
  <c r="AG78" i="14"/>
  <c r="CT77" i="14"/>
  <c r="CS77" i="14"/>
  <c r="AH77" i="14"/>
  <c r="AG77" i="14"/>
  <c r="CT76" i="14"/>
  <c r="CS76" i="14"/>
  <c r="AH76" i="14"/>
  <c r="AG76" i="14"/>
  <c r="CT75" i="14"/>
  <c r="CS75" i="14"/>
  <c r="AH75" i="14"/>
  <c r="AG75" i="14"/>
  <c r="CT74" i="14"/>
  <c r="CT82" i="14" s="1"/>
  <c r="CS74" i="14"/>
  <c r="AH74" i="14"/>
  <c r="AH82" i="14" s="1"/>
  <c r="AG74" i="14"/>
  <c r="CR72" i="14"/>
  <c r="CH72" i="14"/>
  <c r="BX72" i="14"/>
  <c r="BX123" i="14" s="1"/>
  <c r="BX132" i="14" s="1"/>
  <c r="BN72" i="14"/>
  <c r="BN123" i="14" s="1"/>
  <c r="BN132" i="14" s="1"/>
  <c r="O22" i="2" s="1"/>
  <c r="BD72" i="14"/>
  <c r="AT72" i="14"/>
  <c r="AT123" i="14" s="1"/>
  <c r="AT132" i="14" s="1"/>
  <c r="AJ72" i="14"/>
  <c r="AH72" i="14"/>
  <c r="X72" i="14"/>
  <c r="N72" i="14"/>
  <c r="CT71" i="14"/>
  <c r="CS71" i="14"/>
  <c r="AH71" i="14"/>
  <c r="AG71" i="14"/>
  <c r="CT70" i="14"/>
  <c r="CS70" i="14"/>
  <c r="AH70" i="14"/>
  <c r="AG70" i="14"/>
  <c r="CT69" i="14"/>
  <c r="CS69" i="14"/>
  <c r="AH69" i="14"/>
  <c r="AG69" i="14"/>
  <c r="CT68" i="14"/>
  <c r="CS68" i="14"/>
  <c r="AH68" i="14"/>
  <c r="AG68" i="14"/>
  <c r="CT67" i="14"/>
  <c r="CS67" i="14"/>
  <c r="AH67" i="14"/>
  <c r="AG67" i="14"/>
  <c r="CT66" i="14"/>
  <c r="CT72" i="14" s="1"/>
  <c r="CS66" i="14"/>
  <c r="AH66" i="14"/>
  <c r="AG66" i="14"/>
  <c r="CT64" i="14"/>
  <c r="CS64" i="14"/>
  <c r="AH64" i="14"/>
  <c r="AG64" i="14"/>
  <c r="CT63" i="14"/>
  <c r="CS63" i="14"/>
  <c r="AH63" i="14"/>
  <c r="AG63" i="14"/>
  <c r="CT62" i="14"/>
  <c r="CS62" i="14"/>
  <c r="AH62" i="14"/>
  <c r="AG62" i="14"/>
  <c r="CT61" i="14"/>
  <c r="CS61" i="14"/>
  <c r="AH61" i="14"/>
  <c r="AG61" i="14"/>
  <c r="CT60" i="14"/>
  <c r="CS60" i="14"/>
  <c r="AH60" i="14"/>
  <c r="AG60" i="14"/>
  <c r="CT59" i="14"/>
  <c r="CS59" i="14"/>
  <c r="AH59" i="14"/>
  <c r="AG59" i="14"/>
  <c r="CT58" i="14"/>
  <c r="CS58" i="14"/>
  <c r="AH58" i="14"/>
  <c r="AG58" i="14"/>
  <c r="CT57" i="14"/>
  <c r="CS57" i="14"/>
  <c r="AH57" i="14"/>
  <c r="AG57" i="14"/>
  <c r="CT56" i="14"/>
  <c r="CS56" i="14"/>
  <c r="AH56" i="14"/>
  <c r="AG56" i="14"/>
  <c r="CT55" i="14"/>
  <c r="CS55" i="14"/>
  <c r="AH55" i="14"/>
  <c r="AG55" i="14"/>
  <c r="CS52" i="14"/>
  <c r="CT50" i="14"/>
  <c r="CR50" i="14"/>
  <c r="CH50" i="14"/>
  <c r="BX50" i="14"/>
  <c r="BN50" i="14"/>
  <c r="BD50" i="14"/>
  <c r="AT50" i="14"/>
  <c r="AJ50" i="14"/>
  <c r="X50" i="14"/>
  <c r="N50" i="14"/>
  <c r="CG43" i="14"/>
  <c r="BW43" i="14"/>
  <c r="BM43" i="14"/>
  <c r="AS43" i="14"/>
  <c r="CT41" i="14"/>
  <c r="AH41" i="14"/>
  <c r="CQ40" i="14"/>
  <c r="CQ43" i="14" s="1"/>
  <c r="CG40" i="14"/>
  <c r="BW40" i="14"/>
  <c r="BM40" i="14"/>
  <c r="BC40" i="14"/>
  <c r="BC43" i="14" s="1"/>
  <c r="AS40" i="14"/>
  <c r="AI40" i="14"/>
  <c r="AI43" i="14" s="1"/>
  <c r="W40" i="14"/>
  <c r="W43" i="14" s="1"/>
  <c r="M40" i="14"/>
  <c r="M43" i="14" s="1"/>
  <c r="CS35" i="14"/>
  <c r="CR35" i="14"/>
  <c r="CN35" i="14" s="1"/>
  <c r="CP35" i="14"/>
  <c r="CO35" i="14"/>
  <c r="CM35" i="14"/>
  <c r="CL35" i="14"/>
  <c r="CK35" i="14"/>
  <c r="CJ35" i="14"/>
  <c r="CI35" i="14"/>
  <c r="CH35" i="14"/>
  <c r="CF35" i="14"/>
  <c r="CE35" i="14"/>
  <c r="CD35" i="14"/>
  <c r="CC35" i="14"/>
  <c r="CB35" i="14"/>
  <c r="CA35" i="14"/>
  <c r="BZ35" i="14"/>
  <c r="BY35" i="14"/>
  <c r="BX35" i="14"/>
  <c r="BT35" i="14" s="1"/>
  <c r="BV35" i="14"/>
  <c r="BU35" i="14"/>
  <c r="BS35" i="14"/>
  <c r="BR35" i="14"/>
  <c r="BQ35" i="14"/>
  <c r="BP35" i="14"/>
  <c r="BO35" i="14"/>
  <c r="BN35" i="14"/>
  <c r="BL35" i="14"/>
  <c r="BK35" i="14"/>
  <c r="BJ35" i="14"/>
  <c r="BI35" i="14"/>
  <c r="BH35" i="14"/>
  <c r="BG35" i="14"/>
  <c r="BF35" i="14"/>
  <c r="BE35" i="14"/>
  <c r="BD35" i="14"/>
  <c r="AZ35" i="14" s="1"/>
  <c r="BB35" i="14"/>
  <c r="BA35" i="14"/>
  <c r="AY35" i="14"/>
  <c r="AX35" i="14"/>
  <c r="AW35" i="14"/>
  <c r="AV35" i="14"/>
  <c r="AU35" i="14"/>
  <c r="AT35" i="14"/>
  <c r="AR35" i="14"/>
  <c r="AQ35" i="14"/>
  <c r="AP35" i="14"/>
  <c r="AO35" i="14"/>
  <c r="AN35" i="14"/>
  <c r="AM35" i="14"/>
  <c r="AL35" i="14"/>
  <c r="AK35" i="14"/>
  <c r="AJ35" i="14"/>
  <c r="AG35" i="14"/>
  <c r="AF35" i="14"/>
  <c r="AE35" i="14"/>
  <c r="AC35" i="14"/>
  <c r="AB35" i="14"/>
  <c r="AA35" i="14"/>
  <c r="Z35" i="14"/>
  <c r="Y35" i="14"/>
  <c r="X35" i="14"/>
  <c r="T35" i="14" s="1"/>
  <c r="V35" i="14"/>
  <c r="U35" i="14"/>
  <c r="S35" i="14"/>
  <c r="R35" i="14"/>
  <c r="Q35" i="14"/>
  <c r="P35" i="14"/>
  <c r="O35" i="14"/>
  <c r="N35" i="14"/>
  <c r="L35" i="14"/>
  <c r="K35" i="14"/>
  <c r="I35" i="14"/>
  <c r="H35" i="14"/>
  <c r="G35" i="14"/>
  <c r="F35" i="14"/>
  <c r="E35" i="14"/>
  <c r="CS34" i="14"/>
  <c r="CR34" i="14"/>
  <c r="CP34" i="14"/>
  <c r="CO34" i="14"/>
  <c r="CN34" i="14"/>
  <c r="CM34" i="14"/>
  <c r="CL34" i="14"/>
  <c r="CK34" i="14"/>
  <c r="CJ34" i="14"/>
  <c r="CI34" i="14"/>
  <c r="CH34" i="14"/>
  <c r="CF34" i="14"/>
  <c r="CE34" i="14"/>
  <c r="CD34" i="14"/>
  <c r="CC34" i="14"/>
  <c r="CB34" i="14"/>
  <c r="CA34" i="14"/>
  <c r="BZ34" i="14"/>
  <c r="BY34" i="14"/>
  <c r="BX34" i="14"/>
  <c r="BS34" i="14" s="1"/>
  <c r="BV34" i="14"/>
  <c r="BU34" i="14"/>
  <c r="BT34" i="14"/>
  <c r="BR34" i="14"/>
  <c r="BQ34" i="14"/>
  <c r="BP34" i="14"/>
  <c r="BO34" i="14"/>
  <c r="BN34" i="14"/>
  <c r="BL34" i="14"/>
  <c r="BK34" i="14"/>
  <c r="BJ34" i="14"/>
  <c r="BI34" i="14"/>
  <c r="BH34" i="14"/>
  <c r="BG34" i="14"/>
  <c r="BF34" i="14"/>
  <c r="BE34" i="14"/>
  <c r="BD34" i="14"/>
  <c r="AY34" i="14" s="1"/>
  <c r="BB34" i="14"/>
  <c r="BA34" i="14"/>
  <c r="AZ34" i="14"/>
  <c r="AX34" i="14"/>
  <c r="AW34" i="14"/>
  <c r="AV34" i="14"/>
  <c r="AU34" i="14"/>
  <c r="AT34" i="14"/>
  <c r="AO34" i="14" s="1"/>
  <c r="AR34" i="14"/>
  <c r="AQ34" i="14"/>
  <c r="AP34" i="14"/>
  <c r="AN34" i="14"/>
  <c r="AM34" i="14"/>
  <c r="AL34" i="14"/>
  <c r="AK34" i="14"/>
  <c r="AJ34" i="14"/>
  <c r="AG34" i="14"/>
  <c r="AF34" i="14"/>
  <c r="AE34" i="14"/>
  <c r="AD34" i="14"/>
  <c r="AC34" i="14"/>
  <c r="AB34" i="14"/>
  <c r="AA34" i="14"/>
  <c r="Z34" i="14"/>
  <c r="Y34" i="14"/>
  <c r="X34" i="14"/>
  <c r="V34" i="14"/>
  <c r="U34" i="14"/>
  <c r="T34" i="14"/>
  <c r="S34" i="14"/>
  <c r="R34" i="14"/>
  <c r="Q34" i="14"/>
  <c r="P34" i="14"/>
  <c r="O34" i="14"/>
  <c r="N34" i="14"/>
  <c r="L34" i="14"/>
  <c r="K34" i="14"/>
  <c r="J34" i="14"/>
  <c r="H34" i="14"/>
  <c r="G34" i="14"/>
  <c r="F34" i="14"/>
  <c r="E34" i="14"/>
  <c r="CS33" i="14"/>
  <c r="CR33" i="14"/>
  <c r="CP33" i="14" s="1"/>
  <c r="CO33" i="14"/>
  <c r="CN33" i="14"/>
  <c r="CM33" i="14"/>
  <c r="CL33" i="14"/>
  <c r="CK33" i="14"/>
  <c r="CJ33" i="14"/>
  <c r="CI33" i="14"/>
  <c r="CH33" i="14"/>
  <c r="CF33" i="14"/>
  <c r="CE33" i="14"/>
  <c r="CD33" i="14"/>
  <c r="CC33" i="14"/>
  <c r="CB33" i="14"/>
  <c r="CA33" i="14"/>
  <c r="BZ33" i="14"/>
  <c r="BY33" i="14"/>
  <c r="BX33" i="14"/>
  <c r="BV33" i="14" s="1"/>
  <c r="BU33" i="14"/>
  <c r="BT33" i="14"/>
  <c r="BS33" i="14"/>
  <c r="BR33" i="14"/>
  <c r="BQ33" i="14"/>
  <c r="BP33" i="14"/>
  <c r="BO33" i="14"/>
  <c r="BN33" i="14"/>
  <c r="BL33" i="14" s="1"/>
  <c r="BK33" i="14"/>
  <c r="BJ33" i="14"/>
  <c r="BI33" i="14"/>
  <c r="BH33" i="14"/>
  <c r="BG33" i="14"/>
  <c r="BF33" i="14"/>
  <c r="BE33" i="14"/>
  <c r="BD33" i="14"/>
  <c r="BB33" i="14"/>
  <c r="BA33" i="14"/>
  <c r="AZ33" i="14"/>
  <c r="AY33" i="14"/>
  <c r="AX33" i="14"/>
  <c r="AW33" i="14"/>
  <c r="AV33" i="14"/>
  <c r="AU33" i="14"/>
  <c r="AT33" i="14"/>
  <c r="AR33" i="14" s="1"/>
  <c r="AQ33" i="14"/>
  <c r="AP33" i="14"/>
  <c r="AO33" i="14"/>
  <c r="AN33" i="14"/>
  <c r="AM33" i="14"/>
  <c r="AL33" i="14"/>
  <c r="AK33" i="14"/>
  <c r="AJ33" i="14"/>
  <c r="AF33" i="14" s="1"/>
  <c r="AG33" i="14"/>
  <c r="AE33" i="14"/>
  <c r="AD33" i="14"/>
  <c r="AC33" i="14"/>
  <c r="AB33" i="14"/>
  <c r="AA33" i="14"/>
  <c r="Z33" i="14"/>
  <c r="Y33" i="14"/>
  <c r="X33" i="14"/>
  <c r="V33" i="14"/>
  <c r="U33" i="14"/>
  <c r="T33" i="14"/>
  <c r="S33" i="14"/>
  <c r="R33" i="14"/>
  <c r="Q33" i="14"/>
  <c r="Q38" i="14" s="1"/>
  <c r="P33" i="14"/>
  <c r="O33" i="14"/>
  <c r="N33" i="14"/>
  <c r="L33" i="14" s="1"/>
  <c r="K33" i="14"/>
  <c r="J33" i="14"/>
  <c r="I33" i="14"/>
  <c r="H33" i="14"/>
  <c r="G33" i="14"/>
  <c r="F33" i="14"/>
  <c r="E33" i="14"/>
  <c r="CS32" i="14"/>
  <c r="CR32" i="14"/>
  <c r="CP32" i="14"/>
  <c r="CO32" i="14"/>
  <c r="CN32" i="14"/>
  <c r="CM32" i="14"/>
  <c r="CL32" i="14"/>
  <c r="CK32" i="14"/>
  <c r="CJ32" i="14"/>
  <c r="CI32" i="14"/>
  <c r="CH32" i="14"/>
  <c r="CF32" i="14"/>
  <c r="CE32" i="14"/>
  <c r="CD32" i="14"/>
  <c r="CC32" i="14"/>
  <c r="CB32" i="14"/>
  <c r="CA32" i="14"/>
  <c r="BZ32" i="14"/>
  <c r="BY32" i="14"/>
  <c r="BX32" i="14"/>
  <c r="BU32" i="14" s="1"/>
  <c r="BV32" i="14"/>
  <c r="BT32" i="14"/>
  <c r="BS32" i="14"/>
  <c r="BR32" i="14"/>
  <c r="BQ32" i="14"/>
  <c r="BP32" i="14"/>
  <c r="BO32" i="14"/>
  <c r="BN32" i="14"/>
  <c r="BL32" i="14"/>
  <c r="BK32" i="14"/>
  <c r="BJ32" i="14"/>
  <c r="BI32" i="14"/>
  <c r="BH32" i="14"/>
  <c r="BG32" i="14"/>
  <c r="BF32" i="14"/>
  <c r="BE32" i="14"/>
  <c r="BD32" i="14"/>
  <c r="BB32" i="14"/>
  <c r="BA32" i="14"/>
  <c r="AZ32" i="14"/>
  <c r="AY32" i="14"/>
  <c r="AX32" i="14"/>
  <c r="AW32" i="14"/>
  <c r="AV32" i="14"/>
  <c r="AU32" i="14"/>
  <c r="AT32" i="14"/>
  <c r="AQ32" i="14" s="1"/>
  <c r="AR32" i="14"/>
  <c r="AP32" i="14"/>
  <c r="AO32" i="14"/>
  <c r="AN32" i="14"/>
  <c r="AM32" i="14"/>
  <c r="AL32" i="14"/>
  <c r="AK32" i="14"/>
  <c r="AJ32" i="14"/>
  <c r="AG32" i="14"/>
  <c r="AF32" i="14"/>
  <c r="AD32" i="14"/>
  <c r="AC32" i="14"/>
  <c r="AB32" i="14"/>
  <c r="AA32" i="14"/>
  <c r="Z32" i="14"/>
  <c r="Y32" i="14"/>
  <c r="X32" i="14"/>
  <c r="V32" i="14"/>
  <c r="U32" i="14"/>
  <c r="T32" i="14"/>
  <c r="S32" i="14"/>
  <c r="R32" i="14"/>
  <c r="Q32" i="14"/>
  <c r="P32" i="14"/>
  <c r="O32" i="14"/>
  <c r="N32" i="14"/>
  <c r="K32" i="14" s="1"/>
  <c r="L32" i="14"/>
  <c r="J32" i="14"/>
  <c r="I32" i="14"/>
  <c r="H32" i="14"/>
  <c r="G32" i="14"/>
  <c r="F32" i="14"/>
  <c r="E32" i="14"/>
  <c r="CS31" i="14"/>
  <c r="CR31" i="14"/>
  <c r="CP31" i="14"/>
  <c r="CO31" i="14"/>
  <c r="CN31" i="14"/>
  <c r="CM31" i="14"/>
  <c r="CL31" i="14"/>
  <c r="CK31" i="14"/>
  <c r="CJ31" i="14"/>
  <c r="CI31" i="14"/>
  <c r="CH31" i="14"/>
  <c r="CF31" i="14"/>
  <c r="CE31" i="14"/>
  <c r="CD31" i="14"/>
  <c r="CC31" i="14"/>
  <c r="CB31" i="14"/>
  <c r="CA31" i="14"/>
  <c r="BZ31" i="14"/>
  <c r="BY31" i="14"/>
  <c r="BX31" i="14"/>
  <c r="BV31" i="14"/>
  <c r="BU31" i="14"/>
  <c r="BT31" i="14"/>
  <c r="BS31" i="14"/>
  <c r="BR31" i="14"/>
  <c r="BQ31" i="14"/>
  <c r="BP31" i="14"/>
  <c r="BO31" i="14"/>
  <c r="BN31" i="14"/>
  <c r="BL31" i="14"/>
  <c r="BK31" i="14"/>
  <c r="BJ31" i="14"/>
  <c r="BI31" i="14"/>
  <c r="BH31" i="14"/>
  <c r="BG31" i="14"/>
  <c r="BF31" i="14"/>
  <c r="BE31" i="14"/>
  <c r="BD31" i="14"/>
  <c r="BB31" i="14"/>
  <c r="BA31" i="14"/>
  <c r="AZ31" i="14"/>
  <c r="AY31" i="14"/>
  <c r="AX31" i="14"/>
  <c r="AW31" i="14"/>
  <c r="AV31" i="14"/>
  <c r="AU31" i="14"/>
  <c r="AT31" i="14"/>
  <c r="AR31" i="14"/>
  <c r="AQ31" i="14"/>
  <c r="AP31" i="14"/>
  <c r="AO31" i="14"/>
  <c r="AN31" i="14"/>
  <c r="AM31" i="14"/>
  <c r="AL31" i="14"/>
  <c r="AK31" i="14"/>
  <c r="AJ31" i="14"/>
  <c r="AG31" i="14"/>
  <c r="AF31" i="14"/>
  <c r="AE31" i="14"/>
  <c r="AD31" i="14"/>
  <c r="AC31" i="14"/>
  <c r="AB31" i="14"/>
  <c r="AA31" i="14"/>
  <c r="Z31" i="14"/>
  <c r="Y31" i="14"/>
  <c r="X31" i="14"/>
  <c r="V31" i="14"/>
  <c r="U31" i="14"/>
  <c r="T31" i="14"/>
  <c r="S31" i="14"/>
  <c r="R31" i="14"/>
  <c r="Q31" i="14"/>
  <c r="P31" i="14"/>
  <c r="O31" i="14"/>
  <c r="N31" i="14"/>
  <c r="L31" i="14"/>
  <c r="K31" i="14"/>
  <c r="J31" i="14"/>
  <c r="I31" i="14"/>
  <c r="H31" i="14"/>
  <c r="G31" i="14"/>
  <c r="F31" i="14"/>
  <c r="E31" i="14"/>
  <c r="CT26" i="14"/>
  <c r="AH26" i="14"/>
  <c r="AH50" i="14" s="1"/>
  <c r="CQ25" i="14"/>
  <c r="CQ28" i="14" s="1"/>
  <c r="CG25" i="14"/>
  <c r="CG28" i="14" s="1"/>
  <c r="BW25" i="14"/>
  <c r="BW28" i="14" s="1"/>
  <c r="BM25" i="14"/>
  <c r="BM28" i="14" s="1"/>
  <c r="BC25" i="14"/>
  <c r="BC28" i="14" s="1"/>
  <c r="AS25" i="14"/>
  <c r="AS28" i="14" s="1"/>
  <c r="AI25" i="14"/>
  <c r="AI28" i="14" s="1"/>
  <c r="W25" i="14"/>
  <c r="W28" i="14" s="1"/>
  <c r="M25" i="14"/>
  <c r="M28" i="14" s="1"/>
  <c r="CS20" i="14"/>
  <c r="CR20" i="14"/>
  <c r="CP20" i="14" s="1"/>
  <c r="CO20" i="14"/>
  <c r="CN20" i="14"/>
  <c r="CM20" i="14"/>
  <c r="CL20" i="14"/>
  <c r="CK20" i="14"/>
  <c r="CJ20" i="14"/>
  <c r="CI20" i="14"/>
  <c r="CH20" i="14"/>
  <c r="CF20" i="14"/>
  <c r="CE20" i="14"/>
  <c r="CD20" i="14"/>
  <c r="CC20" i="14"/>
  <c r="CB20" i="14"/>
  <c r="CA20" i="14"/>
  <c r="BZ20" i="14"/>
  <c r="BY20" i="14"/>
  <c r="BX20" i="14"/>
  <c r="BV20" i="14" s="1"/>
  <c r="BU20" i="14"/>
  <c r="BT20" i="14"/>
  <c r="BS20" i="14"/>
  <c r="BR20" i="14"/>
  <c r="BQ20" i="14"/>
  <c r="BP20" i="14"/>
  <c r="BO20" i="14"/>
  <c r="BN20" i="14"/>
  <c r="BL20" i="14"/>
  <c r="BK20" i="14"/>
  <c r="BJ20" i="14"/>
  <c r="BI20" i="14"/>
  <c r="BH20" i="14"/>
  <c r="BG20" i="14"/>
  <c r="BF20" i="14"/>
  <c r="BE20" i="14"/>
  <c r="BD20" i="14"/>
  <c r="BB20" i="14" s="1"/>
  <c r="BA20" i="14"/>
  <c r="AZ20" i="14"/>
  <c r="AY20" i="14"/>
  <c r="AX20" i="14"/>
  <c r="AW20" i="14"/>
  <c r="AV20" i="14"/>
  <c r="AU20" i="14"/>
  <c r="AT20" i="14"/>
  <c r="AR20" i="14"/>
  <c r="AQ20" i="14"/>
  <c r="AP20" i="14"/>
  <c r="AO20" i="14"/>
  <c r="AN20" i="14"/>
  <c r="AM20" i="14"/>
  <c r="AL20" i="14"/>
  <c r="AK20" i="14"/>
  <c r="AJ20" i="14"/>
  <c r="AF20" i="14" s="1"/>
  <c r="AG20" i="14"/>
  <c r="AE20" i="14"/>
  <c r="AD20" i="14"/>
  <c r="AC20" i="14"/>
  <c r="AB20" i="14"/>
  <c r="AA20" i="14"/>
  <c r="Z20" i="14"/>
  <c r="Y20" i="14"/>
  <c r="X20" i="14"/>
  <c r="V20" i="14"/>
  <c r="U20" i="14"/>
  <c r="T20" i="14"/>
  <c r="S20" i="14"/>
  <c r="R20" i="14"/>
  <c r="Q20" i="14"/>
  <c r="P20" i="14"/>
  <c r="O20" i="14"/>
  <c r="N20" i="14"/>
  <c r="L20" i="14" s="1"/>
  <c r="K20" i="14"/>
  <c r="J20" i="14"/>
  <c r="I20" i="14"/>
  <c r="H20" i="14"/>
  <c r="G20" i="14"/>
  <c r="F20" i="14"/>
  <c r="E20" i="14"/>
  <c r="CS19" i="14"/>
  <c r="CR19" i="14"/>
  <c r="CP19" i="14"/>
  <c r="CO19" i="14"/>
  <c r="CN19" i="14"/>
  <c r="CM19" i="14"/>
  <c r="CL19" i="14"/>
  <c r="CK19" i="14"/>
  <c r="CJ19" i="14"/>
  <c r="CI19" i="14"/>
  <c r="CH19" i="14"/>
  <c r="CE19" i="14" s="1"/>
  <c r="CF19" i="14"/>
  <c r="CD19" i="14"/>
  <c r="CC19" i="14"/>
  <c r="CB19" i="14"/>
  <c r="CA19" i="14"/>
  <c r="BZ19" i="14"/>
  <c r="BY19" i="14"/>
  <c r="BX19" i="14"/>
  <c r="BU19" i="14" s="1"/>
  <c r="BV19" i="14"/>
  <c r="BT19" i="14"/>
  <c r="BS19" i="14"/>
  <c r="BR19" i="14"/>
  <c r="BQ19" i="14"/>
  <c r="BP19" i="14"/>
  <c r="BO19" i="14"/>
  <c r="BN19" i="14"/>
  <c r="BK19" i="14" s="1"/>
  <c r="BL19" i="14"/>
  <c r="BJ19" i="14"/>
  <c r="BI19" i="14"/>
  <c r="BH19" i="14"/>
  <c r="BG19" i="14"/>
  <c r="BF19" i="14"/>
  <c r="BE19" i="14"/>
  <c r="BD19" i="14"/>
  <c r="BB19" i="14"/>
  <c r="BA19" i="14"/>
  <c r="AZ19" i="14"/>
  <c r="AY19" i="14"/>
  <c r="AX19" i="14"/>
  <c r="AW19" i="14"/>
  <c r="AV19" i="14"/>
  <c r="AU19" i="14"/>
  <c r="AT19" i="14"/>
  <c r="AQ19" i="14" s="1"/>
  <c r="AR19" i="14"/>
  <c r="AP19" i="14"/>
  <c r="AO19" i="14"/>
  <c r="AN19" i="14"/>
  <c r="AM19" i="14"/>
  <c r="AL19" i="14"/>
  <c r="AK19" i="14"/>
  <c r="AJ19" i="14"/>
  <c r="AG19" i="14"/>
  <c r="AF19" i="14"/>
  <c r="AE19" i="14"/>
  <c r="AD19" i="14"/>
  <c r="AC19" i="14"/>
  <c r="AB19" i="14"/>
  <c r="AA19" i="14"/>
  <c r="Z19" i="14"/>
  <c r="Y19" i="14"/>
  <c r="X19" i="14"/>
  <c r="U19" i="14" s="1"/>
  <c r="V19" i="14"/>
  <c r="T19" i="14"/>
  <c r="S19" i="14"/>
  <c r="R19" i="14"/>
  <c r="Q19" i="14"/>
  <c r="P19" i="14"/>
  <c r="O19" i="14"/>
  <c r="N19" i="14"/>
  <c r="L19" i="14"/>
  <c r="J19" i="14"/>
  <c r="I19" i="14"/>
  <c r="H19" i="14"/>
  <c r="G19" i="14"/>
  <c r="F19" i="14"/>
  <c r="E19" i="14"/>
  <c r="CS18" i="14"/>
  <c r="CR18" i="14"/>
  <c r="CN18" i="14" s="1"/>
  <c r="CP18" i="14"/>
  <c r="CO18" i="14"/>
  <c r="CM18" i="14"/>
  <c r="CL18" i="14"/>
  <c r="CK18" i="14"/>
  <c r="CJ18" i="14"/>
  <c r="CI18" i="14"/>
  <c r="CH18" i="14"/>
  <c r="CF18" i="14"/>
  <c r="CE18" i="14"/>
  <c r="CC18" i="14"/>
  <c r="CB18" i="14"/>
  <c r="CA18" i="14"/>
  <c r="BZ18" i="14"/>
  <c r="BY18" i="14"/>
  <c r="BX18" i="14"/>
  <c r="BV18" i="14"/>
  <c r="BU18" i="14"/>
  <c r="BT18" i="14"/>
  <c r="BS18" i="14"/>
  <c r="BR18" i="14"/>
  <c r="BQ18" i="14"/>
  <c r="BP18" i="14"/>
  <c r="BO18" i="14"/>
  <c r="BN18" i="14"/>
  <c r="BL18" i="14"/>
  <c r="BK18" i="14"/>
  <c r="BJ18" i="14"/>
  <c r="BI18" i="14"/>
  <c r="BH18" i="14"/>
  <c r="BG18" i="14"/>
  <c r="BF18" i="14"/>
  <c r="BE18" i="14"/>
  <c r="BD18" i="14"/>
  <c r="AZ18" i="14" s="1"/>
  <c r="BB18" i="14"/>
  <c r="BA18" i="14"/>
  <c r="AY18" i="14"/>
  <c r="AX18" i="14"/>
  <c r="AW18" i="14"/>
  <c r="AV18" i="14"/>
  <c r="AU18" i="14"/>
  <c r="AT18" i="14"/>
  <c r="AP18" i="14" s="1"/>
  <c r="AR18" i="14"/>
  <c r="AQ18" i="14"/>
  <c r="AO18" i="14"/>
  <c r="AN18" i="14"/>
  <c r="AM18" i="14"/>
  <c r="AL18" i="14"/>
  <c r="AK18" i="14"/>
  <c r="AJ18" i="14"/>
  <c r="AD18" i="14" s="1"/>
  <c r="AG18" i="14"/>
  <c r="AF18" i="14"/>
  <c r="AE18" i="14"/>
  <c r="AC18" i="14"/>
  <c r="AB18" i="14"/>
  <c r="AA18" i="14"/>
  <c r="Z18" i="14"/>
  <c r="Y18" i="14"/>
  <c r="X18" i="14"/>
  <c r="V18" i="14"/>
  <c r="U18" i="14"/>
  <c r="T18" i="14"/>
  <c r="S18" i="14"/>
  <c r="R18" i="14"/>
  <c r="Q18" i="14"/>
  <c r="P18" i="14"/>
  <c r="O18" i="14"/>
  <c r="N18" i="14"/>
  <c r="L18" i="14"/>
  <c r="K18" i="14"/>
  <c r="J18" i="14"/>
  <c r="I18" i="14"/>
  <c r="H18" i="14"/>
  <c r="G18" i="14"/>
  <c r="F18" i="14"/>
  <c r="E18" i="14"/>
  <c r="CS17" i="14"/>
  <c r="CR17" i="14"/>
  <c r="CM17" i="14" s="1"/>
  <c r="CP17" i="14"/>
  <c r="CO17" i="14"/>
  <c r="CN17" i="14"/>
  <c r="CL17" i="14"/>
  <c r="CK17" i="14"/>
  <c r="CJ17" i="14"/>
  <c r="CI17" i="14"/>
  <c r="CH17" i="14"/>
  <c r="CC17" i="14" s="1"/>
  <c r="CF17" i="14"/>
  <c r="CE17" i="14"/>
  <c r="CD17" i="14"/>
  <c r="CB17" i="14"/>
  <c r="CA17" i="14"/>
  <c r="BZ17" i="14"/>
  <c r="BY17" i="14"/>
  <c r="BX17" i="14"/>
  <c r="BV17" i="14"/>
  <c r="BU17" i="14"/>
  <c r="BT17" i="14"/>
  <c r="BS17" i="14"/>
  <c r="BR17" i="14"/>
  <c r="BQ17" i="14"/>
  <c r="BP17" i="14"/>
  <c r="BO17" i="14"/>
  <c r="BN17" i="14"/>
  <c r="BI17" i="14" s="1"/>
  <c r="BL17" i="14"/>
  <c r="BK17" i="14"/>
  <c r="BJ17" i="14"/>
  <c r="BH17" i="14"/>
  <c r="BG17" i="14"/>
  <c r="BF17" i="14"/>
  <c r="BE17" i="14"/>
  <c r="BD17" i="14"/>
  <c r="BB17" i="14"/>
  <c r="BA17" i="14"/>
  <c r="AZ17" i="14"/>
  <c r="AY17" i="14"/>
  <c r="AX17" i="14"/>
  <c r="AW17" i="14"/>
  <c r="AV17" i="14"/>
  <c r="AU17" i="14"/>
  <c r="AT17" i="14"/>
  <c r="AO17" i="14" s="1"/>
  <c r="AR17" i="14"/>
  <c r="AQ17" i="14"/>
  <c r="AP17" i="14"/>
  <c r="AN17" i="14"/>
  <c r="AM17" i="14"/>
  <c r="AL17" i="14"/>
  <c r="AK17" i="14"/>
  <c r="AJ17" i="14"/>
  <c r="AC17" i="14" s="1"/>
  <c r="AG17" i="14"/>
  <c r="AF17" i="14"/>
  <c r="AE17" i="14"/>
  <c r="AD17" i="14"/>
  <c r="AB17" i="14"/>
  <c r="AA17" i="14"/>
  <c r="Z17" i="14"/>
  <c r="Y17" i="14"/>
  <c r="X17" i="14"/>
  <c r="S17" i="14" s="1"/>
  <c r="V17" i="14"/>
  <c r="U17" i="14"/>
  <c r="T17" i="14"/>
  <c r="R17" i="14"/>
  <c r="Q17" i="14"/>
  <c r="P17" i="14"/>
  <c r="O17" i="14"/>
  <c r="N17" i="14"/>
  <c r="I17" i="14" s="1"/>
  <c r="L17" i="14"/>
  <c r="K17" i="14"/>
  <c r="J17" i="14"/>
  <c r="H17" i="14"/>
  <c r="G17" i="14"/>
  <c r="F17" i="14"/>
  <c r="E17" i="14"/>
  <c r="CS16" i="14"/>
  <c r="CR16" i="14"/>
  <c r="CP16" i="14"/>
  <c r="CO16" i="14"/>
  <c r="CN16" i="14"/>
  <c r="CM16" i="14"/>
  <c r="CL16" i="14"/>
  <c r="CK16" i="14"/>
  <c r="CJ16" i="14"/>
  <c r="CI16" i="14"/>
  <c r="CH16" i="14"/>
  <c r="CF16" i="14"/>
  <c r="CE16" i="14"/>
  <c r="CD16" i="14"/>
  <c r="CC16" i="14"/>
  <c r="CB16" i="14"/>
  <c r="CA16" i="14"/>
  <c r="BZ16" i="14"/>
  <c r="BY16" i="14"/>
  <c r="BX16" i="14"/>
  <c r="BV16" i="14"/>
  <c r="BU16" i="14"/>
  <c r="BT16" i="14"/>
  <c r="BS16" i="14"/>
  <c r="BR16" i="14"/>
  <c r="BQ16" i="14"/>
  <c r="BP16" i="14"/>
  <c r="BO16" i="14"/>
  <c r="BN16" i="14"/>
  <c r="BL16" i="14"/>
  <c r="BK16" i="14"/>
  <c r="BJ16" i="14"/>
  <c r="BI16" i="14"/>
  <c r="BH16" i="14"/>
  <c r="BG16" i="14"/>
  <c r="BF16" i="14"/>
  <c r="BE16" i="14"/>
  <c r="BD16" i="14"/>
  <c r="BB16" i="14"/>
  <c r="BA16" i="14"/>
  <c r="AZ16" i="14"/>
  <c r="AY16" i="14"/>
  <c r="AX16" i="14"/>
  <c r="AW16" i="14"/>
  <c r="AV16" i="14"/>
  <c r="AU16" i="14"/>
  <c r="AT16" i="14"/>
  <c r="AR16" i="14"/>
  <c r="AQ16" i="14"/>
  <c r="AP16" i="14"/>
  <c r="AO16" i="14"/>
  <c r="AN16" i="14"/>
  <c r="AM16" i="14"/>
  <c r="AL16" i="14"/>
  <c r="AK16" i="14"/>
  <c r="AJ16" i="14"/>
  <c r="AG16" i="14"/>
  <c r="AF16" i="14"/>
  <c r="AE16" i="14"/>
  <c r="AD16" i="14"/>
  <c r="AC16" i="14"/>
  <c r="AB16" i="14"/>
  <c r="AA16" i="14"/>
  <c r="Z16" i="14"/>
  <c r="Y16" i="14"/>
  <c r="X16" i="14"/>
  <c r="V16" i="14"/>
  <c r="U16" i="14"/>
  <c r="T16" i="14"/>
  <c r="S16" i="14"/>
  <c r="R16" i="14"/>
  <c r="Q16" i="14"/>
  <c r="P16" i="14"/>
  <c r="O16" i="14"/>
  <c r="N16" i="14"/>
  <c r="AH16" i="14" s="1"/>
  <c r="L16" i="14"/>
  <c r="K16" i="14"/>
  <c r="J16" i="14"/>
  <c r="I16" i="14"/>
  <c r="H16" i="14"/>
  <c r="G16" i="14"/>
  <c r="F16" i="14"/>
  <c r="E16" i="14"/>
  <c r="CS15" i="14"/>
  <c r="CR15" i="14"/>
  <c r="CP15" i="14"/>
  <c r="CO15" i="14"/>
  <c r="CN15" i="14"/>
  <c r="CM15" i="14"/>
  <c r="CL15" i="14"/>
  <c r="CK15" i="14"/>
  <c r="CJ15" i="14"/>
  <c r="CI15" i="14"/>
  <c r="CH15" i="14"/>
  <c r="CF15" i="14"/>
  <c r="CE15" i="14"/>
  <c r="CD15" i="14"/>
  <c r="CC15" i="14"/>
  <c r="CB15" i="14"/>
  <c r="CA15" i="14"/>
  <c r="BZ15" i="14"/>
  <c r="BY15" i="14"/>
  <c r="BX15" i="14"/>
  <c r="BV15" i="14"/>
  <c r="BU15" i="14"/>
  <c r="BT15" i="14"/>
  <c r="BS15" i="14"/>
  <c r="BR15" i="14"/>
  <c r="BQ15" i="14"/>
  <c r="BP15" i="14"/>
  <c r="BO15" i="14"/>
  <c r="BN15" i="14"/>
  <c r="BL15" i="14"/>
  <c r="BK15" i="14"/>
  <c r="BJ15" i="14"/>
  <c r="BI15" i="14"/>
  <c r="BH15" i="14"/>
  <c r="BG15" i="14"/>
  <c r="BF15" i="14"/>
  <c r="BE15" i="14"/>
  <c r="BD15" i="14"/>
  <c r="BB15" i="14"/>
  <c r="BA15" i="14"/>
  <c r="AZ15" i="14"/>
  <c r="AY15" i="14"/>
  <c r="AX15" i="14"/>
  <c r="AW15" i="14"/>
  <c r="AV15" i="14"/>
  <c r="AU15" i="14"/>
  <c r="AT15" i="14"/>
  <c r="AR15" i="14"/>
  <c r="AQ15" i="14"/>
  <c r="AP15" i="14"/>
  <c r="AO15" i="14"/>
  <c r="AN15" i="14"/>
  <c r="AM15" i="14"/>
  <c r="AL15" i="14"/>
  <c r="AK15" i="14"/>
  <c r="AJ15" i="14"/>
  <c r="CT15" i="14" s="1"/>
  <c r="AG15" i="14"/>
  <c r="AF15" i="14"/>
  <c r="AE15" i="14"/>
  <c r="AD15" i="14"/>
  <c r="AC15" i="14"/>
  <c r="AB15" i="14"/>
  <c r="AA15" i="14"/>
  <c r="Z15" i="14"/>
  <c r="Y15" i="14"/>
  <c r="X15" i="14"/>
  <c r="AH15" i="14" s="1"/>
  <c r="V15" i="14"/>
  <c r="U15" i="14"/>
  <c r="T15" i="14"/>
  <c r="S15" i="14"/>
  <c r="R15" i="14"/>
  <c r="Q15" i="14"/>
  <c r="P15" i="14"/>
  <c r="O15" i="14"/>
  <c r="N15" i="14"/>
  <c r="L15" i="14"/>
  <c r="K15" i="14"/>
  <c r="J15" i="14"/>
  <c r="I15" i="14"/>
  <c r="H15" i="14"/>
  <c r="G15" i="14"/>
  <c r="F15" i="14"/>
  <c r="E15" i="14"/>
  <c r="CS14" i="14"/>
  <c r="CR14" i="14"/>
  <c r="CP14" i="14"/>
  <c r="CO14" i="14"/>
  <c r="CN14" i="14"/>
  <c r="CM14" i="14"/>
  <c r="CL14" i="14"/>
  <c r="CK14" i="14"/>
  <c r="CJ14" i="14"/>
  <c r="CI14" i="14"/>
  <c r="CH14" i="14"/>
  <c r="CF14" i="14"/>
  <c r="CE14" i="14"/>
  <c r="CD14" i="14"/>
  <c r="CC14" i="14"/>
  <c r="CB14" i="14"/>
  <c r="CA14" i="14"/>
  <c r="BZ14" i="14"/>
  <c r="BY14" i="14"/>
  <c r="BX14" i="14"/>
  <c r="BV14" i="14"/>
  <c r="BU14" i="14"/>
  <c r="BT14" i="14"/>
  <c r="BS14" i="14"/>
  <c r="BR14" i="14"/>
  <c r="BQ14" i="14"/>
  <c r="BP14" i="14"/>
  <c r="BO14" i="14"/>
  <c r="BN14" i="14"/>
  <c r="BL14" i="14"/>
  <c r="BK14" i="14"/>
  <c r="BJ14" i="14"/>
  <c r="BI14" i="14"/>
  <c r="BH14" i="14"/>
  <c r="BG14" i="14"/>
  <c r="BF14" i="14"/>
  <c r="BE14" i="14"/>
  <c r="BD14" i="14"/>
  <c r="BB14" i="14"/>
  <c r="BA14" i="14"/>
  <c r="AZ14" i="14"/>
  <c r="AY14" i="14"/>
  <c r="AX14" i="14"/>
  <c r="AW14" i="14"/>
  <c r="AV14" i="14"/>
  <c r="AU14" i="14"/>
  <c r="AT14" i="14"/>
  <c r="AR14" i="14"/>
  <c r="AQ14" i="14"/>
  <c r="AP14" i="14"/>
  <c r="AO14" i="14"/>
  <c r="AN14" i="14"/>
  <c r="AM14" i="14"/>
  <c r="AL14" i="14"/>
  <c r="AK14" i="14"/>
  <c r="AJ14" i="14"/>
  <c r="AG14" i="14"/>
  <c r="AF14" i="14"/>
  <c r="AE14" i="14"/>
  <c r="AD14" i="14"/>
  <c r="AC14" i="14"/>
  <c r="AB14" i="14"/>
  <c r="AA14" i="14"/>
  <c r="Z14" i="14"/>
  <c r="Y14" i="14"/>
  <c r="X14" i="14"/>
  <c r="V14" i="14"/>
  <c r="U14" i="14"/>
  <c r="T14" i="14"/>
  <c r="S14" i="14"/>
  <c r="R14" i="14"/>
  <c r="Q14" i="14"/>
  <c r="P14" i="14"/>
  <c r="O14" i="14"/>
  <c r="N14" i="14"/>
  <c r="AH14" i="14" s="1"/>
  <c r="L14" i="14"/>
  <c r="K14" i="14"/>
  <c r="J14" i="14"/>
  <c r="I14" i="14"/>
  <c r="H14" i="14"/>
  <c r="G14" i="14"/>
  <c r="F14" i="14"/>
  <c r="E14" i="14"/>
  <c r="CS13" i="14"/>
  <c r="CR13" i="14"/>
  <c r="CP13" i="14"/>
  <c r="CO13" i="14"/>
  <c r="CN13" i="14"/>
  <c r="CM13" i="14"/>
  <c r="CL13" i="14"/>
  <c r="CK13" i="14"/>
  <c r="CJ13" i="14"/>
  <c r="CI13" i="14"/>
  <c r="CH13" i="14"/>
  <c r="CF13" i="14"/>
  <c r="CE13" i="14"/>
  <c r="CD13" i="14"/>
  <c r="CC13" i="14"/>
  <c r="CB13" i="14"/>
  <c r="CA13" i="14"/>
  <c r="BZ13" i="14"/>
  <c r="BY13" i="14"/>
  <c r="BX13" i="14"/>
  <c r="BV13" i="14"/>
  <c r="BU13" i="14"/>
  <c r="BT13" i="14"/>
  <c r="BS13" i="14"/>
  <c r="BR13" i="14"/>
  <c r="BQ13" i="14"/>
  <c r="BP13" i="14"/>
  <c r="BO13" i="14"/>
  <c r="BN13" i="14"/>
  <c r="BL13" i="14"/>
  <c r="BK13" i="14"/>
  <c r="BJ13" i="14"/>
  <c r="BI13" i="14"/>
  <c r="BH13" i="14"/>
  <c r="BG13" i="14"/>
  <c r="BF13" i="14"/>
  <c r="BE13" i="14"/>
  <c r="BD13" i="14"/>
  <c r="BB13" i="14"/>
  <c r="BA13" i="14"/>
  <c r="AZ13" i="14"/>
  <c r="AY13" i="14"/>
  <c r="AX13" i="14"/>
  <c r="AW13" i="14"/>
  <c r="AV13" i="14"/>
  <c r="AU13" i="14"/>
  <c r="AT13" i="14"/>
  <c r="AR13" i="14"/>
  <c r="AQ13" i="14"/>
  <c r="AP13" i="14"/>
  <c r="AO13" i="14"/>
  <c r="AN13" i="14"/>
  <c r="AM13" i="14"/>
  <c r="AL13" i="14"/>
  <c r="AK13" i="14"/>
  <c r="AJ13" i="14"/>
  <c r="CT13" i="14" s="1"/>
  <c r="AH13" i="14"/>
  <c r="AG13" i="14"/>
  <c r="AF13" i="14"/>
  <c r="AE13" i="14"/>
  <c r="AD13" i="14"/>
  <c r="AC13" i="14"/>
  <c r="AB13" i="14"/>
  <c r="AA13" i="14"/>
  <c r="Z13" i="14"/>
  <c r="Y13" i="14"/>
  <c r="X13" i="14"/>
  <c r="V13" i="14"/>
  <c r="U13" i="14"/>
  <c r="T13" i="14"/>
  <c r="S13" i="14"/>
  <c r="R13" i="14"/>
  <c r="Q13" i="14"/>
  <c r="P13" i="14"/>
  <c r="O13" i="14"/>
  <c r="N13" i="14"/>
  <c r="L13" i="14"/>
  <c r="K13" i="14"/>
  <c r="J13" i="14"/>
  <c r="I13" i="14"/>
  <c r="H13" i="14"/>
  <c r="G13" i="14"/>
  <c r="F13" i="14"/>
  <c r="E13" i="14"/>
  <c r="CS12" i="14"/>
  <c r="CR12" i="14"/>
  <c r="CP12" i="14"/>
  <c r="CO12" i="14"/>
  <c r="CN12" i="14"/>
  <c r="CM12" i="14"/>
  <c r="CL12" i="14"/>
  <c r="CK12" i="14"/>
  <c r="CJ12" i="14"/>
  <c r="CI12" i="14"/>
  <c r="CH12" i="14"/>
  <c r="CF12" i="14"/>
  <c r="CE12" i="14"/>
  <c r="CD12" i="14"/>
  <c r="CC12" i="14"/>
  <c r="CB12" i="14"/>
  <c r="CA12" i="14"/>
  <c r="BZ12" i="14"/>
  <c r="BY12" i="14"/>
  <c r="BX12" i="14"/>
  <c r="BV12" i="14"/>
  <c r="BU12" i="14"/>
  <c r="BT12" i="14"/>
  <c r="BS12" i="14"/>
  <c r="BR12" i="14"/>
  <c r="BQ12" i="14"/>
  <c r="BP12" i="14"/>
  <c r="BO12" i="14"/>
  <c r="BN12" i="14"/>
  <c r="BL12" i="14"/>
  <c r="BK12" i="14"/>
  <c r="BJ12" i="14"/>
  <c r="BI12" i="14"/>
  <c r="BH12" i="14"/>
  <c r="BG12" i="14"/>
  <c r="BF12" i="14"/>
  <c r="BE12" i="14"/>
  <c r="BD12" i="14"/>
  <c r="BB12" i="14"/>
  <c r="BA12" i="14"/>
  <c r="AZ12" i="14"/>
  <c r="AY12" i="14"/>
  <c r="AX12" i="14"/>
  <c r="AW12" i="14"/>
  <c r="AV12" i="14"/>
  <c r="AU12" i="14"/>
  <c r="AT12" i="14"/>
  <c r="AR12" i="14"/>
  <c r="AQ12" i="14"/>
  <c r="AP12" i="14"/>
  <c r="AO12" i="14"/>
  <c r="AN12" i="14"/>
  <c r="AM12" i="14"/>
  <c r="AL12" i="14"/>
  <c r="AK12" i="14"/>
  <c r="AJ12" i="14"/>
  <c r="AG12" i="14"/>
  <c r="AF12" i="14"/>
  <c r="AE12" i="14"/>
  <c r="AD12" i="14"/>
  <c r="AC12" i="14"/>
  <c r="AB12" i="14"/>
  <c r="AA12" i="14"/>
  <c r="Z12" i="14"/>
  <c r="Y12" i="14"/>
  <c r="X12" i="14"/>
  <c r="V12" i="14"/>
  <c r="U12" i="14"/>
  <c r="T12" i="14"/>
  <c r="S12" i="14"/>
  <c r="R12" i="14"/>
  <c r="Q12" i="14"/>
  <c r="P12" i="14"/>
  <c r="O12" i="14"/>
  <c r="N12" i="14"/>
  <c r="AH12" i="14" s="1"/>
  <c r="L12" i="14"/>
  <c r="K12" i="14"/>
  <c r="J12" i="14"/>
  <c r="I12" i="14"/>
  <c r="H12" i="14"/>
  <c r="G12" i="14"/>
  <c r="F12" i="14"/>
  <c r="E12" i="14"/>
  <c r="CS11" i="14"/>
  <c r="CR11" i="14"/>
  <c r="CP11" i="14"/>
  <c r="CO11" i="14"/>
  <c r="CN11" i="14"/>
  <c r="CM11" i="14"/>
  <c r="CL11" i="14"/>
  <c r="CK11" i="14"/>
  <c r="CJ11" i="14"/>
  <c r="CI11" i="14"/>
  <c r="CH11" i="14"/>
  <c r="CF11" i="14"/>
  <c r="CE11" i="14"/>
  <c r="CD11" i="14"/>
  <c r="CC11" i="14"/>
  <c r="CB11" i="14"/>
  <c r="CA11" i="14"/>
  <c r="BZ11" i="14"/>
  <c r="BY11" i="14"/>
  <c r="BX11" i="14"/>
  <c r="BV11" i="14"/>
  <c r="BU11" i="14"/>
  <c r="BT11" i="14"/>
  <c r="BS11" i="14"/>
  <c r="BR11" i="14"/>
  <c r="BQ11" i="14"/>
  <c r="BP11" i="14"/>
  <c r="BO11" i="14"/>
  <c r="BN11" i="14"/>
  <c r="BL11" i="14"/>
  <c r="BK11" i="14"/>
  <c r="BJ11" i="14"/>
  <c r="BI11" i="14"/>
  <c r="BH11" i="14"/>
  <c r="BG11" i="14"/>
  <c r="BF11" i="14"/>
  <c r="BE11" i="14"/>
  <c r="BD11" i="14"/>
  <c r="BB11" i="14"/>
  <c r="BA11" i="14"/>
  <c r="AZ11" i="14"/>
  <c r="AY11" i="14"/>
  <c r="AX11" i="14"/>
  <c r="AW11" i="14"/>
  <c r="AV11" i="14"/>
  <c r="AU11" i="14"/>
  <c r="AT11" i="14"/>
  <c r="AR11" i="14"/>
  <c r="AQ11" i="14"/>
  <c r="AP11" i="14"/>
  <c r="AO11" i="14"/>
  <c r="AN11" i="14"/>
  <c r="AM11" i="14"/>
  <c r="AL11" i="14"/>
  <c r="AK11" i="14"/>
  <c r="AJ11" i="14"/>
  <c r="AG11" i="14"/>
  <c r="AF11" i="14"/>
  <c r="AE11" i="14"/>
  <c r="AD11" i="14"/>
  <c r="AC11" i="14"/>
  <c r="AB11" i="14"/>
  <c r="AA11" i="14"/>
  <c r="Z11" i="14"/>
  <c r="Y11" i="14"/>
  <c r="X11" i="14"/>
  <c r="V11" i="14"/>
  <c r="U11" i="14"/>
  <c r="T11" i="14"/>
  <c r="S11" i="14"/>
  <c r="R11" i="14"/>
  <c r="Q11" i="14"/>
  <c r="P11" i="14"/>
  <c r="O11" i="14"/>
  <c r="N11" i="14"/>
  <c r="AH11" i="14" s="1"/>
  <c r="L11" i="14"/>
  <c r="K11" i="14"/>
  <c r="J11" i="14"/>
  <c r="I11" i="14"/>
  <c r="H11" i="14"/>
  <c r="G11" i="14"/>
  <c r="F11" i="14"/>
  <c r="E11" i="14"/>
  <c r="CS10" i="14"/>
  <c r="CR10" i="14"/>
  <c r="CP10" i="14"/>
  <c r="CO10" i="14"/>
  <c r="CN10" i="14"/>
  <c r="CM10" i="14"/>
  <c r="CL10" i="14"/>
  <c r="CK10" i="14"/>
  <c r="CJ10" i="14"/>
  <c r="CI10" i="14"/>
  <c r="CH10" i="14"/>
  <c r="CF10" i="14"/>
  <c r="CE10" i="14"/>
  <c r="CD10" i="14"/>
  <c r="CC10" i="14"/>
  <c r="CB10" i="14"/>
  <c r="CA10" i="14"/>
  <c r="BZ10" i="14"/>
  <c r="BY10" i="14"/>
  <c r="BX10" i="14"/>
  <c r="BV10" i="14"/>
  <c r="BU10" i="14"/>
  <c r="BT10" i="14"/>
  <c r="BS10" i="14"/>
  <c r="BR10" i="14"/>
  <c r="BQ10" i="14"/>
  <c r="BP10" i="14"/>
  <c r="BO10" i="14"/>
  <c r="BN10" i="14"/>
  <c r="BL10" i="14"/>
  <c r="BK10" i="14"/>
  <c r="BJ10" i="14"/>
  <c r="BI10" i="14"/>
  <c r="BH10" i="14"/>
  <c r="BG10" i="14"/>
  <c r="BF10" i="14"/>
  <c r="BE10" i="14"/>
  <c r="BD10" i="14"/>
  <c r="BB10" i="14"/>
  <c r="BA10" i="14"/>
  <c r="AZ10" i="14"/>
  <c r="AY10" i="14"/>
  <c r="AX10" i="14"/>
  <c r="AW10" i="14"/>
  <c r="AV10" i="14"/>
  <c r="AU10" i="14"/>
  <c r="AT10" i="14"/>
  <c r="AR10" i="14"/>
  <c r="AQ10" i="14"/>
  <c r="AP10" i="14"/>
  <c r="AO10" i="14"/>
  <c r="AN10" i="14"/>
  <c r="AM10" i="14"/>
  <c r="AL10" i="14"/>
  <c r="AK10" i="14"/>
  <c r="AJ10" i="14"/>
  <c r="CT10" i="14" s="1"/>
  <c r="AG10" i="14"/>
  <c r="AF10" i="14"/>
  <c r="AE10" i="14"/>
  <c r="AD10" i="14"/>
  <c r="AC10" i="14"/>
  <c r="AB10" i="14"/>
  <c r="AA10" i="14"/>
  <c r="Z10" i="14"/>
  <c r="Y10" i="14"/>
  <c r="X10" i="14"/>
  <c r="V10" i="14"/>
  <c r="U10" i="14"/>
  <c r="T10" i="14"/>
  <c r="S10" i="14"/>
  <c r="R10" i="14"/>
  <c r="Q10" i="14"/>
  <c r="P10" i="14"/>
  <c r="O10" i="14"/>
  <c r="N10" i="14"/>
  <c r="AH10" i="14" s="1"/>
  <c r="L10" i="14"/>
  <c r="K10" i="14"/>
  <c r="J10" i="14"/>
  <c r="I10" i="14"/>
  <c r="H10" i="14"/>
  <c r="G10" i="14"/>
  <c r="F10" i="14"/>
  <c r="E10" i="14"/>
  <c r="CS9" i="14"/>
  <c r="CR9" i="14"/>
  <c r="CP9" i="14"/>
  <c r="CO9" i="14"/>
  <c r="CN9" i="14"/>
  <c r="CM9" i="14"/>
  <c r="CL9" i="14"/>
  <c r="CK9" i="14"/>
  <c r="CJ9" i="14"/>
  <c r="CI9" i="14"/>
  <c r="CH9" i="14"/>
  <c r="CF9" i="14"/>
  <c r="CE9" i="14"/>
  <c r="CD9" i="14"/>
  <c r="CC9" i="14"/>
  <c r="CB9" i="14"/>
  <c r="CA9" i="14"/>
  <c r="BZ9" i="14"/>
  <c r="BY9" i="14"/>
  <c r="BX9" i="14"/>
  <c r="BV9" i="14"/>
  <c r="BU9" i="14"/>
  <c r="BT9" i="14"/>
  <c r="BS9" i="14"/>
  <c r="BR9" i="14"/>
  <c r="BQ9" i="14"/>
  <c r="BP9" i="14"/>
  <c r="BO9" i="14"/>
  <c r="BN9" i="14"/>
  <c r="BL9" i="14"/>
  <c r="BK9" i="14"/>
  <c r="BJ9" i="14"/>
  <c r="BI9" i="14"/>
  <c r="BH9" i="14"/>
  <c r="BG9" i="14"/>
  <c r="BF9" i="14"/>
  <c r="BE9" i="14"/>
  <c r="BD9" i="14"/>
  <c r="BB9" i="14"/>
  <c r="BA9" i="14"/>
  <c r="AZ9" i="14"/>
  <c r="AY9" i="14"/>
  <c r="AX9" i="14"/>
  <c r="AW9" i="14"/>
  <c r="AV9" i="14"/>
  <c r="AU9" i="14"/>
  <c r="AT9" i="14"/>
  <c r="AR9" i="14"/>
  <c r="AQ9" i="14"/>
  <c r="AP9" i="14"/>
  <c r="AO9" i="14"/>
  <c r="AN9" i="14"/>
  <c r="AM9" i="14"/>
  <c r="AL9" i="14"/>
  <c r="AK9" i="14"/>
  <c r="AJ9" i="14"/>
  <c r="AH9" i="14"/>
  <c r="AG9" i="14"/>
  <c r="AF9" i="14"/>
  <c r="AE9" i="14"/>
  <c r="AD9" i="14"/>
  <c r="AC9" i="14"/>
  <c r="AB9" i="14"/>
  <c r="AA9" i="14"/>
  <c r="Z9" i="14"/>
  <c r="Y9" i="14"/>
  <c r="X9" i="14"/>
  <c r="V9" i="14"/>
  <c r="U9" i="14"/>
  <c r="T9" i="14"/>
  <c r="S9" i="14"/>
  <c r="R9" i="14"/>
  <c r="Q9" i="14"/>
  <c r="P9" i="14"/>
  <c r="O9" i="14"/>
  <c r="N9" i="14"/>
  <c r="L9" i="14"/>
  <c r="K9" i="14"/>
  <c r="J9" i="14"/>
  <c r="I9" i="14"/>
  <c r="H9" i="14"/>
  <c r="G9" i="14"/>
  <c r="F9" i="14"/>
  <c r="E9" i="14"/>
  <c r="CS8" i="14"/>
  <c r="CR8" i="14"/>
  <c r="CP8" i="14"/>
  <c r="CO8" i="14"/>
  <c r="CN8" i="14"/>
  <c r="CM8" i="14"/>
  <c r="CL8" i="14"/>
  <c r="CK8" i="14"/>
  <c r="CJ8" i="14"/>
  <c r="CI8" i="14"/>
  <c r="CH8" i="14"/>
  <c r="CF8" i="14"/>
  <c r="CE8" i="14"/>
  <c r="CD8" i="14"/>
  <c r="CC8" i="14"/>
  <c r="CB8" i="14"/>
  <c r="CA8" i="14"/>
  <c r="BZ8" i="14"/>
  <c r="BY8" i="14"/>
  <c r="BX8" i="14"/>
  <c r="BV8" i="14"/>
  <c r="BU8" i="14"/>
  <c r="BT8" i="14"/>
  <c r="BS8" i="14"/>
  <c r="BR8" i="14"/>
  <c r="BQ8" i="14"/>
  <c r="BP8" i="14"/>
  <c r="BO8" i="14"/>
  <c r="BN8" i="14"/>
  <c r="BL8" i="14"/>
  <c r="BK8" i="14"/>
  <c r="BJ8" i="14"/>
  <c r="BI8" i="14"/>
  <c r="BH8" i="14"/>
  <c r="BG8" i="14"/>
  <c r="BF8" i="14"/>
  <c r="BE8" i="14"/>
  <c r="BD8" i="14"/>
  <c r="BB8" i="14"/>
  <c r="BA8" i="14"/>
  <c r="AZ8" i="14"/>
  <c r="AY8" i="14"/>
  <c r="AX8" i="14"/>
  <c r="AW8" i="14"/>
  <c r="AV8" i="14"/>
  <c r="AU8" i="14"/>
  <c r="AT8" i="14"/>
  <c r="AR8" i="14"/>
  <c r="AQ8" i="14"/>
  <c r="AP8" i="14"/>
  <c r="AO8" i="14"/>
  <c r="AN8" i="14"/>
  <c r="AM8" i="14"/>
  <c r="AL8" i="14"/>
  <c r="AK8" i="14"/>
  <c r="AJ8" i="14"/>
  <c r="CT8" i="14" s="1"/>
  <c r="AG8" i="14"/>
  <c r="AF8" i="14"/>
  <c r="AE8" i="14"/>
  <c r="AD8" i="14"/>
  <c r="AC8" i="14"/>
  <c r="AB8" i="14"/>
  <c r="AA8" i="14"/>
  <c r="Z8" i="14"/>
  <c r="Y8" i="14"/>
  <c r="X8" i="14"/>
  <c r="V8" i="14"/>
  <c r="U8" i="14"/>
  <c r="T8" i="14"/>
  <c r="S8" i="14"/>
  <c r="R8" i="14"/>
  <c r="Q8" i="14"/>
  <c r="P8" i="14"/>
  <c r="O8" i="14"/>
  <c r="N8" i="14"/>
  <c r="AH8" i="14" s="1"/>
  <c r="L8" i="14"/>
  <c r="K8" i="14"/>
  <c r="J8" i="14"/>
  <c r="I8" i="14"/>
  <c r="H8" i="14"/>
  <c r="G8" i="14"/>
  <c r="F8" i="14"/>
  <c r="E8" i="14"/>
  <c r="CS7" i="14"/>
  <c r="CR7" i="14"/>
  <c r="CP7" i="14"/>
  <c r="CO7" i="14"/>
  <c r="CN7" i="14"/>
  <c r="CM7" i="14"/>
  <c r="CL7" i="14"/>
  <c r="CK7" i="14"/>
  <c r="CJ7" i="14"/>
  <c r="CI7" i="14"/>
  <c r="CH7" i="14"/>
  <c r="CF7" i="14"/>
  <c r="CE7" i="14"/>
  <c r="CD7" i="14"/>
  <c r="CC7" i="14"/>
  <c r="CB7" i="14"/>
  <c r="CA7" i="14"/>
  <c r="BZ7" i="14"/>
  <c r="BY7" i="14"/>
  <c r="BX7" i="14"/>
  <c r="BV7" i="14"/>
  <c r="BU7" i="14"/>
  <c r="BT7" i="14"/>
  <c r="BS7" i="14"/>
  <c r="BR7" i="14"/>
  <c r="BQ7" i="14"/>
  <c r="BP7" i="14"/>
  <c r="BO7" i="14"/>
  <c r="BN7" i="14"/>
  <c r="BL7" i="14"/>
  <c r="BK7" i="14"/>
  <c r="BJ7" i="14"/>
  <c r="BI7" i="14"/>
  <c r="BH7" i="14"/>
  <c r="BG7" i="14"/>
  <c r="BF7" i="14"/>
  <c r="BE7" i="14"/>
  <c r="BD7" i="14"/>
  <c r="BB7" i="14"/>
  <c r="BA7" i="14"/>
  <c r="AZ7" i="14"/>
  <c r="AY7" i="14"/>
  <c r="AX7" i="14"/>
  <c r="AW7" i="14"/>
  <c r="AV7" i="14"/>
  <c r="AU7" i="14"/>
  <c r="AT7" i="14"/>
  <c r="AR7" i="14"/>
  <c r="AQ7" i="14"/>
  <c r="AP7" i="14"/>
  <c r="AO7" i="14"/>
  <c r="AN7" i="14"/>
  <c r="AM7" i="14"/>
  <c r="AL7" i="14"/>
  <c r="AK7" i="14"/>
  <c r="AJ7" i="14"/>
  <c r="CT7" i="14" s="1"/>
  <c r="AG7" i="14"/>
  <c r="AF7" i="14"/>
  <c r="AE7" i="14"/>
  <c r="AD7" i="14"/>
  <c r="AC7" i="14"/>
  <c r="AB7" i="14"/>
  <c r="AA7" i="14"/>
  <c r="Z7" i="14"/>
  <c r="Y7" i="14"/>
  <c r="X7" i="14"/>
  <c r="AH7" i="14" s="1"/>
  <c r="V7" i="14"/>
  <c r="U7" i="14"/>
  <c r="T7" i="14"/>
  <c r="S7" i="14"/>
  <c r="R7" i="14"/>
  <c r="Q7" i="14"/>
  <c r="P7" i="14"/>
  <c r="O7" i="14"/>
  <c r="N7" i="14"/>
  <c r="L7" i="14"/>
  <c r="K7" i="14"/>
  <c r="J7" i="14"/>
  <c r="I7" i="14"/>
  <c r="H7" i="14"/>
  <c r="G7" i="14"/>
  <c r="F7" i="14"/>
  <c r="E7" i="14"/>
  <c r="CS6" i="14"/>
  <c r="CR6" i="14"/>
  <c r="CP6" i="14"/>
  <c r="CO6" i="14"/>
  <c r="CN6" i="14"/>
  <c r="CM6" i="14"/>
  <c r="CL6" i="14"/>
  <c r="CK6" i="14"/>
  <c r="CJ6" i="14"/>
  <c r="CI6" i="14"/>
  <c r="CH6" i="14"/>
  <c r="CF6" i="14"/>
  <c r="CE6" i="14"/>
  <c r="CD6" i="14"/>
  <c r="CC6" i="14"/>
  <c r="CB6" i="14"/>
  <c r="CA6" i="14"/>
  <c r="BZ6" i="14"/>
  <c r="BY6" i="14"/>
  <c r="BX6" i="14"/>
  <c r="BV6" i="14"/>
  <c r="BU6" i="14"/>
  <c r="BT6" i="14"/>
  <c r="BS6" i="14"/>
  <c r="BR6" i="14"/>
  <c r="BQ6" i="14"/>
  <c r="BP6" i="14"/>
  <c r="BO6" i="14"/>
  <c r="BN6" i="14"/>
  <c r="BL6" i="14"/>
  <c r="BK6" i="14"/>
  <c r="BJ6" i="14"/>
  <c r="BI6" i="14"/>
  <c r="BH6" i="14"/>
  <c r="BG6" i="14"/>
  <c r="BF6" i="14"/>
  <c r="BE6" i="14"/>
  <c r="BD6" i="14"/>
  <c r="BB6" i="14"/>
  <c r="BA6" i="14"/>
  <c r="AZ6" i="14"/>
  <c r="AY6" i="14"/>
  <c r="AX6" i="14"/>
  <c r="AW6" i="14"/>
  <c r="AV6" i="14"/>
  <c r="AU6" i="14"/>
  <c r="AT6" i="14"/>
  <c r="AR6" i="14"/>
  <c r="AQ6" i="14"/>
  <c r="AP6" i="14"/>
  <c r="AO6" i="14"/>
  <c r="AN6" i="14"/>
  <c r="AM6" i="14"/>
  <c r="AL6" i="14"/>
  <c r="AK6" i="14"/>
  <c r="AJ6" i="14"/>
  <c r="CT6" i="14" s="1"/>
  <c r="AG6" i="14"/>
  <c r="AF6" i="14"/>
  <c r="AE6" i="14"/>
  <c r="AD6" i="14"/>
  <c r="AC6" i="14"/>
  <c r="AB6" i="14"/>
  <c r="AA6" i="14"/>
  <c r="Z6" i="14"/>
  <c r="Y6" i="14"/>
  <c r="X6" i="14"/>
  <c r="V6" i="14"/>
  <c r="U6" i="14"/>
  <c r="T6" i="14"/>
  <c r="S6" i="14"/>
  <c r="R6" i="14"/>
  <c r="Q6" i="14"/>
  <c r="P6" i="14"/>
  <c r="O6" i="14"/>
  <c r="N6" i="14"/>
  <c r="L6" i="14"/>
  <c r="K6" i="14"/>
  <c r="J6" i="14"/>
  <c r="I6" i="14"/>
  <c r="H6" i="14"/>
  <c r="G6" i="14"/>
  <c r="F6" i="14"/>
  <c r="E6" i="14"/>
  <c r="CS5" i="14"/>
  <c r="CR5" i="14"/>
  <c r="CP5" i="14"/>
  <c r="CO5" i="14"/>
  <c r="CN5" i="14"/>
  <c r="CM5" i="14"/>
  <c r="CL5" i="14"/>
  <c r="CK5" i="14"/>
  <c r="CJ5" i="14"/>
  <c r="CI5" i="14"/>
  <c r="CH5" i="14"/>
  <c r="CF5" i="14"/>
  <c r="CE5" i="14"/>
  <c r="CD5" i="14"/>
  <c r="CC5" i="14"/>
  <c r="CB5" i="14"/>
  <c r="CA5" i="14"/>
  <c r="BZ5" i="14"/>
  <c r="BY5" i="14"/>
  <c r="BX5" i="14"/>
  <c r="BV5" i="14"/>
  <c r="BU5" i="14"/>
  <c r="BT5" i="14"/>
  <c r="BS5" i="14"/>
  <c r="BR5" i="14"/>
  <c r="BQ5" i="14"/>
  <c r="BP5" i="14"/>
  <c r="BO5" i="14"/>
  <c r="BN5" i="14"/>
  <c r="BL5" i="14"/>
  <c r="BK5" i="14"/>
  <c r="BJ5" i="14"/>
  <c r="BI5" i="14"/>
  <c r="BH5" i="14"/>
  <c r="BG5" i="14"/>
  <c r="BF5" i="14"/>
  <c r="BE5" i="14"/>
  <c r="BD5" i="14"/>
  <c r="BB5" i="14"/>
  <c r="BA5" i="14"/>
  <c r="AZ5" i="14"/>
  <c r="AY5" i="14"/>
  <c r="AX5" i="14"/>
  <c r="AW5" i="14"/>
  <c r="AV5" i="14"/>
  <c r="AU5" i="14"/>
  <c r="AT5" i="14"/>
  <c r="AR5" i="14"/>
  <c r="AQ5" i="14"/>
  <c r="AP5" i="14"/>
  <c r="AO5" i="14"/>
  <c r="AN5" i="14"/>
  <c r="AM5" i="14"/>
  <c r="AL5" i="14"/>
  <c r="AK5" i="14"/>
  <c r="AJ5" i="14"/>
  <c r="AH5" i="14"/>
  <c r="AG5" i="14"/>
  <c r="AF5" i="14"/>
  <c r="AE5" i="14"/>
  <c r="AD5" i="14"/>
  <c r="AC5" i="14"/>
  <c r="AB5" i="14"/>
  <c r="AA5" i="14"/>
  <c r="Z5" i="14"/>
  <c r="Y5" i="14"/>
  <c r="X5" i="14"/>
  <c r="V5" i="14"/>
  <c r="U5" i="14"/>
  <c r="T5" i="14"/>
  <c r="S5" i="14"/>
  <c r="R5" i="14"/>
  <c r="Q5" i="14"/>
  <c r="P5" i="14"/>
  <c r="O5" i="14"/>
  <c r="N5" i="14"/>
  <c r="L5" i="14"/>
  <c r="K5" i="14"/>
  <c r="J5" i="14"/>
  <c r="I5" i="14"/>
  <c r="H5" i="14"/>
  <c r="G5" i="14"/>
  <c r="F5" i="14"/>
  <c r="E5" i="14"/>
  <c r="BN24" i="17" l="1"/>
  <c r="AJ24" i="17"/>
  <c r="BS24" i="17"/>
  <c r="AY24" i="17"/>
  <c r="BL28" i="17"/>
  <c r="BL107" i="17" s="1"/>
  <c r="BL110" i="17" s="1"/>
  <c r="U24" i="17"/>
  <c r="AE24" i="17"/>
  <c r="CQ46" i="16"/>
  <c r="CG48" i="16"/>
  <c r="CG49" i="16" s="1"/>
  <c r="CG52" i="16" s="1"/>
  <c r="CG131" i="16" s="1"/>
  <c r="CG134" i="16" s="1"/>
  <c r="BW45" i="16"/>
  <c r="BV48" i="16"/>
  <c r="BR48" i="16"/>
  <c r="CS49" i="16"/>
  <c r="AV39" i="16"/>
  <c r="AV46" i="16"/>
  <c r="BC48" i="16"/>
  <c r="BC47" i="16"/>
  <c r="AS45" i="16"/>
  <c r="AO45" i="16"/>
  <c r="AI45" i="16"/>
  <c r="CT40" i="16"/>
  <c r="W45" i="16"/>
  <c r="AG49" i="16"/>
  <c r="AG52" i="16" s="1"/>
  <c r="N47" i="16"/>
  <c r="G47" i="16"/>
  <c r="Q47" i="16"/>
  <c r="P48" i="16" s="1"/>
  <c r="AJ47" i="16"/>
  <c r="BB48" i="16"/>
  <c r="V48" i="16"/>
  <c r="BN46" i="16"/>
  <c r="X46" i="16"/>
  <c r="BP39" i="16"/>
  <c r="BF39" i="16"/>
  <c r="AI48" i="16"/>
  <c r="M45" i="16"/>
  <c r="BS45" i="16"/>
  <c r="CR48" i="16"/>
  <c r="CH48" i="16"/>
  <c r="CF48" i="16"/>
  <c r="X47" i="16"/>
  <c r="N45" i="16"/>
  <c r="AQ39" i="16"/>
  <c r="U39" i="16"/>
  <c r="CD46" i="16"/>
  <c r="CH46" i="16"/>
  <c r="BX46" i="16"/>
  <c r="BU47" i="16"/>
  <c r="AH40" i="16"/>
  <c r="CR47" i="16"/>
  <c r="K39" i="16"/>
  <c r="BD47" i="16"/>
  <c r="J46" i="16"/>
  <c r="AZ46" i="16"/>
  <c r="BA39" i="16"/>
  <c r="BD46" i="16"/>
  <c r="CE47" i="16"/>
  <c r="AJ48" i="16"/>
  <c r="BN45" i="16"/>
  <c r="AT46" i="16"/>
  <c r="CE39" i="16"/>
  <c r="N48" i="16"/>
  <c r="BU39" i="16"/>
  <c r="CC45" i="16"/>
  <c r="K47" i="16"/>
  <c r="CH47" i="16"/>
  <c r="AR48" i="16"/>
  <c r="AP46" i="16"/>
  <c r="CQ48" i="16"/>
  <c r="CL48" i="16"/>
  <c r="CJ24" i="16"/>
  <c r="BW46" i="16"/>
  <c r="BX48" i="16"/>
  <c r="AJ46" i="16"/>
  <c r="U24" i="16"/>
  <c r="W47" i="16"/>
  <c r="H48" i="16"/>
  <c r="I45" i="16"/>
  <c r="AQ24" i="16"/>
  <c r="BW48" i="16"/>
  <c r="W46" i="16"/>
  <c r="W49" i="16" s="1"/>
  <c r="W52" i="16" s="1"/>
  <c r="W131" i="16" s="1"/>
  <c r="BW47" i="16"/>
  <c r="P24" i="16"/>
  <c r="CJ46" i="16"/>
  <c r="M47" i="16"/>
  <c r="AY45" i="16"/>
  <c r="CP48" i="16"/>
  <c r="CQ45" i="16"/>
  <c r="CR27" i="16"/>
  <c r="CR28" i="16" s="1"/>
  <c r="X27" i="16"/>
  <c r="X51" i="16" s="1"/>
  <c r="X52" i="16" s="1"/>
  <c r="X131" i="16" s="1"/>
  <c r="AT47" i="16"/>
  <c r="BN49" i="16"/>
  <c r="BL28" i="15"/>
  <c r="BL107" i="15" s="1"/>
  <c r="BL110" i="15" s="1"/>
  <c r="P24" i="15"/>
  <c r="N23" i="15"/>
  <c r="AY24" i="15"/>
  <c r="AJ24" i="15"/>
  <c r="K24" i="15"/>
  <c r="BS24" i="15"/>
  <c r="AO24" i="15"/>
  <c r="AE24" i="15"/>
  <c r="CR40" i="14"/>
  <c r="CR49" i="14" s="1"/>
  <c r="CA38" i="14"/>
  <c r="BW39" i="14"/>
  <c r="BE36" i="14"/>
  <c r="CT35" i="14"/>
  <c r="AV37" i="14"/>
  <c r="BD40" i="14"/>
  <c r="BD49" i="14" s="1"/>
  <c r="AM38" i="14"/>
  <c r="AT39" i="14"/>
  <c r="BX38" i="14"/>
  <c r="W38" i="14"/>
  <c r="Z37" i="14"/>
  <c r="X37" i="14"/>
  <c r="H39" i="14"/>
  <c r="CJ37" i="14"/>
  <c r="AI37" i="14"/>
  <c r="AI39" i="14"/>
  <c r="R39" i="14"/>
  <c r="M37" i="14"/>
  <c r="BK38" i="14"/>
  <c r="CR36" i="14"/>
  <c r="CN37" i="14"/>
  <c r="N38" i="14"/>
  <c r="AP37" i="14"/>
  <c r="AR39" i="14"/>
  <c r="AT40" i="14"/>
  <c r="AT42" i="14" s="1"/>
  <c r="AT43" i="14" s="1"/>
  <c r="BU38" i="14"/>
  <c r="BX40" i="14"/>
  <c r="BX39" i="14"/>
  <c r="S36" i="14"/>
  <c r="CT34" i="14"/>
  <c r="BD38" i="14"/>
  <c r="BD39" i="14"/>
  <c r="CT33" i="14"/>
  <c r="CH37" i="14"/>
  <c r="CH40" i="14"/>
  <c r="AY36" i="14"/>
  <c r="CE38" i="14"/>
  <c r="X40" i="14"/>
  <c r="X42" i="14" s="1"/>
  <c r="X43" i="14" s="1"/>
  <c r="AJ36" i="14"/>
  <c r="AJ40" i="14"/>
  <c r="AJ42" i="14" s="1"/>
  <c r="BN37" i="14"/>
  <c r="BN39" i="14"/>
  <c r="CM36" i="14"/>
  <c r="CR25" i="14"/>
  <c r="BD25" i="14"/>
  <c r="CT18" i="14"/>
  <c r="AG25" i="14"/>
  <c r="AG28" i="14" s="1"/>
  <c r="AH18" i="14"/>
  <c r="AH20" i="14"/>
  <c r="AS21" i="14"/>
  <c r="BM24" i="14"/>
  <c r="M21" i="14"/>
  <c r="CL24" i="14"/>
  <c r="W23" i="14"/>
  <c r="W47" i="14" s="1"/>
  <c r="W21" i="14"/>
  <c r="CP24" i="14"/>
  <c r="M22" i="14"/>
  <c r="J22" i="14"/>
  <c r="AX24" i="14"/>
  <c r="BM23" i="14"/>
  <c r="X24" i="14"/>
  <c r="V24" i="14"/>
  <c r="BD22" i="14"/>
  <c r="X25" i="14"/>
  <c r="N22" i="14"/>
  <c r="BL24" i="14"/>
  <c r="CD18" i="14"/>
  <c r="CD22" i="14" s="1"/>
  <c r="BN24" i="14"/>
  <c r="BT22" i="14"/>
  <c r="BX22" i="14"/>
  <c r="CC21" i="14"/>
  <c r="S21" i="14"/>
  <c r="BB24" i="14"/>
  <c r="CH21" i="14"/>
  <c r="BD21" i="16"/>
  <c r="BA24" i="16" s="1"/>
  <c r="CG21" i="14"/>
  <c r="CH25" i="14"/>
  <c r="BW22" i="14"/>
  <c r="BK23" i="14"/>
  <c r="AT21" i="14"/>
  <c r="AJ24" i="14"/>
  <c r="AE23" i="14"/>
  <c r="AR27" i="17"/>
  <c r="AR28" i="17"/>
  <c r="AR107" i="17" s="1"/>
  <c r="AR110" i="17" s="1"/>
  <c r="AH27" i="17"/>
  <c r="AH28" i="17" s="1"/>
  <c r="AH107" i="17" s="1"/>
  <c r="AH110" i="17" s="1"/>
  <c r="P24" i="17"/>
  <c r="BB27" i="17"/>
  <c r="BB28" i="17"/>
  <c r="BB107" i="17" s="1"/>
  <c r="BB110" i="17" s="1"/>
  <c r="BD24" i="17"/>
  <c r="BI24" i="17"/>
  <c r="BV27" i="17"/>
  <c r="BV28" i="17" s="1"/>
  <c r="BV107" i="17" s="1"/>
  <c r="BV110" i="17" s="1"/>
  <c r="N23" i="17"/>
  <c r="K24" i="17" s="1"/>
  <c r="AT24" i="17"/>
  <c r="N27" i="17"/>
  <c r="BX99" i="17"/>
  <c r="BZ99" i="17" s="1"/>
  <c r="BW110" i="17"/>
  <c r="BY110" i="17" s="1"/>
  <c r="BY107" i="17"/>
  <c r="X37" i="2" s="1"/>
  <c r="X40" i="2" s="1"/>
  <c r="Z24" i="17"/>
  <c r="BX25" i="17"/>
  <c r="AO24" i="17"/>
  <c r="BY25" i="17"/>
  <c r="BW28" i="17"/>
  <c r="BY28" i="17" s="1"/>
  <c r="F24" i="17"/>
  <c r="M49" i="16"/>
  <c r="M52" i="16" s="1"/>
  <c r="M131" i="16" s="1"/>
  <c r="D37" i="2" s="1"/>
  <c r="D40" i="2" s="1"/>
  <c r="BX47" i="16"/>
  <c r="CT132" i="16"/>
  <c r="W38" i="2" s="1"/>
  <c r="AT45" i="16"/>
  <c r="AH132" i="16"/>
  <c r="BX42" i="16"/>
  <c r="BX43" i="16" s="1"/>
  <c r="BK47" i="16"/>
  <c r="BX27" i="16"/>
  <c r="BX28" i="16" s="1"/>
  <c r="BX49" i="16"/>
  <c r="T46" i="16"/>
  <c r="AQ47" i="16"/>
  <c r="AE39" i="16"/>
  <c r="BK24" i="16"/>
  <c r="AE47" i="16"/>
  <c r="AI47" i="16"/>
  <c r="CN46" i="16"/>
  <c r="BM48" i="16"/>
  <c r="BM49" i="16" s="1"/>
  <c r="BM52" i="16" s="1"/>
  <c r="BM131" i="16" s="1"/>
  <c r="BN48" i="16"/>
  <c r="AT49" i="16"/>
  <c r="AT27" i="16"/>
  <c r="AT51" i="16" s="1"/>
  <c r="BK39" i="16"/>
  <c r="BN28" i="16"/>
  <c r="AJ45" i="16"/>
  <c r="AE24" i="16"/>
  <c r="AH42" i="16"/>
  <c r="P39" i="16"/>
  <c r="BD49" i="16"/>
  <c r="BD27" i="16"/>
  <c r="BD28" i="16" s="1"/>
  <c r="X45" i="16"/>
  <c r="BN42" i="16"/>
  <c r="BN51" i="16" s="1"/>
  <c r="BN43" i="16"/>
  <c r="BY45" i="16"/>
  <c r="BZ24" i="16"/>
  <c r="CO39" i="16"/>
  <c r="CM45" i="16"/>
  <c r="BC45" i="16"/>
  <c r="CJ39" i="16"/>
  <c r="CI45" i="16"/>
  <c r="Z24" i="16"/>
  <c r="CT25" i="16"/>
  <c r="CB48" i="16"/>
  <c r="AX48" i="16"/>
  <c r="BP46" i="16"/>
  <c r="BP48" i="16" s="1"/>
  <c r="X48" i="16"/>
  <c r="BL48" i="16"/>
  <c r="AN48" i="16"/>
  <c r="Z46" i="16"/>
  <c r="Z48" i="16" s="1"/>
  <c r="BE45" i="16"/>
  <c r="BF24" i="16"/>
  <c r="BT46" i="16"/>
  <c r="CR45" i="16"/>
  <c r="CO24" i="16"/>
  <c r="AS46" i="16"/>
  <c r="AS49" i="16" s="1"/>
  <c r="AS52" i="16" s="1"/>
  <c r="AS131" i="16" s="1"/>
  <c r="BH48" i="16"/>
  <c r="N22" i="16"/>
  <c r="CE24" i="16"/>
  <c r="CH49" i="16"/>
  <c r="CH27" i="16"/>
  <c r="CH28" i="16" s="1"/>
  <c r="AL39" i="16"/>
  <c r="N43" i="16"/>
  <c r="E45" i="16"/>
  <c r="F24" i="16"/>
  <c r="BG47" i="16"/>
  <c r="AH25" i="16"/>
  <c r="BI45" i="16"/>
  <c r="BC46" i="16"/>
  <c r="CO47" i="16"/>
  <c r="AD46" i="16"/>
  <c r="CH42" i="16"/>
  <c r="CH43" i="16" s="1"/>
  <c r="Z39" i="16"/>
  <c r="AK45" i="16"/>
  <c r="AL24" i="16"/>
  <c r="S45" i="16"/>
  <c r="CH45" i="16"/>
  <c r="AV24" i="16"/>
  <c r="F39" i="16"/>
  <c r="AJ27" i="16"/>
  <c r="AJ28" i="16" s="1"/>
  <c r="AJ49" i="16"/>
  <c r="BD42" i="16"/>
  <c r="BZ39" i="16"/>
  <c r="N49" i="16"/>
  <c r="N27" i="16"/>
  <c r="AF48" i="16"/>
  <c r="CR46" i="16"/>
  <c r="BX45" i="16"/>
  <c r="BU24" i="16"/>
  <c r="AU45" i="16"/>
  <c r="BY25" i="15"/>
  <c r="BW28" i="15"/>
  <c r="BY28" i="15" s="1"/>
  <c r="Z24" i="15"/>
  <c r="BD24" i="15"/>
  <c r="F24" i="15"/>
  <c r="BB27" i="15"/>
  <c r="BB28" i="15" s="1"/>
  <c r="BB107" i="15" s="1"/>
  <c r="BB110" i="15" s="1"/>
  <c r="BW110" i="15"/>
  <c r="BY110" i="15" s="1"/>
  <c r="BY107" i="15"/>
  <c r="X21" i="2" s="1"/>
  <c r="X24" i="2" s="1"/>
  <c r="BI24" i="15"/>
  <c r="BX25" i="15"/>
  <c r="BZ5" i="15"/>
  <c r="AT24" i="15"/>
  <c r="N27" i="15"/>
  <c r="U24" i="15"/>
  <c r="BX108" i="15"/>
  <c r="BZ108" i="15" s="1"/>
  <c r="BN24" i="15"/>
  <c r="I34" i="14"/>
  <c r="N36" i="14" s="1"/>
  <c r="AH34" i="14"/>
  <c r="AD22" i="14"/>
  <c r="AJ22" i="14"/>
  <c r="BN25" i="14"/>
  <c r="E36" i="14"/>
  <c r="M36" i="14"/>
  <c r="M45" i="14" s="1"/>
  <c r="AH31" i="14"/>
  <c r="N40" i="14"/>
  <c r="AT36" i="14"/>
  <c r="AO36" i="14"/>
  <c r="BC39" i="14"/>
  <c r="AX39" i="14"/>
  <c r="BM38" i="14"/>
  <c r="BG38" i="14"/>
  <c r="BW37" i="14"/>
  <c r="BW46" i="14" s="1"/>
  <c r="BP37" i="14"/>
  <c r="CG36" i="14"/>
  <c r="BY36" i="14"/>
  <c r="CP39" i="14"/>
  <c r="CP48" i="14" s="1"/>
  <c r="CR39" i="14"/>
  <c r="J37" i="14"/>
  <c r="BC23" i="14"/>
  <c r="BW21" i="14"/>
  <c r="BX25" i="14"/>
  <c r="M24" i="14"/>
  <c r="H24" i="14"/>
  <c r="Q23" i="14"/>
  <c r="Q47" i="14" s="1"/>
  <c r="Z22" i="14"/>
  <c r="Z46" i="14" s="1"/>
  <c r="AI22" i="14"/>
  <c r="AT23" i="14"/>
  <c r="AQ23" i="14"/>
  <c r="AZ22" i="14"/>
  <c r="BN21" i="14"/>
  <c r="BI21" i="14"/>
  <c r="BR24" i="14"/>
  <c r="BW24" i="14"/>
  <c r="CA23" i="14"/>
  <c r="CG23" i="14"/>
  <c r="CJ22" i="14"/>
  <c r="CQ22" i="14"/>
  <c r="CS25" i="14"/>
  <c r="CS28" i="14" s="1"/>
  <c r="AN24" i="14"/>
  <c r="AN48" i="14" s="1"/>
  <c r="CH24" i="14"/>
  <c r="CR23" i="14"/>
  <c r="N21" i="14"/>
  <c r="R24" i="14"/>
  <c r="R48" i="14" s="1"/>
  <c r="W24" i="14"/>
  <c r="CT16" i="14"/>
  <c r="BM48" i="14"/>
  <c r="I21" i="14"/>
  <c r="AI23" i="14"/>
  <c r="AJ25" i="14"/>
  <c r="AR24" i="14"/>
  <c r="BA23" i="14"/>
  <c r="BN23" i="14"/>
  <c r="X49" i="14"/>
  <c r="X27" i="14"/>
  <c r="X28" i="14" s="1"/>
  <c r="CR27" i="14"/>
  <c r="CT12" i="14"/>
  <c r="X23" i="14"/>
  <c r="U23" i="14"/>
  <c r="AV22" i="14"/>
  <c r="AV46" i="14" s="1"/>
  <c r="BC22" i="14"/>
  <c r="BC46" i="14" s="1"/>
  <c r="CH23" i="14"/>
  <c r="X39" i="14"/>
  <c r="V39" i="14"/>
  <c r="V48" i="14" s="1"/>
  <c r="CE23" i="14"/>
  <c r="N24" i="14"/>
  <c r="L24" i="14"/>
  <c r="AM23" i="14"/>
  <c r="AM47" i="14" s="1"/>
  <c r="AS23" i="14"/>
  <c r="BE21" i="14"/>
  <c r="BM21" i="14"/>
  <c r="BV24" i="14"/>
  <c r="BX24" i="14"/>
  <c r="CN22" i="14"/>
  <c r="CR22" i="14"/>
  <c r="CH42" i="14"/>
  <c r="CH43" i="14" s="1"/>
  <c r="AS24" i="14"/>
  <c r="BM22" i="14"/>
  <c r="CF24" i="14"/>
  <c r="O36" i="14"/>
  <c r="AH94" i="14"/>
  <c r="AT24" i="14"/>
  <c r="AT48" i="14" s="1"/>
  <c r="BD23" i="14"/>
  <c r="BN22" i="14"/>
  <c r="BX21" i="14"/>
  <c r="CB24" i="14"/>
  <c r="CT11" i="14"/>
  <c r="BD27" i="14"/>
  <c r="CO23" i="14"/>
  <c r="CD37" i="14"/>
  <c r="F22" i="14"/>
  <c r="O21" i="14"/>
  <c r="BC24" i="14"/>
  <c r="BG23" i="14"/>
  <c r="BP22" i="14"/>
  <c r="BY21" i="14"/>
  <c r="CR24" i="14"/>
  <c r="AH17" i="14"/>
  <c r="X21" i="14"/>
  <c r="M23" i="14"/>
  <c r="W22" i="14"/>
  <c r="AI21" i="14"/>
  <c r="AP22" i="14"/>
  <c r="AY21" i="14"/>
  <c r="BW23" i="14"/>
  <c r="CG22" i="14"/>
  <c r="CQ21" i="14"/>
  <c r="CT19" i="14"/>
  <c r="AO21" i="14"/>
  <c r="L39" i="14"/>
  <c r="N39" i="14"/>
  <c r="X38" i="14"/>
  <c r="U38" i="14"/>
  <c r="AN39" i="14"/>
  <c r="AS39" i="14"/>
  <c r="AW38" i="14"/>
  <c r="BC38" i="14"/>
  <c r="BF37" i="14"/>
  <c r="BM37" i="14"/>
  <c r="BO36" i="14"/>
  <c r="BW36" i="14"/>
  <c r="CH39" i="14"/>
  <c r="CF39" i="14"/>
  <c r="CR38" i="14"/>
  <c r="CO38" i="14"/>
  <c r="J35" i="14"/>
  <c r="N37" i="14" s="1"/>
  <c r="N46" i="14" s="1"/>
  <c r="AH35" i="14"/>
  <c r="BD36" i="14"/>
  <c r="BV39" i="14"/>
  <c r="BD42" i="14"/>
  <c r="BD43" i="14" s="1"/>
  <c r="BS21" i="14"/>
  <c r="CQ23" i="14"/>
  <c r="AH6" i="14"/>
  <c r="N25" i="14"/>
  <c r="CT9" i="14"/>
  <c r="W36" i="14"/>
  <c r="BM39" i="14"/>
  <c r="BH39" i="14"/>
  <c r="CI36" i="14"/>
  <c r="CQ36" i="14"/>
  <c r="AK21" i="14"/>
  <c r="BD24" i="14"/>
  <c r="BD48" i="14" s="1"/>
  <c r="CQ24" i="14"/>
  <c r="AF24" i="14"/>
  <c r="BD21" i="14"/>
  <c r="BR39" i="14"/>
  <c r="AZ37" i="14"/>
  <c r="BI36" i="14"/>
  <c r="F37" i="14"/>
  <c r="BJ22" i="14"/>
  <c r="CG24" i="14"/>
  <c r="CG48" i="14" s="1"/>
  <c r="AJ23" i="14"/>
  <c r="AF39" i="14"/>
  <c r="AJ39" i="14"/>
  <c r="BQ38" i="14"/>
  <c r="BW38" i="14"/>
  <c r="BZ37" i="14"/>
  <c r="CG37" i="14"/>
  <c r="AB24" i="14"/>
  <c r="AI24" i="14"/>
  <c r="AI48" i="14" s="1"/>
  <c r="AT25" i="14"/>
  <c r="AT22" i="14"/>
  <c r="BH24" i="14"/>
  <c r="T22" i="14"/>
  <c r="X22" i="14"/>
  <c r="AC21" i="14"/>
  <c r="AJ21" i="14"/>
  <c r="AS22" i="14"/>
  <c r="AL22" i="14"/>
  <c r="AL46" i="14" s="1"/>
  <c r="BC21" i="14"/>
  <c r="AU21" i="14"/>
  <c r="BU23" i="14"/>
  <c r="BX23" i="14"/>
  <c r="BX47" i="14" s="1"/>
  <c r="CM21" i="14"/>
  <c r="CM45" i="14" s="1"/>
  <c r="CR21" i="14"/>
  <c r="CT20" i="14"/>
  <c r="BX36" i="14"/>
  <c r="CC36" i="14"/>
  <c r="CL39" i="14"/>
  <c r="CL48" i="14" s="1"/>
  <c r="AH33" i="14"/>
  <c r="AT37" i="14"/>
  <c r="CT14" i="14"/>
  <c r="AH19" i="14"/>
  <c r="K19" i="14"/>
  <c r="N23" i="14" s="1"/>
  <c r="N47" i="14" s="1"/>
  <c r="AE32" i="14"/>
  <c r="AE38" i="14" s="1"/>
  <c r="CT32" i="14"/>
  <c r="AQ38" i="14"/>
  <c r="BT37" i="14"/>
  <c r="X36" i="14"/>
  <c r="AL37" i="14"/>
  <c r="AS37" i="14"/>
  <c r="AU36" i="14"/>
  <c r="BC36" i="14"/>
  <c r="BL39" i="14"/>
  <c r="CT104" i="14"/>
  <c r="CT115" i="14"/>
  <c r="CT5" i="14"/>
  <c r="AS38" i="14"/>
  <c r="BC37" i="14"/>
  <c r="BM36" i="14"/>
  <c r="BN40" i="14"/>
  <c r="CH38" i="14"/>
  <c r="CR37" i="14"/>
  <c r="AH32" i="14"/>
  <c r="AH133" i="14"/>
  <c r="N123" i="14"/>
  <c r="N132" i="14" s="1"/>
  <c r="E22" i="2" s="1"/>
  <c r="CT17" i="14"/>
  <c r="E21" i="14"/>
  <c r="Y21" i="14"/>
  <c r="BO21" i="14"/>
  <c r="CI21" i="14"/>
  <c r="P22" i="14"/>
  <c r="BF22" i="14"/>
  <c r="BZ22" i="14"/>
  <c r="G23" i="14"/>
  <c r="AA23" i="14"/>
  <c r="AW23" i="14"/>
  <c r="AW47" i="14" s="1"/>
  <c r="BQ23" i="14"/>
  <c r="CK23" i="14"/>
  <c r="G38" i="14"/>
  <c r="M38" i="14"/>
  <c r="P37" i="14"/>
  <c r="W37" i="14"/>
  <c r="Y36" i="14"/>
  <c r="AI36" i="14"/>
  <c r="AG40" i="14"/>
  <c r="AG43" i="14" s="1"/>
  <c r="AG49" i="14" s="1"/>
  <c r="AG52" i="14" s="1"/>
  <c r="AT38" i="14"/>
  <c r="BD37" i="14"/>
  <c r="BD46" i="14" s="1"/>
  <c r="BN36" i="14"/>
  <c r="CG38" i="14"/>
  <c r="CQ37" i="14"/>
  <c r="CS40" i="14"/>
  <c r="CS43" i="14" s="1"/>
  <c r="AC36" i="14"/>
  <c r="BS36" i="14"/>
  <c r="T37" i="14"/>
  <c r="BJ37" i="14"/>
  <c r="K38" i="14"/>
  <c r="BA38" i="14"/>
  <c r="AB39" i="14"/>
  <c r="X123" i="14"/>
  <c r="X132" i="14" s="1"/>
  <c r="CR123" i="14"/>
  <c r="CR132" i="14" s="1"/>
  <c r="M39" i="14"/>
  <c r="CB39" i="14"/>
  <c r="CG39" i="14"/>
  <c r="CK38" i="14"/>
  <c r="CQ38" i="14"/>
  <c r="CT31" i="14"/>
  <c r="AH115" i="14"/>
  <c r="AH123" i="14" s="1"/>
  <c r="CH123" i="14"/>
  <c r="CH132" i="14" s="1"/>
  <c r="W39" i="14"/>
  <c r="AA38" i="14"/>
  <c r="AI38" i="14"/>
  <c r="AS36" i="14"/>
  <c r="AS45" i="14" s="1"/>
  <c r="BB39" i="14"/>
  <c r="BN38" i="14"/>
  <c r="BX37" i="14"/>
  <c r="CH36" i="14"/>
  <c r="CQ39" i="14"/>
  <c r="AK36" i="14"/>
  <c r="AJ123" i="14"/>
  <c r="AJ132" i="14" s="1"/>
  <c r="I22" i="2" s="1"/>
  <c r="AD35" i="14"/>
  <c r="AD37" i="14" s="1"/>
  <c r="BX27" i="17" l="1"/>
  <c r="BZ27" i="17" s="1"/>
  <c r="R37" i="2"/>
  <c r="R40" i="2" s="1"/>
  <c r="AI49" i="16"/>
  <c r="AI52" i="16" s="1"/>
  <c r="AI131" i="16" s="1"/>
  <c r="H37" i="2" s="1"/>
  <c r="H40" i="2" s="1"/>
  <c r="CQ49" i="16"/>
  <c r="CQ52" i="16" s="1"/>
  <c r="CQ131" i="16" s="1"/>
  <c r="CQ134" i="16" s="1"/>
  <c r="CT42" i="16"/>
  <c r="CT43" i="16" s="1"/>
  <c r="BK48" i="16"/>
  <c r="U48" i="16"/>
  <c r="CE48" i="16"/>
  <c r="BD43" i="16"/>
  <c r="AE48" i="16"/>
  <c r="BZ48" i="16"/>
  <c r="BW49" i="16"/>
  <c r="BW52" i="16" s="1"/>
  <c r="BW131" i="16" s="1"/>
  <c r="BN52" i="16"/>
  <c r="BN131" i="16" s="1"/>
  <c r="BN134" i="16" s="1"/>
  <c r="F48" i="16"/>
  <c r="AS134" i="16"/>
  <c r="J37" i="2"/>
  <c r="J40" i="2" s="1"/>
  <c r="W134" i="16"/>
  <c r="F37" i="2"/>
  <c r="F40" i="2" s="1"/>
  <c r="AV48" i="16"/>
  <c r="BU48" i="16"/>
  <c r="T37" i="2"/>
  <c r="T40" i="2" s="1"/>
  <c r="BM134" i="16"/>
  <c r="N37" i="2"/>
  <c r="N40" i="2" s="1"/>
  <c r="BW134" i="16"/>
  <c r="P37" i="2"/>
  <c r="P40" i="2" s="1"/>
  <c r="CJ48" i="16"/>
  <c r="BD45" i="16"/>
  <c r="BA48" i="16" s="1"/>
  <c r="CR51" i="16"/>
  <c r="CR52" i="16" s="1"/>
  <c r="CR131" i="16" s="1"/>
  <c r="U37" i="2" s="1"/>
  <c r="U40" i="2" s="1"/>
  <c r="X134" i="16"/>
  <c r="G37" i="2"/>
  <c r="G40" i="2" s="1"/>
  <c r="X28" i="16"/>
  <c r="AQ48" i="16"/>
  <c r="BX27" i="15"/>
  <c r="BZ27" i="15" s="1"/>
  <c r="CR42" i="14"/>
  <c r="CR43" i="14" s="1"/>
  <c r="CQ45" i="14"/>
  <c r="CJ46" i="14"/>
  <c r="CA47" i="14"/>
  <c r="BW48" i="14"/>
  <c r="BN47" i="14"/>
  <c r="BF46" i="14"/>
  <c r="X46" i="14"/>
  <c r="W45" i="14"/>
  <c r="Z39" i="14"/>
  <c r="P39" i="14"/>
  <c r="AA47" i="14"/>
  <c r="BC45" i="14"/>
  <c r="BX48" i="14"/>
  <c r="M46" i="14"/>
  <c r="BZ39" i="14"/>
  <c r="CG46" i="14"/>
  <c r="CG47" i="14"/>
  <c r="W46" i="14"/>
  <c r="BQ47" i="14"/>
  <c r="G47" i="14"/>
  <c r="BZ46" i="14"/>
  <c r="AS46" i="14"/>
  <c r="CN46" i="14"/>
  <c r="AT47" i="14"/>
  <c r="BP46" i="14"/>
  <c r="AR48" i="14"/>
  <c r="AI46" i="14"/>
  <c r="BF39" i="14"/>
  <c r="BC48" i="14"/>
  <c r="AI47" i="14"/>
  <c r="H48" i="14"/>
  <c r="CJ39" i="14"/>
  <c r="F46" i="14"/>
  <c r="AS47" i="14"/>
  <c r="BK47" i="14"/>
  <c r="BJ46" i="14"/>
  <c r="BN48" i="14"/>
  <c r="AP46" i="14"/>
  <c r="BU47" i="14"/>
  <c r="CE47" i="14"/>
  <c r="AO45" i="14"/>
  <c r="CH48" i="14"/>
  <c r="AJ43" i="14"/>
  <c r="BN46" i="14"/>
  <c r="BD47" i="14"/>
  <c r="S45" i="14"/>
  <c r="BX42" i="14"/>
  <c r="BX43" i="14"/>
  <c r="BB48" i="14"/>
  <c r="AY45" i="14"/>
  <c r="BA47" i="14"/>
  <c r="AT45" i="14"/>
  <c r="CH49" i="14"/>
  <c r="BA39" i="14"/>
  <c r="U47" i="14"/>
  <c r="X47" i="14"/>
  <c r="CO39" i="14"/>
  <c r="U39" i="14"/>
  <c r="CC45" i="14"/>
  <c r="CR48" i="14"/>
  <c r="BT46" i="14"/>
  <c r="T46" i="14"/>
  <c r="CR46" i="14"/>
  <c r="BI45" i="14"/>
  <c r="CD46" i="14"/>
  <c r="AF48" i="14"/>
  <c r="AZ46" i="14"/>
  <c r="BK39" i="14"/>
  <c r="BV48" i="14"/>
  <c r="AH40" i="14"/>
  <c r="CH27" i="14"/>
  <c r="CH51" i="14" s="1"/>
  <c r="CH45" i="14"/>
  <c r="BM47" i="14"/>
  <c r="AX48" i="14"/>
  <c r="CH22" i="14"/>
  <c r="CH46" i="14" s="1"/>
  <c r="X48" i="14"/>
  <c r="J46" i="14"/>
  <c r="BX46" i="14"/>
  <c r="CG45" i="14"/>
  <c r="BL48" i="14"/>
  <c r="K23" i="14"/>
  <c r="K47" i="14" s="1"/>
  <c r="AJ48" i="14"/>
  <c r="AH25" i="14"/>
  <c r="AQ24" i="14"/>
  <c r="AE47" i="14"/>
  <c r="BR48" i="14"/>
  <c r="BZ25" i="17"/>
  <c r="N28" i="17"/>
  <c r="N107" i="17" s="1"/>
  <c r="AL48" i="16"/>
  <c r="AH49" i="16"/>
  <c r="AT52" i="16"/>
  <c r="AT131" i="16" s="1"/>
  <c r="CH51" i="16"/>
  <c r="BX51" i="16"/>
  <c r="BX52" i="16" s="1"/>
  <c r="BX131" i="16" s="1"/>
  <c r="AJ51" i="16"/>
  <c r="AJ52" i="16" s="1"/>
  <c r="AJ131" i="16" s="1"/>
  <c r="I37" i="2" s="1"/>
  <c r="I40" i="2" s="1"/>
  <c r="CT27" i="16"/>
  <c r="BC49" i="16"/>
  <c r="BC52" i="16" s="1"/>
  <c r="BC131" i="16" s="1"/>
  <c r="BD51" i="16"/>
  <c r="BD52" i="16" s="1"/>
  <c r="BD131" i="16" s="1"/>
  <c r="M134" i="16"/>
  <c r="AG131" i="16"/>
  <c r="AG134" i="16" s="1"/>
  <c r="N51" i="16"/>
  <c r="N52" i="16" s="1"/>
  <c r="N131" i="16" s="1"/>
  <c r="E37" i="2" s="1"/>
  <c r="E40" i="2" s="1"/>
  <c r="AH27" i="16"/>
  <c r="AH28" i="16" s="1"/>
  <c r="CO48" i="16"/>
  <c r="N28" i="16"/>
  <c r="CH52" i="16"/>
  <c r="CH131" i="16" s="1"/>
  <c r="BF48" i="16"/>
  <c r="AH43" i="16"/>
  <c r="N46" i="16"/>
  <c r="K48" i="16" s="1"/>
  <c r="K24" i="16"/>
  <c r="CT49" i="16"/>
  <c r="AT28" i="16"/>
  <c r="BZ25" i="15"/>
  <c r="N28" i="15"/>
  <c r="N107" i="15" s="1"/>
  <c r="N42" i="14"/>
  <c r="AH42" i="14" s="1"/>
  <c r="CR45" i="14"/>
  <c r="CO24" i="14"/>
  <c r="CT25" i="14"/>
  <c r="I36" i="14"/>
  <c r="I45" i="14" s="1"/>
  <c r="BU39" i="14"/>
  <c r="AK45" i="14"/>
  <c r="AL48" i="14" s="1"/>
  <c r="AL24" i="14"/>
  <c r="N49" i="14"/>
  <c r="N27" i="14"/>
  <c r="N28" i="14" s="1"/>
  <c r="BP39" i="14"/>
  <c r="AJ37" i="14"/>
  <c r="BG47" i="14"/>
  <c r="BD51" i="14"/>
  <c r="BD52" i="14" s="1"/>
  <c r="BD131" i="14" s="1"/>
  <c r="AS48" i="14"/>
  <c r="BX49" i="14"/>
  <c r="BX27" i="14"/>
  <c r="AQ39" i="14"/>
  <c r="AJ46" i="14"/>
  <c r="CT132" i="14"/>
  <c r="W22" i="2" s="1"/>
  <c r="P46" i="14"/>
  <c r="BW47" i="14"/>
  <c r="BD28" i="14"/>
  <c r="BM45" i="14"/>
  <c r="N45" i="14"/>
  <c r="K24" i="14"/>
  <c r="BW45" i="14"/>
  <c r="AJ38" i="14"/>
  <c r="AJ47" i="14" s="1"/>
  <c r="AD46" i="14"/>
  <c r="AL39" i="14"/>
  <c r="CB48" i="14"/>
  <c r="CK47" i="14"/>
  <c r="CI45" i="14"/>
  <c r="CJ24" i="14"/>
  <c r="CT123" i="14"/>
  <c r="AU45" i="14"/>
  <c r="AV24" i="14"/>
  <c r="CQ47" i="14"/>
  <c r="O45" i="14"/>
  <c r="P24" i="14"/>
  <c r="BE45" i="14"/>
  <c r="BF24" i="14"/>
  <c r="CH47" i="14"/>
  <c r="CR28" i="14"/>
  <c r="CR47" i="14"/>
  <c r="BC47" i="14"/>
  <c r="BS45" i="14"/>
  <c r="BN42" i="14"/>
  <c r="BD45" i="14"/>
  <c r="BA24" i="14"/>
  <c r="AI45" i="14"/>
  <c r="E45" i="14"/>
  <c r="F24" i="14"/>
  <c r="AV39" i="14"/>
  <c r="AT46" i="14"/>
  <c r="BX45" i="14"/>
  <c r="BU24" i="14"/>
  <c r="L48" i="14"/>
  <c r="CS49" i="14"/>
  <c r="CT40" i="14"/>
  <c r="AJ45" i="14"/>
  <c r="AE24" i="14"/>
  <c r="AT49" i="14"/>
  <c r="AT27" i="14"/>
  <c r="AT51" i="14" s="1"/>
  <c r="CQ48" i="14"/>
  <c r="M47" i="14"/>
  <c r="BY45" i="14"/>
  <c r="BZ24" i="14"/>
  <c r="CF48" i="14"/>
  <c r="N48" i="14"/>
  <c r="X51" i="14"/>
  <c r="X52" i="14" s="1"/>
  <c r="X131" i="14" s="1"/>
  <c r="CQ46" i="14"/>
  <c r="M48" i="14"/>
  <c r="F39" i="14"/>
  <c r="BP24" i="14"/>
  <c r="BO45" i="14"/>
  <c r="X45" i="14"/>
  <c r="U24" i="14"/>
  <c r="K39" i="14"/>
  <c r="CE39" i="14"/>
  <c r="Z24" i="14"/>
  <c r="Y45" i="14"/>
  <c r="BH48" i="14"/>
  <c r="BN45" i="14"/>
  <c r="BK24" i="14"/>
  <c r="AB48" i="14"/>
  <c r="AH132" i="14"/>
  <c r="AC45" i="14"/>
  <c r="CO47" i="14"/>
  <c r="BM46" i="14"/>
  <c r="AJ27" i="14"/>
  <c r="AJ49" i="14"/>
  <c r="W48" i="14"/>
  <c r="W49" i="14" s="1"/>
  <c r="W52" i="14" s="1"/>
  <c r="W131" i="14" s="1"/>
  <c r="AQ47" i="14"/>
  <c r="BN49" i="14"/>
  <c r="BN27" i="14"/>
  <c r="BX28" i="17" l="1"/>
  <c r="BZ28" i="17" s="1"/>
  <c r="CT51" i="16"/>
  <c r="CS131" i="16"/>
  <c r="CS134" i="16" s="1"/>
  <c r="AI134" i="16"/>
  <c r="O37" i="2"/>
  <c r="O40" i="2" s="1"/>
  <c r="CR134" i="16"/>
  <c r="BX134" i="16"/>
  <c r="Q37" i="2"/>
  <c r="Q40" i="2" s="1"/>
  <c r="AT134" i="16"/>
  <c r="K37" i="2"/>
  <c r="K40" i="2" s="1"/>
  <c r="AH51" i="16"/>
  <c r="CT28" i="16"/>
  <c r="CH134" i="16"/>
  <c r="S37" i="2"/>
  <c r="S40" i="2" s="1"/>
  <c r="BX28" i="15"/>
  <c r="BZ28" i="15" s="1"/>
  <c r="CR51" i="14"/>
  <c r="CR52" i="14" s="1"/>
  <c r="CR131" i="14" s="1"/>
  <c r="BX51" i="14"/>
  <c r="BX52" i="14" s="1"/>
  <c r="BX131" i="14" s="1"/>
  <c r="CT42" i="14"/>
  <c r="BN51" i="14"/>
  <c r="BN52" i="14" s="1"/>
  <c r="BN131" i="14" s="1"/>
  <c r="BN43" i="14"/>
  <c r="BK48" i="14"/>
  <c r="BC49" i="14"/>
  <c r="BC52" i="14" s="1"/>
  <c r="BC131" i="14" s="1"/>
  <c r="AS49" i="14"/>
  <c r="AS52" i="14" s="1"/>
  <c r="AS131" i="14" s="1"/>
  <c r="AV48" i="14"/>
  <c r="BA48" i="14"/>
  <c r="F48" i="14"/>
  <c r="AI49" i="14"/>
  <c r="AI52" i="14" s="1"/>
  <c r="AI131" i="14" s="1"/>
  <c r="H21" i="2" s="1"/>
  <c r="H24" i="2" s="1"/>
  <c r="CG49" i="14"/>
  <c r="CG52" i="14" s="1"/>
  <c r="CG131" i="14" s="1"/>
  <c r="BU48" i="14"/>
  <c r="AQ48" i="14"/>
  <c r="CH52" i="14"/>
  <c r="CH131" i="14" s="1"/>
  <c r="U48" i="14"/>
  <c r="AH43" i="14"/>
  <c r="AH49" i="14"/>
  <c r="CE48" i="14"/>
  <c r="CH28" i="14"/>
  <c r="CE24" i="14"/>
  <c r="BP48" i="14"/>
  <c r="M49" i="14"/>
  <c r="M52" i="14" s="1"/>
  <c r="M131" i="14" s="1"/>
  <c r="D21" i="2" s="1"/>
  <c r="D24" i="2" s="1"/>
  <c r="W134" i="14"/>
  <c r="F21" i="2"/>
  <c r="F24" i="2" s="1"/>
  <c r="BC134" i="14"/>
  <c r="L21" i="2"/>
  <c r="L24" i="2" s="1"/>
  <c r="X134" i="14"/>
  <c r="G21" i="2"/>
  <c r="G24" i="2" s="1"/>
  <c r="BD134" i="14"/>
  <c r="M21" i="2"/>
  <c r="M24" i="2" s="1"/>
  <c r="CT52" i="16"/>
  <c r="BD134" i="16"/>
  <c r="M37" i="2"/>
  <c r="M40" i="2" s="1"/>
  <c r="BC134" i="16"/>
  <c r="L37" i="2"/>
  <c r="L40" i="2" s="1"/>
  <c r="CQ49" i="14"/>
  <c r="CQ52" i="14" s="1"/>
  <c r="CQ131" i="14" s="1"/>
  <c r="CR134" i="14"/>
  <c r="U21" i="2"/>
  <c r="U24" i="2" s="1"/>
  <c r="CH134" i="14"/>
  <c r="S21" i="2"/>
  <c r="S24" i="2" s="1"/>
  <c r="BM49" i="14"/>
  <c r="BM52" i="14" s="1"/>
  <c r="BM131" i="14" s="1"/>
  <c r="BF48" i="14"/>
  <c r="AS134" i="14"/>
  <c r="J21" i="2"/>
  <c r="J24" i="2" s="1"/>
  <c r="N110" i="17"/>
  <c r="BX107" i="17"/>
  <c r="AH52" i="16"/>
  <c r="CT131" i="16"/>
  <c r="AJ134" i="16"/>
  <c r="N134" i="16"/>
  <c r="AH131" i="16"/>
  <c r="AH134" i="16" s="1"/>
  <c r="N110" i="15"/>
  <c r="BX107" i="15"/>
  <c r="CT49" i="14"/>
  <c r="AT28" i="14"/>
  <c r="BX28" i="14"/>
  <c r="CT27" i="14"/>
  <c r="CT51" i="14" s="1"/>
  <c r="AJ51" i="14"/>
  <c r="AJ52" i="14" s="1"/>
  <c r="AJ131" i="14" s="1"/>
  <c r="I21" i="2" s="1"/>
  <c r="I24" i="2" s="1"/>
  <c r="AT52" i="14"/>
  <c r="AT131" i="14" s="1"/>
  <c r="AJ28" i="14"/>
  <c r="CO48" i="14"/>
  <c r="BN28" i="14"/>
  <c r="BZ48" i="14"/>
  <c r="CT43" i="14"/>
  <c r="BW49" i="14"/>
  <c r="BW52" i="14" s="1"/>
  <c r="BW131" i="14" s="1"/>
  <c r="N43" i="14"/>
  <c r="Z48" i="14"/>
  <c r="P48" i="14"/>
  <c r="CJ48" i="14"/>
  <c r="K48" i="14"/>
  <c r="AE39" i="14"/>
  <c r="AI134" i="14"/>
  <c r="N51" i="14"/>
  <c r="N52" i="14" s="1"/>
  <c r="N131" i="14" s="1"/>
  <c r="E21" i="2" s="1"/>
  <c r="E24" i="2" s="1"/>
  <c r="AH27" i="14"/>
  <c r="AH28" i="14" s="1"/>
  <c r="AE48" i="14"/>
  <c r="G69" i="6"/>
  <c r="V37" i="2" l="1"/>
  <c r="V40" i="2" s="1"/>
  <c r="AG131" i="14"/>
  <c r="AG134" i="14" s="1"/>
  <c r="M134" i="14"/>
  <c r="CG134" i="14"/>
  <c r="R21" i="2"/>
  <c r="R24" i="2" s="1"/>
  <c r="CT134" i="16"/>
  <c r="W37" i="2"/>
  <c r="W40" i="2" s="1"/>
  <c r="CQ134" i="14"/>
  <c r="T21" i="2"/>
  <c r="T24" i="2" s="1"/>
  <c r="BW134" i="14"/>
  <c r="P21" i="2"/>
  <c r="P24" i="2" s="1"/>
  <c r="BX134" i="14"/>
  <c r="Q21" i="2"/>
  <c r="Q24" i="2" s="1"/>
  <c r="BM134" i="14"/>
  <c r="N21" i="2"/>
  <c r="N24" i="2" s="1"/>
  <c r="BN134" i="14"/>
  <c r="O21" i="2"/>
  <c r="O24" i="2" s="1"/>
  <c r="CS131" i="14"/>
  <c r="V21" i="2" s="1"/>
  <c r="V24" i="2" s="1"/>
  <c r="AT134" i="14"/>
  <c r="K21" i="2"/>
  <c r="K24" i="2" s="1"/>
  <c r="BX110" i="17"/>
  <c r="BZ110" i="17" s="1"/>
  <c r="BZ107" i="17"/>
  <c r="Y37" i="2" s="1"/>
  <c r="Y40" i="2" s="1"/>
  <c r="BX110" i="15"/>
  <c r="BZ110" i="15" s="1"/>
  <c r="BZ107" i="15"/>
  <c r="Y21" i="2" s="1"/>
  <c r="Y24" i="2" s="1"/>
  <c r="N134" i="14"/>
  <c r="AH131" i="14"/>
  <c r="AH134" i="14" s="1"/>
  <c r="CT28" i="14"/>
  <c r="CT52" i="14"/>
  <c r="AH51" i="14"/>
  <c r="AH52" i="14" s="1"/>
  <c r="CT131" i="14"/>
  <c r="AJ134" i="14"/>
  <c r="BT20" i="13"/>
  <c r="BP20" i="13"/>
  <c r="BJ20" i="13"/>
  <c r="BF20" i="13"/>
  <c r="AZ20" i="13"/>
  <c r="AV20" i="13"/>
  <c r="AP20" i="13"/>
  <c r="AL20" i="13"/>
  <c r="AF20" i="13"/>
  <c r="AB20" i="13"/>
  <c r="V20" i="13"/>
  <c r="R20" i="13"/>
  <c r="L20" i="13"/>
  <c r="H20" i="13"/>
  <c r="BP19" i="13"/>
  <c r="BF19" i="13"/>
  <c r="AV19" i="13"/>
  <c r="AL19" i="13"/>
  <c r="AB19" i="13"/>
  <c r="R19" i="13"/>
  <c r="H19" i="13"/>
  <c r="BT18" i="13"/>
  <c r="BP18" i="13"/>
  <c r="BJ18" i="13"/>
  <c r="BF18" i="13"/>
  <c r="AZ18" i="13"/>
  <c r="AV18" i="13"/>
  <c r="AP18" i="13"/>
  <c r="AL18" i="13"/>
  <c r="AF18" i="13"/>
  <c r="AB18" i="13"/>
  <c r="V18" i="13"/>
  <c r="R18" i="13"/>
  <c r="L18" i="13"/>
  <c r="H18" i="13"/>
  <c r="BT17" i="13"/>
  <c r="BP17" i="13"/>
  <c r="BJ17" i="13"/>
  <c r="BF17" i="13"/>
  <c r="AZ17" i="13"/>
  <c r="AV17" i="13"/>
  <c r="AP17" i="13"/>
  <c r="AL17" i="13"/>
  <c r="AF17" i="13"/>
  <c r="AB17" i="13"/>
  <c r="V17" i="13"/>
  <c r="R17" i="13"/>
  <c r="L17" i="13"/>
  <c r="H17" i="13"/>
  <c r="BT16" i="13"/>
  <c r="BP16" i="13"/>
  <c r="BJ16" i="13"/>
  <c r="BF16" i="13"/>
  <c r="AZ16" i="13"/>
  <c r="AV16" i="13"/>
  <c r="AP16" i="13"/>
  <c r="AL16" i="13"/>
  <c r="AF16" i="13"/>
  <c r="AB16" i="13"/>
  <c r="V16" i="13"/>
  <c r="R16" i="13"/>
  <c r="L16" i="13"/>
  <c r="H16" i="13"/>
  <c r="BT15" i="13"/>
  <c r="BP15" i="13"/>
  <c r="BJ15" i="13"/>
  <c r="BF15" i="13"/>
  <c r="AZ15" i="13"/>
  <c r="AV15" i="13"/>
  <c r="AP15" i="13"/>
  <c r="AL15" i="13"/>
  <c r="AF15" i="13"/>
  <c r="AB15" i="13"/>
  <c r="V15" i="13"/>
  <c r="R15" i="13"/>
  <c r="L15" i="13"/>
  <c r="H15" i="13"/>
  <c r="BT14" i="13"/>
  <c r="BP14" i="13"/>
  <c r="BJ14" i="13"/>
  <c r="BF14" i="13"/>
  <c r="AZ14" i="13"/>
  <c r="AV14" i="13"/>
  <c r="AP14" i="13"/>
  <c r="AL14" i="13"/>
  <c r="AF14" i="13"/>
  <c r="AB14" i="13"/>
  <c r="V14" i="13"/>
  <c r="R14" i="13"/>
  <c r="L14" i="13"/>
  <c r="H14" i="13"/>
  <c r="BT13" i="13"/>
  <c r="BP13" i="13"/>
  <c r="BJ13" i="13"/>
  <c r="BF13" i="13"/>
  <c r="AZ13" i="13"/>
  <c r="AV13" i="13"/>
  <c r="AP13" i="13"/>
  <c r="AL13" i="13"/>
  <c r="AF13" i="13"/>
  <c r="AB13" i="13"/>
  <c r="V13" i="13"/>
  <c r="R13" i="13"/>
  <c r="L13" i="13"/>
  <c r="H13" i="13"/>
  <c r="BT12" i="13"/>
  <c r="BP12" i="13"/>
  <c r="BJ12" i="13"/>
  <c r="BF12" i="13"/>
  <c r="AZ12" i="13"/>
  <c r="AV12" i="13"/>
  <c r="AP12" i="13"/>
  <c r="AL12" i="13"/>
  <c r="AF12" i="13"/>
  <c r="AB12" i="13"/>
  <c r="V12" i="13"/>
  <c r="R12" i="13"/>
  <c r="L12" i="13"/>
  <c r="H12" i="13"/>
  <c r="BT11" i="13"/>
  <c r="BP11" i="13"/>
  <c r="BJ11" i="13"/>
  <c r="BF11" i="13"/>
  <c r="AZ11" i="13"/>
  <c r="AV11" i="13"/>
  <c r="AP11" i="13"/>
  <c r="AL11" i="13"/>
  <c r="AF11" i="13"/>
  <c r="AB11" i="13"/>
  <c r="V11" i="13"/>
  <c r="R11" i="13"/>
  <c r="L11" i="13"/>
  <c r="H11" i="13"/>
  <c r="BT10" i="13"/>
  <c r="BP10" i="13"/>
  <c r="BJ10" i="13"/>
  <c r="BF10" i="13"/>
  <c r="AZ10" i="13"/>
  <c r="AV10" i="13"/>
  <c r="AP10" i="13"/>
  <c r="AL10" i="13"/>
  <c r="AF10" i="13"/>
  <c r="AB10" i="13"/>
  <c r="V10" i="13"/>
  <c r="R10" i="13"/>
  <c r="L10" i="13"/>
  <c r="H10" i="13"/>
  <c r="BT9" i="13"/>
  <c r="BP9" i="13"/>
  <c r="BJ9" i="13"/>
  <c r="BF9" i="13"/>
  <c r="AZ9" i="13"/>
  <c r="AV9" i="13"/>
  <c r="AP9" i="13"/>
  <c r="AL9" i="13"/>
  <c r="AF9" i="13"/>
  <c r="AB9" i="13"/>
  <c r="V9" i="13"/>
  <c r="R9" i="13"/>
  <c r="L9" i="13"/>
  <c r="H9" i="13"/>
  <c r="BT8" i="13"/>
  <c r="BP8" i="13"/>
  <c r="BJ8" i="13"/>
  <c r="BF8" i="13"/>
  <c r="AZ8" i="13"/>
  <c r="AV8" i="13"/>
  <c r="AP8" i="13"/>
  <c r="AL8" i="13"/>
  <c r="AF8" i="13"/>
  <c r="AB8" i="13"/>
  <c r="V8" i="13"/>
  <c r="R8" i="13"/>
  <c r="L8" i="13"/>
  <c r="H8" i="13"/>
  <c r="BT7" i="13"/>
  <c r="BP7" i="13"/>
  <c r="BJ7" i="13"/>
  <c r="BF7" i="13"/>
  <c r="AZ7" i="13"/>
  <c r="AV7" i="13"/>
  <c r="AP7" i="13"/>
  <c r="AL7" i="13"/>
  <c r="AF7" i="13"/>
  <c r="AB7" i="13"/>
  <c r="V7" i="13"/>
  <c r="R7" i="13"/>
  <c r="L7" i="13"/>
  <c r="H7" i="13"/>
  <c r="BT6" i="13"/>
  <c r="BP6" i="13"/>
  <c r="BJ6" i="13"/>
  <c r="BF6" i="13"/>
  <c r="AZ6" i="13"/>
  <c r="AV6" i="13"/>
  <c r="AP6" i="13"/>
  <c r="AL6" i="13"/>
  <c r="AF6" i="13"/>
  <c r="AB6" i="13"/>
  <c r="V6" i="13"/>
  <c r="R6" i="13"/>
  <c r="L6" i="13"/>
  <c r="H6" i="13"/>
  <c r="BT5" i="13"/>
  <c r="BP5" i="13"/>
  <c r="BJ5" i="13"/>
  <c r="BF5" i="13"/>
  <c r="AZ5" i="13"/>
  <c r="AV5" i="13"/>
  <c r="AP5" i="13"/>
  <c r="AL5" i="13"/>
  <c r="AF5" i="13"/>
  <c r="AB5" i="13"/>
  <c r="V5" i="13"/>
  <c r="H5" i="13"/>
  <c r="R5" i="13"/>
  <c r="L5" i="13"/>
  <c r="CP35" i="3"/>
  <c r="CL35" i="3"/>
  <c r="CF35" i="3"/>
  <c r="CB35" i="3"/>
  <c r="BV35" i="3"/>
  <c r="BR35" i="3"/>
  <c r="CP34" i="3"/>
  <c r="CL34" i="3"/>
  <c r="CL20" i="3"/>
  <c r="CB20" i="3"/>
  <c r="CP19" i="3"/>
  <c r="CL19" i="3"/>
  <c r="CF19" i="3"/>
  <c r="CB19" i="3"/>
  <c r="CP18" i="3"/>
  <c r="CL18" i="3"/>
  <c r="CF18" i="3"/>
  <c r="CB18" i="3"/>
  <c r="CP17" i="3"/>
  <c r="CL17" i="3"/>
  <c r="CF17" i="3"/>
  <c r="CB17" i="3"/>
  <c r="CP16" i="3"/>
  <c r="CL16" i="3"/>
  <c r="CF16" i="3"/>
  <c r="CB16" i="3"/>
  <c r="CP15" i="3"/>
  <c r="CL15" i="3"/>
  <c r="CF15" i="3"/>
  <c r="CB15" i="3"/>
  <c r="CP14" i="3"/>
  <c r="CL14" i="3"/>
  <c r="CF14" i="3"/>
  <c r="CB14" i="3"/>
  <c r="CP13" i="3"/>
  <c r="CL13" i="3"/>
  <c r="CF13" i="3"/>
  <c r="CB13" i="3"/>
  <c r="CP12" i="3"/>
  <c r="CL12" i="3"/>
  <c r="CF12" i="3"/>
  <c r="CB12" i="3"/>
  <c r="CP11" i="3"/>
  <c r="CL11" i="3"/>
  <c r="CF11" i="3"/>
  <c r="CB11" i="3"/>
  <c r="CP10" i="3"/>
  <c r="CL10" i="3"/>
  <c r="CF10" i="3"/>
  <c r="CB10" i="3"/>
  <c r="CP9" i="3"/>
  <c r="CL9" i="3"/>
  <c r="CF9" i="3"/>
  <c r="CB9" i="3"/>
  <c r="CP8" i="3"/>
  <c r="CL8" i="3"/>
  <c r="CF8" i="3"/>
  <c r="CB8" i="3"/>
  <c r="CP7" i="3"/>
  <c r="CL7" i="3"/>
  <c r="CF7" i="3"/>
  <c r="CB7" i="3"/>
  <c r="CP6" i="3"/>
  <c r="CL6" i="3"/>
  <c r="CF6" i="3"/>
  <c r="CB6" i="3"/>
  <c r="CP5" i="3"/>
  <c r="CL5" i="3"/>
  <c r="CF5" i="3"/>
  <c r="CB5" i="3"/>
  <c r="CF34" i="3"/>
  <c r="CB34" i="3"/>
  <c r="BV34" i="3"/>
  <c r="BR34" i="3"/>
  <c r="CL33" i="3"/>
  <c r="CB33" i="3"/>
  <c r="BR33" i="3"/>
  <c r="CP32" i="3"/>
  <c r="CL32" i="3"/>
  <c r="CF32" i="3"/>
  <c r="CB32" i="3"/>
  <c r="BV32" i="3"/>
  <c r="BR32" i="3"/>
  <c r="CP31" i="3"/>
  <c r="CL31" i="3"/>
  <c r="CF31" i="3"/>
  <c r="CB31" i="3"/>
  <c r="BV31" i="3"/>
  <c r="BR31" i="3"/>
  <c r="BR39" i="3" s="1"/>
  <c r="BV6" i="3"/>
  <c r="BV7" i="3"/>
  <c r="BV8" i="3"/>
  <c r="BV9" i="3"/>
  <c r="BV10" i="3"/>
  <c r="BV11" i="3"/>
  <c r="BV12" i="3"/>
  <c r="BV13" i="3"/>
  <c r="BV14" i="3"/>
  <c r="BV15" i="3"/>
  <c r="BV16" i="3"/>
  <c r="BV17" i="3"/>
  <c r="BV18" i="3"/>
  <c r="BV19" i="3"/>
  <c r="BV5" i="3"/>
  <c r="BR6" i="3"/>
  <c r="BR7" i="3"/>
  <c r="BR8" i="3"/>
  <c r="BR9" i="3"/>
  <c r="BR10" i="3"/>
  <c r="BR11" i="3"/>
  <c r="BR12" i="3"/>
  <c r="BR13" i="3"/>
  <c r="BR14" i="3"/>
  <c r="BR15" i="3"/>
  <c r="BR16" i="3"/>
  <c r="BR17" i="3"/>
  <c r="BR18" i="3"/>
  <c r="BR19" i="3"/>
  <c r="BR20" i="3"/>
  <c r="BR5" i="3"/>
  <c r="BL32" i="3"/>
  <c r="BL34" i="3"/>
  <c r="BL35" i="3"/>
  <c r="BL31" i="3"/>
  <c r="BH32" i="3"/>
  <c r="BH33" i="3"/>
  <c r="BH34" i="3"/>
  <c r="BH35" i="3"/>
  <c r="BH31" i="3"/>
  <c r="CL39" i="3" l="1"/>
  <c r="CS134" i="14"/>
  <c r="CT134" i="14"/>
  <c r="W21" i="2"/>
  <c r="W24" i="2" s="1"/>
  <c r="CB39" i="3"/>
  <c r="CL24" i="3"/>
  <c r="CL48" i="3" s="1"/>
  <c r="BW24" i="3"/>
  <c r="CB24" i="3"/>
  <c r="CB48" i="3" s="1"/>
  <c r="BR24" i="3"/>
  <c r="BR48" i="3" s="1"/>
  <c r="BL6" i="3"/>
  <c r="BL7" i="3"/>
  <c r="BL8" i="3"/>
  <c r="BL9" i="3"/>
  <c r="BL10" i="3"/>
  <c r="BL11" i="3"/>
  <c r="BL12" i="3"/>
  <c r="BL13" i="3"/>
  <c r="BL14" i="3"/>
  <c r="BL15" i="3"/>
  <c r="BL16" i="3"/>
  <c r="BL17" i="3"/>
  <c r="BL18" i="3"/>
  <c r="BL19" i="3"/>
  <c r="BL5" i="3"/>
  <c r="BH6" i="3"/>
  <c r="BH7" i="3"/>
  <c r="BH8" i="3"/>
  <c r="BH9" i="3"/>
  <c r="BH10" i="3"/>
  <c r="BH11" i="3"/>
  <c r="BH12" i="3"/>
  <c r="BH13" i="3"/>
  <c r="BH14" i="3"/>
  <c r="BH15" i="3"/>
  <c r="BH16" i="3"/>
  <c r="BH17" i="3"/>
  <c r="BH18" i="3"/>
  <c r="BH19" i="3"/>
  <c r="BH20" i="3"/>
  <c r="BH5" i="3"/>
  <c r="AG31" i="3"/>
  <c r="BB32" i="3"/>
  <c r="BB34" i="3"/>
  <c r="BB35" i="3"/>
  <c r="BB31" i="3"/>
  <c r="AX32" i="3"/>
  <c r="AX33" i="3"/>
  <c r="AX34" i="3"/>
  <c r="AX35" i="3"/>
  <c r="AX31" i="3"/>
  <c r="BB6" i="3"/>
  <c r="BB7" i="3"/>
  <c r="BB8" i="3"/>
  <c r="BB9" i="3"/>
  <c r="BB10" i="3"/>
  <c r="BB11" i="3"/>
  <c r="BB12" i="3"/>
  <c r="BB13" i="3"/>
  <c r="BB14" i="3"/>
  <c r="BB15" i="3"/>
  <c r="BB16" i="3"/>
  <c r="BB17" i="3"/>
  <c r="BB18" i="3"/>
  <c r="BB19" i="3"/>
  <c r="BB5" i="3"/>
  <c r="AX6" i="3"/>
  <c r="AX7" i="3"/>
  <c r="AX8" i="3"/>
  <c r="AX9" i="3"/>
  <c r="AX10" i="3"/>
  <c r="AX11" i="3"/>
  <c r="AX12" i="3"/>
  <c r="AX13" i="3"/>
  <c r="AX14" i="3"/>
  <c r="AX15" i="3"/>
  <c r="AX16" i="3"/>
  <c r="AX17" i="3"/>
  <c r="AX18" i="3"/>
  <c r="AX19" i="3"/>
  <c r="AX20" i="3"/>
  <c r="AX5" i="3"/>
  <c r="AR32" i="3"/>
  <c r="AR34" i="3"/>
  <c r="AR35" i="3"/>
  <c r="AR31" i="3"/>
  <c r="AN32" i="3"/>
  <c r="AN33" i="3"/>
  <c r="AN34" i="3"/>
  <c r="AN35" i="3"/>
  <c r="AN31" i="3"/>
  <c r="AR6" i="3"/>
  <c r="AR7" i="3"/>
  <c r="AR8" i="3"/>
  <c r="AR9" i="3"/>
  <c r="AR10" i="3"/>
  <c r="AR11" i="3"/>
  <c r="AR12" i="3"/>
  <c r="AR13" i="3"/>
  <c r="AR14" i="3"/>
  <c r="AR15" i="3"/>
  <c r="AR16" i="3"/>
  <c r="AR17" i="3"/>
  <c r="AR18" i="3"/>
  <c r="AR19" i="3"/>
  <c r="AR5" i="3"/>
  <c r="AN6" i="3"/>
  <c r="AN7" i="3"/>
  <c r="AN8" i="3"/>
  <c r="AN9" i="3"/>
  <c r="AN10" i="3"/>
  <c r="AN11" i="3"/>
  <c r="AN12" i="3"/>
  <c r="AN13" i="3"/>
  <c r="AN14" i="3"/>
  <c r="AN15" i="3"/>
  <c r="AN16" i="3"/>
  <c r="AN17" i="3"/>
  <c r="AN18" i="3"/>
  <c r="AN19" i="3"/>
  <c r="AN20" i="3"/>
  <c r="AN5" i="3"/>
  <c r="AB32" i="3"/>
  <c r="AB33" i="3"/>
  <c r="AB34" i="3"/>
  <c r="AB35" i="3"/>
  <c r="AB31" i="3"/>
  <c r="AF32" i="3"/>
  <c r="AF34" i="3"/>
  <c r="AF35" i="3"/>
  <c r="AF31" i="3"/>
  <c r="AF6" i="3"/>
  <c r="AF7" i="3"/>
  <c r="AF8" i="3"/>
  <c r="AF9" i="3"/>
  <c r="AF10" i="3"/>
  <c r="AF11" i="3"/>
  <c r="AF12" i="3"/>
  <c r="AF13" i="3"/>
  <c r="AF14" i="3"/>
  <c r="AF15" i="3"/>
  <c r="AF16" i="3"/>
  <c r="AF17" i="3"/>
  <c r="AF18" i="3"/>
  <c r="AF19" i="3"/>
  <c r="AF5" i="3"/>
  <c r="AB6" i="3"/>
  <c r="AB7" i="3"/>
  <c r="AB8" i="3"/>
  <c r="AB9" i="3"/>
  <c r="AB10" i="3"/>
  <c r="AB11" i="3"/>
  <c r="AB12" i="3"/>
  <c r="AB13" i="3"/>
  <c r="AB14" i="3"/>
  <c r="AB15" i="3"/>
  <c r="AB16" i="3"/>
  <c r="AB17" i="3"/>
  <c r="AB18" i="3"/>
  <c r="AB19" i="3"/>
  <c r="AB20" i="3"/>
  <c r="AB5" i="3"/>
  <c r="AG35" i="3"/>
  <c r="AG34" i="3"/>
  <c r="AG32" i="3"/>
  <c r="V32" i="3"/>
  <c r="V34" i="3"/>
  <c r="V35" i="3"/>
  <c r="V31" i="3"/>
  <c r="R32" i="3"/>
  <c r="R33" i="3"/>
  <c r="R34" i="3"/>
  <c r="R35" i="3"/>
  <c r="R31" i="3"/>
  <c r="W25" i="3"/>
  <c r="V6" i="3"/>
  <c r="V7" i="3"/>
  <c r="V8" i="3"/>
  <c r="V9" i="3"/>
  <c r="V10" i="3"/>
  <c r="V11" i="3"/>
  <c r="V12" i="3"/>
  <c r="V13" i="3"/>
  <c r="V14" i="3"/>
  <c r="V15" i="3"/>
  <c r="V16" i="3"/>
  <c r="V17" i="3"/>
  <c r="V18" i="3"/>
  <c r="V19" i="3"/>
  <c r="V5" i="3"/>
  <c r="R6" i="3"/>
  <c r="R7" i="3"/>
  <c r="R8" i="3"/>
  <c r="R9" i="3"/>
  <c r="R10" i="3"/>
  <c r="R11" i="3"/>
  <c r="R12" i="3"/>
  <c r="R13" i="3"/>
  <c r="R14" i="3"/>
  <c r="R15" i="3"/>
  <c r="R16" i="3"/>
  <c r="R17" i="3"/>
  <c r="R18" i="3"/>
  <c r="R19" i="3"/>
  <c r="R20" i="3"/>
  <c r="R5" i="3"/>
  <c r="L6" i="3"/>
  <c r="L7" i="3"/>
  <c r="L8" i="3"/>
  <c r="L9" i="3"/>
  <c r="L10" i="3"/>
  <c r="L11" i="3"/>
  <c r="L12" i="3"/>
  <c r="L13" i="3"/>
  <c r="L14" i="3"/>
  <c r="L15" i="3"/>
  <c r="L16" i="3"/>
  <c r="L17" i="3"/>
  <c r="L18" i="3"/>
  <c r="L19" i="3"/>
  <c r="L5" i="3"/>
  <c r="H6" i="3"/>
  <c r="H7" i="3"/>
  <c r="H8" i="3"/>
  <c r="H9" i="3"/>
  <c r="H10" i="3"/>
  <c r="H11" i="3"/>
  <c r="H12" i="3"/>
  <c r="H13" i="3"/>
  <c r="H14" i="3"/>
  <c r="H15" i="3"/>
  <c r="H16" i="3"/>
  <c r="H17" i="3"/>
  <c r="H18" i="3"/>
  <c r="H19" i="3"/>
  <c r="H20" i="3"/>
  <c r="H5" i="3"/>
  <c r="L32" i="3"/>
  <c r="L34" i="3"/>
  <c r="L35" i="3"/>
  <c r="L31" i="3"/>
  <c r="H32" i="3"/>
  <c r="H33" i="3"/>
  <c r="H34" i="3"/>
  <c r="H35" i="3"/>
  <c r="H31" i="3"/>
  <c r="H39" i="3" l="1"/>
  <c r="AX39" i="3"/>
  <c r="AN39" i="3"/>
  <c r="BH24" i="3"/>
  <c r="AN24" i="3"/>
  <c r="AB24" i="3"/>
  <c r="R39" i="3"/>
  <c r="AX24" i="3"/>
  <c r="AB39" i="3"/>
  <c r="R24" i="3"/>
  <c r="AX48" i="3" l="1"/>
  <c r="AN48" i="3"/>
  <c r="R48" i="3"/>
  <c r="AB48" i="3"/>
  <c r="BT20" i="1" l="1"/>
  <c r="BT18" i="1"/>
  <c r="BT16" i="1"/>
  <c r="BT15" i="1"/>
  <c r="BT14" i="1"/>
  <c r="BT13" i="1"/>
  <c r="BT12" i="1"/>
  <c r="BT11" i="1"/>
  <c r="BT10" i="1"/>
  <c r="BT9" i="1"/>
  <c r="BT8" i="1"/>
  <c r="BT7" i="1"/>
  <c r="BT6" i="1"/>
  <c r="BT5" i="1"/>
  <c r="BP20" i="1"/>
  <c r="BP19" i="1"/>
  <c r="BP18" i="1"/>
  <c r="BP17" i="1"/>
  <c r="BP16" i="1"/>
  <c r="BP15" i="1"/>
  <c r="BP14" i="1"/>
  <c r="BP13" i="1"/>
  <c r="BP12" i="1"/>
  <c r="BP11" i="1"/>
  <c r="BP10" i="1"/>
  <c r="BP9" i="1"/>
  <c r="BP8" i="1"/>
  <c r="BP7" i="1"/>
  <c r="BP6" i="1"/>
  <c r="BP5" i="1"/>
  <c r="BJ20" i="1"/>
  <c r="BJ18" i="1"/>
  <c r="BJ16" i="1"/>
  <c r="BJ15" i="1"/>
  <c r="BJ14" i="1"/>
  <c r="BJ13" i="1"/>
  <c r="BJ12" i="1"/>
  <c r="BJ11" i="1"/>
  <c r="BJ10" i="1"/>
  <c r="BJ9" i="1"/>
  <c r="BJ8" i="1"/>
  <c r="BJ7" i="1"/>
  <c r="BJ6" i="1"/>
  <c r="BJ5" i="1"/>
  <c r="BF20" i="1"/>
  <c r="BF19" i="1"/>
  <c r="BF18" i="1"/>
  <c r="BF17" i="1"/>
  <c r="BF16" i="1"/>
  <c r="BF15" i="1"/>
  <c r="BF14" i="1"/>
  <c r="BF13" i="1"/>
  <c r="BF12" i="1"/>
  <c r="BF11" i="1"/>
  <c r="BF10" i="1"/>
  <c r="BF9" i="1"/>
  <c r="BF8" i="1"/>
  <c r="BF7" i="1"/>
  <c r="BF6" i="1"/>
  <c r="BF5" i="1"/>
  <c r="AZ20" i="1"/>
  <c r="AZ18" i="1"/>
  <c r="AZ16" i="1"/>
  <c r="AZ15" i="1"/>
  <c r="AZ14" i="1"/>
  <c r="AZ13" i="1"/>
  <c r="AZ12" i="1"/>
  <c r="AZ11" i="1"/>
  <c r="AZ10" i="1"/>
  <c r="AZ9" i="1"/>
  <c r="AZ8" i="1"/>
  <c r="AZ7" i="1"/>
  <c r="AZ6" i="1"/>
  <c r="AZ5" i="1"/>
  <c r="AV20" i="1"/>
  <c r="AV19" i="1"/>
  <c r="AV18" i="1"/>
  <c r="AV17" i="1"/>
  <c r="AV16" i="1"/>
  <c r="AV15" i="1"/>
  <c r="AV14" i="1"/>
  <c r="AV13" i="1"/>
  <c r="AV12" i="1"/>
  <c r="AV11" i="1"/>
  <c r="AV10" i="1"/>
  <c r="AV9" i="1"/>
  <c r="AV8" i="1"/>
  <c r="AV7" i="1"/>
  <c r="AV6" i="1"/>
  <c r="AV5" i="1"/>
  <c r="AP20" i="1"/>
  <c r="AP18" i="1"/>
  <c r="AP16" i="1"/>
  <c r="AP15" i="1"/>
  <c r="AP14" i="1"/>
  <c r="AP13" i="1"/>
  <c r="AP12" i="1"/>
  <c r="AP11" i="1"/>
  <c r="AP10" i="1"/>
  <c r="AP9" i="1"/>
  <c r="AP8" i="1"/>
  <c r="AP7" i="1"/>
  <c r="AP6" i="1"/>
  <c r="AP5" i="1"/>
  <c r="AL20" i="1"/>
  <c r="AL19" i="1"/>
  <c r="AL18" i="1"/>
  <c r="AL17" i="1"/>
  <c r="AL16" i="1"/>
  <c r="AL15" i="1"/>
  <c r="AL14" i="1"/>
  <c r="AL13" i="1"/>
  <c r="AL12" i="1"/>
  <c r="AL11" i="1"/>
  <c r="AL10" i="1"/>
  <c r="AL9" i="1"/>
  <c r="AL8" i="1"/>
  <c r="AL7" i="1"/>
  <c r="AL6" i="1"/>
  <c r="AL5" i="1"/>
  <c r="AF20" i="1"/>
  <c r="AF18" i="1"/>
  <c r="AF16" i="1"/>
  <c r="AF15" i="1"/>
  <c r="AF14" i="1"/>
  <c r="AF13" i="1"/>
  <c r="AF12" i="1"/>
  <c r="AF11" i="1"/>
  <c r="AF10" i="1"/>
  <c r="AF9" i="1"/>
  <c r="AF8" i="1"/>
  <c r="AF7" i="1"/>
  <c r="AF6" i="1"/>
  <c r="AF5" i="1"/>
  <c r="AB6" i="1"/>
  <c r="AB7" i="1"/>
  <c r="AB8" i="1"/>
  <c r="AB9" i="1"/>
  <c r="AB10" i="1"/>
  <c r="AB11" i="1"/>
  <c r="AB12" i="1"/>
  <c r="AB13" i="1"/>
  <c r="AB14" i="1"/>
  <c r="AB15" i="1"/>
  <c r="AB16" i="1"/>
  <c r="AB17" i="1"/>
  <c r="AB18" i="1"/>
  <c r="AB19" i="1"/>
  <c r="AB20" i="1"/>
  <c r="AB5" i="1"/>
  <c r="Y17" i="1"/>
  <c r="R20" i="1"/>
  <c r="V20" i="1"/>
  <c r="V18" i="1"/>
  <c r="V16" i="1"/>
  <c r="V15" i="1"/>
  <c r="V14" i="1"/>
  <c r="V13" i="1"/>
  <c r="V12" i="1"/>
  <c r="V11" i="1"/>
  <c r="V10" i="1"/>
  <c r="V9" i="1"/>
  <c r="V8" i="1"/>
  <c r="V7" i="1"/>
  <c r="V6" i="1"/>
  <c r="R19" i="1"/>
  <c r="R18" i="1"/>
  <c r="R17" i="1"/>
  <c r="R16" i="1"/>
  <c r="R15" i="1"/>
  <c r="R14" i="1"/>
  <c r="R13" i="1"/>
  <c r="R12" i="1"/>
  <c r="R11" i="1"/>
  <c r="R10" i="1"/>
  <c r="R9" i="1"/>
  <c r="R8" i="1"/>
  <c r="R7" i="1"/>
  <c r="R6" i="1"/>
  <c r="V5" i="1"/>
  <c r="R5" i="1"/>
  <c r="X5" i="1"/>
  <c r="H5" i="1"/>
  <c r="L5" i="1"/>
  <c r="L20" i="1"/>
  <c r="L18" i="1"/>
  <c r="L16" i="1"/>
  <c r="L15" i="1"/>
  <c r="L14" i="1"/>
  <c r="L13" i="1"/>
  <c r="L12" i="1"/>
  <c r="L11" i="1"/>
  <c r="L10" i="1"/>
  <c r="L9" i="1"/>
  <c r="L7" i="1"/>
  <c r="L6" i="1"/>
  <c r="H20" i="1"/>
  <c r="H19" i="1"/>
  <c r="H18" i="1"/>
  <c r="H17" i="1"/>
  <c r="H16" i="1"/>
  <c r="H15" i="1"/>
  <c r="H14" i="1"/>
  <c r="H13" i="1"/>
  <c r="H12" i="1"/>
  <c r="H11" i="1"/>
  <c r="H10" i="1"/>
  <c r="H9" i="1"/>
  <c r="H8" i="1"/>
  <c r="H7" i="1"/>
  <c r="H6" i="1"/>
  <c r="CS5" i="3" l="1"/>
  <c r="BR20" i="13"/>
  <c r="BN20" i="13"/>
  <c r="BH20" i="13"/>
  <c r="BD20" i="13"/>
  <c r="AX20" i="13"/>
  <c r="AT20" i="13"/>
  <c r="AN20" i="13"/>
  <c r="AJ20" i="13"/>
  <c r="AD20" i="13"/>
  <c r="Z20" i="13"/>
  <c r="T20" i="13"/>
  <c r="P20" i="13"/>
  <c r="J20" i="13"/>
  <c r="F20" i="13"/>
  <c r="BR19" i="13"/>
  <c r="BN19" i="13"/>
  <c r="BH19" i="13"/>
  <c r="BD19" i="13"/>
  <c r="AX19" i="13"/>
  <c r="AT19" i="13"/>
  <c r="AN19" i="13"/>
  <c r="AJ19" i="13"/>
  <c r="AD19" i="13"/>
  <c r="Z19" i="13"/>
  <c r="T19" i="13"/>
  <c r="P19" i="13"/>
  <c r="J19" i="13"/>
  <c r="F19" i="13"/>
  <c r="BR18" i="13"/>
  <c r="BN18" i="13"/>
  <c r="BH18" i="13"/>
  <c r="BD18" i="13"/>
  <c r="AX18" i="13"/>
  <c r="AT18" i="13"/>
  <c r="AN18" i="13"/>
  <c r="AJ18" i="13"/>
  <c r="AD18" i="13"/>
  <c r="Z18" i="13"/>
  <c r="T18" i="13"/>
  <c r="P18" i="13"/>
  <c r="J18" i="13"/>
  <c r="F18" i="13"/>
  <c r="BN17" i="13"/>
  <c r="BD17" i="13"/>
  <c r="AT17" i="13"/>
  <c r="AJ17" i="13"/>
  <c r="Z17" i="13"/>
  <c r="P17" i="13"/>
  <c r="F17" i="13"/>
  <c r="BR16" i="13"/>
  <c r="BN16" i="13"/>
  <c r="BH16" i="13"/>
  <c r="BD16" i="13"/>
  <c r="AX16" i="13"/>
  <c r="AT16" i="13"/>
  <c r="AN16" i="13"/>
  <c r="AJ16" i="13"/>
  <c r="AD16" i="13"/>
  <c r="Z16" i="13"/>
  <c r="T16" i="13"/>
  <c r="P16" i="13"/>
  <c r="J16" i="13"/>
  <c r="F16" i="13"/>
  <c r="BR15" i="13"/>
  <c r="BN15" i="13"/>
  <c r="BH15" i="13"/>
  <c r="BD15" i="13"/>
  <c r="AX15" i="13"/>
  <c r="AT15" i="13"/>
  <c r="AN15" i="13"/>
  <c r="AJ15" i="13"/>
  <c r="AD15" i="13"/>
  <c r="Z15" i="13"/>
  <c r="T15" i="13"/>
  <c r="P15" i="13"/>
  <c r="J15" i="13"/>
  <c r="F15" i="13"/>
  <c r="BR14" i="13"/>
  <c r="BN14" i="13"/>
  <c r="BH14" i="13"/>
  <c r="BD14" i="13"/>
  <c r="AX14" i="13"/>
  <c r="AT14" i="13"/>
  <c r="AN14" i="13"/>
  <c r="AJ14" i="13"/>
  <c r="AD14" i="13"/>
  <c r="Z14" i="13"/>
  <c r="T14" i="13"/>
  <c r="P14" i="13"/>
  <c r="J14" i="13"/>
  <c r="F14" i="13"/>
  <c r="BR13" i="13"/>
  <c r="BN13" i="13"/>
  <c r="BH13" i="13"/>
  <c r="BD13" i="13"/>
  <c r="AX13" i="13"/>
  <c r="AT13" i="13"/>
  <c r="AN13" i="13"/>
  <c r="AJ13" i="13"/>
  <c r="AD13" i="13"/>
  <c r="Z13" i="13"/>
  <c r="T13" i="13"/>
  <c r="P13" i="13"/>
  <c r="J13" i="13"/>
  <c r="F13" i="13"/>
  <c r="BR12" i="13"/>
  <c r="BN12" i="13"/>
  <c r="BH12" i="13"/>
  <c r="BD12" i="13"/>
  <c r="AX12" i="13"/>
  <c r="AT12" i="13"/>
  <c r="AN12" i="13"/>
  <c r="AJ12" i="13"/>
  <c r="AD12" i="13"/>
  <c r="Z12" i="13"/>
  <c r="T12" i="13"/>
  <c r="P12" i="13"/>
  <c r="J12" i="13"/>
  <c r="F12" i="13"/>
  <c r="BR11" i="13"/>
  <c r="BN11" i="13"/>
  <c r="BH11" i="13"/>
  <c r="BD11" i="13"/>
  <c r="AX11" i="13"/>
  <c r="AT11" i="13"/>
  <c r="AN11" i="13"/>
  <c r="AJ11" i="13"/>
  <c r="AD11" i="13"/>
  <c r="Z11" i="13"/>
  <c r="T11" i="13"/>
  <c r="P11" i="13"/>
  <c r="J11" i="13"/>
  <c r="F11" i="13"/>
  <c r="BR10" i="13"/>
  <c r="BN10" i="13"/>
  <c r="BH10" i="13"/>
  <c r="BD10" i="13"/>
  <c r="AX10" i="13"/>
  <c r="AT10" i="13"/>
  <c r="AN10" i="13"/>
  <c r="AJ10" i="13"/>
  <c r="AD10" i="13"/>
  <c r="Z10" i="13"/>
  <c r="T10" i="13"/>
  <c r="P10" i="13"/>
  <c r="J10" i="13"/>
  <c r="F10" i="13"/>
  <c r="BR9" i="13"/>
  <c r="BN9" i="13"/>
  <c r="BH9" i="13"/>
  <c r="BD9" i="13"/>
  <c r="AX9" i="13"/>
  <c r="AT9" i="13"/>
  <c r="AN9" i="13"/>
  <c r="AJ9" i="13"/>
  <c r="AD9" i="13"/>
  <c r="Z9" i="13"/>
  <c r="T9" i="13"/>
  <c r="P9" i="13"/>
  <c r="J9" i="13"/>
  <c r="F9" i="13"/>
  <c r="BR8" i="13"/>
  <c r="BN8" i="13"/>
  <c r="BH8" i="13"/>
  <c r="BD8" i="13"/>
  <c r="AX8" i="13"/>
  <c r="AT8" i="13"/>
  <c r="AN8" i="13"/>
  <c r="AJ8" i="13"/>
  <c r="AD8" i="13"/>
  <c r="Z8" i="13"/>
  <c r="T8" i="13"/>
  <c r="P8" i="13"/>
  <c r="J8" i="13"/>
  <c r="F8" i="13"/>
  <c r="BR7" i="13"/>
  <c r="BN7" i="13"/>
  <c r="BH7" i="13"/>
  <c r="BD7" i="13"/>
  <c r="AX7" i="13"/>
  <c r="AT7" i="13"/>
  <c r="AN7" i="13"/>
  <c r="AJ7" i="13"/>
  <c r="AD7" i="13"/>
  <c r="Z7" i="13"/>
  <c r="T7" i="13"/>
  <c r="P7" i="13"/>
  <c r="F7" i="13"/>
  <c r="BR6" i="13"/>
  <c r="BN6" i="13"/>
  <c r="BH6" i="13"/>
  <c r="BD6" i="13"/>
  <c r="AX6" i="13"/>
  <c r="AT6" i="13"/>
  <c r="AN6" i="13"/>
  <c r="AJ6" i="13"/>
  <c r="AD6" i="13"/>
  <c r="Z6" i="13"/>
  <c r="T6" i="13"/>
  <c r="P6" i="13"/>
  <c r="J6" i="13"/>
  <c r="F6" i="13"/>
  <c r="BR5" i="13"/>
  <c r="BN5" i="13"/>
  <c r="BH5" i="13"/>
  <c r="BD5" i="13"/>
  <c r="AX5" i="13"/>
  <c r="AT5" i="13"/>
  <c r="AN5" i="13"/>
  <c r="AJ5" i="13"/>
  <c r="AD5" i="13"/>
  <c r="Z5" i="13"/>
  <c r="T5" i="13"/>
  <c r="P5" i="13"/>
  <c r="F5" i="13"/>
  <c r="CJ35" i="3"/>
  <c r="BZ35" i="3"/>
  <c r="BP35" i="3"/>
  <c r="BF35" i="3"/>
  <c r="AV35" i="3"/>
  <c r="AL35" i="3"/>
  <c r="Z35" i="3"/>
  <c r="P35" i="3"/>
  <c r="F35" i="3"/>
  <c r="CN34" i="3"/>
  <c r="CJ34" i="3"/>
  <c r="CD34" i="3"/>
  <c r="BZ34" i="3"/>
  <c r="BT34" i="3"/>
  <c r="BP34" i="3"/>
  <c r="BJ34" i="3"/>
  <c r="BF34" i="3"/>
  <c r="AZ34" i="3"/>
  <c r="AV34" i="3"/>
  <c r="AP34" i="3"/>
  <c r="AL34" i="3"/>
  <c r="AD34" i="3"/>
  <c r="Z34" i="3"/>
  <c r="T34" i="3"/>
  <c r="P34" i="3"/>
  <c r="J34" i="3"/>
  <c r="F34" i="3"/>
  <c r="CN33" i="3"/>
  <c r="CJ33" i="3"/>
  <c r="CD33" i="3"/>
  <c r="BZ33" i="3"/>
  <c r="BT33" i="3"/>
  <c r="BP33" i="3"/>
  <c r="BJ33" i="3"/>
  <c r="BF33" i="3"/>
  <c r="AZ33" i="3"/>
  <c r="AV33" i="3"/>
  <c r="AP33" i="3"/>
  <c r="AL33" i="3"/>
  <c r="AD33" i="3"/>
  <c r="Z33" i="3"/>
  <c r="T33" i="3"/>
  <c r="P33" i="3"/>
  <c r="J33" i="3"/>
  <c r="F33" i="3"/>
  <c r="CN32" i="3"/>
  <c r="CJ32" i="3"/>
  <c r="CD32" i="3"/>
  <c r="BZ32" i="3"/>
  <c r="BT32" i="3"/>
  <c r="BP32" i="3"/>
  <c r="BJ32" i="3"/>
  <c r="BF32" i="3"/>
  <c r="AZ32" i="3"/>
  <c r="AV32" i="3"/>
  <c r="AP32" i="3"/>
  <c r="AL32" i="3"/>
  <c r="AD32" i="3"/>
  <c r="Z32" i="3"/>
  <c r="T32" i="3"/>
  <c r="P32" i="3"/>
  <c r="J32" i="3"/>
  <c r="F32" i="3"/>
  <c r="CN31" i="3"/>
  <c r="CJ31" i="3"/>
  <c r="CD31" i="3"/>
  <c r="BZ31" i="3"/>
  <c r="BT31" i="3"/>
  <c r="BP31" i="3"/>
  <c r="BJ31" i="3"/>
  <c r="BF31" i="3"/>
  <c r="AZ31" i="3"/>
  <c r="AV31" i="3"/>
  <c r="AP31" i="3"/>
  <c r="AL31" i="3"/>
  <c r="AD31" i="3"/>
  <c r="Z31" i="3"/>
  <c r="T31" i="3"/>
  <c r="P31" i="3"/>
  <c r="J31" i="3"/>
  <c r="F31" i="3"/>
  <c r="CN20" i="3"/>
  <c r="CJ20" i="3"/>
  <c r="CD20" i="3"/>
  <c r="BZ20" i="3"/>
  <c r="BT20" i="3"/>
  <c r="BP20" i="3"/>
  <c r="BJ20" i="3"/>
  <c r="BF20" i="3"/>
  <c r="AZ20" i="3"/>
  <c r="AV20" i="3"/>
  <c r="AP20" i="3"/>
  <c r="AL20" i="3"/>
  <c r="AD20" i="3"/>
  <c r="Z20" i="3"/>
  <c r="T20" i="3"/>
  <c r="P20" i="3"/>
  <c r="J20" i="3"/>
  <c r="F20" i="3"/>
  <c r="CN19" i="3"/>
  <c r="CJ19" i="3"/>
  <c r="CD19" i="3"/>
  <c r="BZ19" i="3"/>
  <c r="BT19" i="3"/>
  <c r="BP19" i="3"/>
  <c r="BJ19" i="3"/>
  <c r="BF19" i="3"/>
  <c r="AZ19" i="3"/>
  <c r="AV19" i="3"/>
  <c r="AP19" i="3"/>
  <c r="AL19" i="3"/>
  <c r="AD19" i="3"/>
  <c r="Z19" i="3"/>
  <c r="T19" i="3"/>
  <c r="P19" i="3"/>
  <c r="J19" i="3"/>
  <c r="F19" i="3"/>
  <c r="CJ18" i="3"/>
  <c r="BZ18" i="3"/>
  <c r="BP18" i="3"/>
  <c r="BF18" i="3"/>
  <c r="AV18" i="3"/>
  <c r="AL18" i="3"/>
  <c r="Z18" i="3"/>
  <c r="P18" i="3"/>
  <c r="F18" i="3"/>
  <c r="CN17" i="3"/>
  <c r="CJ17" i="3"/>
  <c r="CD17" i="3"/>
  <c r="BZ17" i="3"/>
  <c r="BT17" i="3"/>
  <c r="BP17" i="3"/>
  <c r="BJ17" i="3"/>
  <c r="BF17" i="3"/>
  <c r="AZ17" i="3"/>
  <c r="AV17" i="3"/>
  <c r="AP17" i="3"/>
  <c r="AL17" i="3"/>
  <c r="AD17" i="3"/>
  <c r="Z17" i="3"/>
  <c r="T17" i="3"/>
  <c r="P17" i="3"/>
  <c r="J17" i="3"/>
  <c r="F17" i="3"/>
  <c r="CN16" i="3"/>
  <c r="CJ16" i="3"/>
  <c r="CD16" i="3"/>
  <c r="BZ16" i="3"/>
  <c r="BT16" i="3"/>
  <c r="BP16" i="3"/>
  <c r="BJ16" i="3"/>
  <c r="BF16" i="3"/>
  <c r="AZ16" i="3"/>
  <c r="AV16" i="3"/>
  <c r="AP16" i="3"/>
  <c r="AL16" i="3"/>
  <c r="AD16" i="3"/>
  <c r="Z16" i="3"/>
  <c r="T16" i="3"/>
  <c r="P16" i="3"/>
  <c r="J16" i="3"/>
  <c r="F16" i="3"/>
  <c r="CN15" i="3"/>
  <c r="CJ15" i="3"/>
  <c r="CD15" i="3"/>
  <c r="BZ15" i="3"/>
  <c r="BT15" i="3"/>
  <c r="BP15" i="3"/>
  <c r="BJ15" i="3"/>
  <c r="BF15" i="3"/>
  <c r="AZ15" i="3"/>
  <c r="AV15" i="3"/>
  <c r="AP15" i="3"/>
  <c r="AL15" i="3"/>
  <c r="AD15" i="3"/>
  <c r="Z15" i="3"/>
  <c r="T15" i="3"/>
  <c r="P15" i="3"/>
  <c r="J15" i="3"/>
  <c r="F15" i="3"/>
  <c r="CN14" i="3"/>
  <c r="CJ14" i="3"/>
  <c r="CD14" i="3"/>
  <c r="BZ14" i="3"/>
  <c r="BT14" i="3"/>
  <c r="BP14" i="3"/>
  <c r="BJ14" i="3"/>
  <c r="BF14" i="3"/>
  <c r="AZ14" i="3"/>
  <c r="AV14" i="3"/>
  <c r="AP14" i="3"/>
  <c r="AL14" i="3"/>
  <c r="AD14" i="3"/>
  <c r="Z14" i="3"/>
  <c r="T14" i="3"/>
  <c r="P14" i="3"/>
  <c r="J14" i="3"/>
  <c r="F14" i="3"/>
  <c r="CN13" i="3"/>
  <c r="CJ13" i="3"/>
  <c r="CD13" i="3"/>
  <c r="BZ13" i="3"/>
  <c r="BT13" i="3"/>
  <c r="BP13" i="3"/>
  <c r="BJ13" i="3"/>
  <c r="BF13" i="3"/>
  <c r="AZ13" i="3"/>
  <c r="AV13" i="3"/>
  <c r="AP13" i="3"/>
  <c r="AL13" i="3"/>
  <c r="AD13" i="3"/>
  <c r="Z13" i="3"/>
  <c r="T13" i="3"/>
  <c r="P13" i="3"/>
  <c r="J13" i="3"/>
  <c r="F13" i="3"/>
  <c r="CN12" i="3"/>
  <c r="CJ12" i="3"/>
  <c r="CD12" i="3"/>
  <c r="BZ12" i="3"/>
  <c r="BT12" i="3"/>
  <c r="BP12" i="3"/>
  <c r="BJ12" i="3"/>
  <c r="BF12" i="3"/>
  <c r="AZ12" i="3"/>
  <c r="AV12" i="3"/>
  <c r="AP12" i="3"/>
  <c r="AL12" i="3"/>
  <c r="AD12" i="3"/>
  <c r="Z12" i="3"/>
  <c r="T12" i="3"/>
  <c r="P12" i="3"/>
  <c r="J12" i="3"/>
  <c r="F12" i="3"/>
  <c r="CN11" i="3"/>
  <c r="CJ11" i="3"/>
  <c r="CD11" i="3"/>
  <c r="BZ11" i="3"/>
  <c r="BT11" i="3"/>
  <c r="BP11" i="3"/>
  <c r="BJ11" i="3"/>
  <c r="BF11" i="3"/>
  <c r="AZ11" i="3"/>
  <c r="AV11" i="3"/>
  <c r="AP11" i="3"/>
  <c r="AL11" i="3"/>
  <c r="AD11" i="3"/>
  <c r="Z11" i="3"/>
  <c r="T11" i="3"/>
  <c r="P11" i="3"/>
  <c r="J11" i="3"/>
  <c r="F11" i="3"/>
  <c r="CN10" i="3"/>
  <c r="CJ10" i="3"/>
  <c r="CD10" i="3"/>
  <c r="BZ10" i="3"/>
  <c r="BT10" i="3"/>
  <c r="BP10" i="3"/>
  <c r="BJ10" i="3"/>
  <c r="BF10" i="3"/>
  <c r="AZ10" i="3"/>
  <c r="AV10" i="3"/>
  <c r="AP10" i="3"/>
  <c r="AL10" i="3"/>
  <c r="AD10" i="3"/>
  <c r="Z10" i="3"/>
  <c r="T10" i="3"/>
  <c r="P10" i="3"/>
  <c r="J10" i="3"/>
  <c r="F10" i="3"/>
  <c r="CN9" i="3"/>
  <c r="CJ9" i="3"/>
  <c r="CD9" i="3"/>
  <c r="BZ9" i="3"/>
  <c r="BT9" i="3"/>
  <c r="BP9" i="3"/>
  <c r="BJ9" i="3"/>
  <c r="BF9" i="3"/>
  <c r="AZ9" i="3"/>
  <c r="AV9" i="3"/>
  <c r="AP9" i="3"/>
  <c r="AL9" i="3"/>
  <c r="AD9" i="3"/>
  <c r="Z9" i="3"/>
  <c r="T9" i="3"/>
  <c r="P9" i="3"/>
  <c r="J9" i="3"/>
  <c r="F9" i="3"/>
  <c r="CN8" i="3"/>
  <c r="CJ8" i="3"/>
  <c r="CD8" i="3"/>
  <c r="BZ8" i="3"/>
  <c r="BT8" i="3"/>
  <c r="BP8" i="3"/>
  <c r="BJ8" i="3"/>
  <c r="BF8" i="3"/>
  <c r="AZ8" i="3"/>
  <c r="AV8" i="3"/>
  <c r="AP8" i="3"/>
  <c r="AL8" i="3"/>
  <c r="AD8" i="3"/>
  <c r="Z8" i="3"/>
  <c r="T8" i="3"/>
  <c r="P8" i="3"/>
  <c r="J8" i="3"/>
  <c r="F8" i="3"/>
  <c r="CN7" i="3"/>
  <c r="CJ7" i="3"/>
  <c r="CD7" i="3"/>
  <c r="BZ7" i="3"/>
  <c r="BT7" i="3"/>
  <c r="BP7" i="3"/>
  <c r="BJ7" i="3"/>
  <c r="BF7" i="3"/>
  <c r="AZ7" i="3"/>
  <c r="AV7" i="3"/>
  <c r="AP7" i="3"/>
  <c r="AL7" i="3"/>
  <c r="AD7" i="3"/>
  <c r="Z7" i="3"/>
  <c r="T7" i="3"/>
  <c r="P7" i="3"/>
  <c r="J7" i="3"/>
  <c r="F7" i="3"/>
  <c r="CN6" i="3"/>
  <c r="CJ6" i="3"/>
  <c r="CD6" i="3"/>
  <c r="BZ6" i="3"/>
  <c r="BT6" i="3"/>
  <c r="BP6" i="3"/>
  <c r="BJ6" i="3"/>
  <c r="BF6" i="3"/>
  <c r="AZ6" i="3"/>
  <c r="AV6" i="3"/>
  <c r="AP6" i="3"/>
  <c r="AL6" i="3"/>
  <c r="AD6" i="3"/>
  <c r="Z6" i="3"/>
  <c r="T6" i="3"/>
  <c r="P6" i="3"/>
  <c r="F6" i="3"/>
  <c r="CN5" i="3"/>
  <c r="CJ5" i="3"/>
  <c r="CD5" i="3"/>
  <c r="BZ5" i="3"/>
  <c r="BT5" i="3"/>
  <c r="BP5" i="3"/>
  <c r="BJ5" i="3"/>
  <c r="BF5" i="3"/>
  <c r="AZ5" i="3"/>
  <c r="AV5" i="3"/>
  <c r="AP5" i="3"/>
  <c r="AL5" i="3"/>
  <c r="AD5" i="3"/>
  <c r="Z5" i="3"/>
  <c r="T5" i="3"/>
  <c r="P5" i="3"/>
  <c r="J5" i="3"/>
  <c r="F5" i="3"/>
  <c r="BR20" i="1"/>
  <c r="BN20" i="1"/>
  <c r="BH20" i="1"/>
  <c r="BD20" i="1"/>
  <c r="AX20" i="1"/>
  <c r="AT20" i="1"/>
  <c r="AN20" i="1"/>
  <c r="AJ20" i="1"/>
  <c r="AD20" i="1"/>
  <c r="Z20" i="1"/>
  <c r="T20" i="1"/>
  <c r="P20" i="1"/>
  <c r="J20" i="1"/>
  <c r="F20" i="1"/>
  <c r="BN19" i="1"/>
  <c r="BD19" i="1"/>
  <c r="AT19" i="1"/>
  <c r="AJ19" i="1"/>
  <c r="Z19" i="1"/>
  <c r="P19" i="1"/>
  <c r="F19" i="1"/>
  <c r="BN18" i="1"/>
  <c r="BD18" i="1"/>
  <c r="AT18" i="1"/>
  <c r="AJ18" i="1"/>
  <c r="Z18" i="1"/>
  <c r="P18" i="1"/>
  <c r="F18" i="1"/>
  <c r="BR17" i="1"/>
  <c r="BN17" i="1"/>
  <c r="BH17" i="1"/>
  <c r="BD17" i="1"/>
  <c r="AX17" i="1"/>
  <c r="AT17" i="1"/>
  <c r="AN17" i="1"/>
  <c r="AJ17" i="1"/>
  <c r="AD17" i="1"/>
  <c r="Z17" i="1"/>
  <c r="T17" i="1"/>
  <c r="P17" i="1"/>
  <c r="J17" i="1"/>
  <c r="F17" i="1"/>
  <c r="BR16" i="1"/>
  <c r="BN16" i="1"/>
  <c r="BH16" i="1"/>
  <c r="BD16" i="1"/>
  <c r="AX16" i="1"/>
  <c r="AT16" i="1"/>
  <c r="AN16" i="1"/>
  <c r="AJ16" i="1"/>
  <c r="AD16" i="1"/>
  <c r="Z16" i="1"/>
  <c r="T16" i="1"/>
  <c r="P16" i="1"/>
  <c r="J16" i="1"/>
  <c r="F16" i="1"/>
  <c r="BR15" i="1"/>
  <c r="BN15" i="1"/>
  <c r="BH15" i="1"/>
  <c r="BD15" i="1"/>
  <c r="AX15" i="1"/>
  <c r="AT15" i="1"/>
  <c r="AN15" i="1"/>
  <c r="AJ15" i="1"/>
  <c r="AD15" i="1"/>
  <c r="Z15" i="1"/>
  <c r="T15" i="1"/>
  <c r="P15" i="1"/>
  <c r="J15" i="1"/>
  <c r="F15" i="1"/>
  <c r="BR14" i="1"/>
  <c r="BN14" i="1"/>
  <c r="BH14" i="1"/>
  <c r="BD14" i="1"/>
  <c r="AX14" i="1"/>
  <c r="AT14" i="1"/>
  <c r="AN14" i="1"/>
  <c r="AJ14" i="1"/>
  <c r="AD14" i="1"/>
  <c r="Z14" i="1"/>
  <c r="T14" i="1"/>
  <c r="P14" i="1"/>
  <c r="J14" i="1"/>
  <c r="F14" i="1"/>
  <c r="BR13" i="1"/>
  <c r="BN13" i="1"/>
  <c r="BH13" i="1"/>
  <c r="BD13" i="1"/>
  <c r="AX13" i="1"/>
  <c r="AT13" i="1"/>
  <c r="AN13" i="1"/>
  <c r="AJ13" i="1"/>
  <c r="AD13" i="1"/>
  <c r="Z13" i="1"/>
  <c r="T13" i="1"/>
  <c r="P13" i="1"/>
  <c r="J13" i="1"/>
  <c r="F13" i="1"/>
  <c r="BR12" i="1"/>
  <c r="BN12" i="1"/>
  <c r="BH12" i="1"/>
  <c r="BD12" i="1"/>
  <c r="AX12" i="1"/>
  <c r="AT12" i="1"/>
  <c r="AN12" i="1"/>
  <c r="AJ12" i="1"/>
  <c r="AD12" i="1"/>
  <c r="Z12" i="1"/>
  <c r="T12" i="1"/>
  <c r="P12" i="1"/>
  <c r="J12" i="1"/>
  <c r="F12" i="1"/>
  <c r="BR11" i="1"/>
  <c r="BN11" i="1"/>
  <c r="BH11" i="1"/>
  <c r="BD11" i="1"/>
  <c r="AX11" i="1"/>
  <c r="AT11" i="1"/>
  <c r="AN11" i="1"/>
  <c r="AJ11" i="1"/>
  <c r="AD11" i="1"/>
  <c r="Z11" i="1"/>
  <c r="T11" i="1"/>
  <c r="P11" i="1"/>
  <c r="J11" i="1"/>
  <c r="F11" i="1"/>
  <c r="BR10" i="1"/>
  <c r="BN10" i="1"/>
  <c r="BH10" i="1"/>
  <c r="BD10" i="1"/>
  <c r="AX10" i="1"/>
  <c r="AT10" i="1"/>
  <c r="AN10" i="1"/>
  <c r="AJ10" i="1"/>
  <c r="AD10" i="1"/>
  <c r="Z10" i="1"/>
  <c r="T10" i="1"/>
  <c r="P10" i="1"/>
  <c r="J10" i="1"/>
  <c r="F10" i="1"/>
  <c r="BR9" i="1"/>
  <c r="BN9" i="1"/>
  <c r="BH9" i="1"/>
  <c r="BD9" i="1"/>
  <c r="AX9" i="1"/>
  <c r="AT9" i="1"/>
  <c r="AN9" i="1"/>
  <c r="AJ9" i="1"/>
  <c r="AD9" i="1"/>
  <c r="Z9" i="1"/>
  <c r="T9" i="1"/>
  <c r="P9" i="1"/>
  <c r="J9" i="1"/>
  <c r="F9" i="1"/>
  <c r="BR8" i="1"/>
  <c r="BN8" i="1"/>
  <c r="BH8" i="1"/>
  <c r="BD8" i="1"/>
  <c r="AX8" i="1"/>
  <c r="AT8" i="1"/>
  <c r="AN8" i="1"/>
  <c r="AJ8" i="1"/>
  <c r="AD8" i="1"/>
  <c r="Z8" i="1"/>
  <c r="T8" i="1"/>
  <c r="P8" i="1"/>
  <c r="J8" i="1"/>
  <c r="F8" i="1"/>
  <c r="BR7" i="1"/>
  <c r="BN7" i="1"/>
  <c r="BH7" i="1"/>
  <c r="BD7" i="1"/>
  <c r="AX7" i="1"/>
  <c r="AT7" i="1"/>
  <c r="AN7" i="1"/>
  <c r="AJ7" i="1"/>
  <c r="AD7" i="1"/>
  <c r="Z7" i="1"/>
  <c r="T7" i="1"/>
  <c r="P7" i="1"/>
  <c r="J7" i="1"/>
  <c r="F7" i="1"/>
  <c r="BN6" i="1"/>
  <c r="BD6" i="1"/>
  <c r="AT6" i="1"/>
  <c r="AJ6" i="1"/>
  <c r="Z6" i="1"/>
  <c r="P6" i="1"/>
  <c r="F6" i="1"/>
  <c r="BN5" i="1"/>
  <c r="BD5" i="1"/>
  <c r="AT5" i="1"/>
  <c r="AJ5" i="1"/>
  <c r="Z5" i="1"/>
  <c r="P5" i="1"/>
  <c r="F5" i="1"/>
  <c r="AL37" i="3" l="1"/>
  <c r="F37" i="3"/>
  <c r="Z37" i="3"/>
  <c r="BP37" i="3"/>
  <c r="AV37" i="3"/>
  <c r="P22" i="3"/>
  <c r="BF22" i="3"/>
  <c r="BP22" i="3"/>
  <c r="AL22" i="3"/>
  <c r="Z22" i="3"/>
  <c r="P37" i="3"/>
  <c r="CJ37" i="3"/>
  <c r="CJ22" i="3"/>
  <c r="BZ37" i="3"/>
  <c r="BZ22" i="3"/>
  <c r="BF37" i="3"/>
  <c r="AV22" i="3"/>
  <c r="AV46" i="3" s="1"/>
  <c r="F22" i="3"/>
  <c r="AT22" i="1"/>
  <c r="BD50" i="3"/>
  <c r="N63" i="1"/>
  <c r="AG5" i="3"/>
  <c r="X63" i="1"/>
  <c r="E13" i="3"/>
  <c r="G13" i="3"/>
  <c r="I13" i="3"/>
  <c r="K13" i="3"/>
  <c r="N13" i="3"/>
  <c r="O13" i="3"/>
  <c r="Q13" i="3"/>
  <c r="S13" i="3"/>
  <c r="U13" i="3"/>
  <c r="X13" i="3"/>
  <c r="Y13" i="3"/>
  <c r="AA13" i="3"/>
  <c r="AC13" i="3"/>
  <c r="AE13" i="3"/>
  <c r="AG13" i="3"/>
  <c r="AJ13" i="3"/>
  <c r="AK13" i="3"/>
  <c r="AM13" i="3"/>
  <c r="AO13" i="3"/>
  <c r="AQ13" i="3"/>
  <c r="AT13" i="3"/>
  <c r="AU13" i="3"/>
  <c r="AW13" i="3"/>
  <c r="AY13" i="3"/>
  <c r="BA13" i="3"/>
  <c r="BD13" i="3"/>
  <c r="BE13" i="3"/>
  <c r="BG13" i="3"/>
  <c r="BI13" i="3"/>
  <c r="BK13" i="3"/>
  <c r="BN13" i="3"/>
  <c r="BO13" i="3"/>
  <c r="BQ13" i="3"/>
  <c r="BS13" i="3"/>
  <c r="BU13" i="3"/>
  <c r="BX13" i="3"/>
  <c r="BY13" i="3"/>
  <c r="CA13" i="3"/>
  <c r="CC13" i="3"/>
  <c r="CE13" i="3"/>
  <c r="CH13" i="3"/>
  <c r="CI13" i="3"/>
  <c r="CK13" i="3"/>
  <c r="CM13" i="3"/>
  <c r="CO13" i="3"/>
  <c r="CR13" i="3"/>
  <c r="CS13" i="3"/>
  <c r="C33" i="12"/>
  <c r="W10" i="5"/>
  <c r="W9" i="5"/>
  <c r="W8" i="5"/>
  <c r="AH41" i="3"/>
  <c r="AH26" i="3"/>
  <c r="AH128" i="3"/>
  <c r="AH127" i="3"/>
  <c r="AH126" i="3"/>
  <c r="AH129" i="3" s="1"/>
  <c r="AH122" i="3"/>
  <c r="AH121" i="3"/>
  <c r="AH120" i="3"/>
  <c r="AH119" i="3"/>
  <c r="AH118" i="3"/>
  <c r="AH117" i="3"/>
  <c r="AH116" i="3"/>
  <c r="AH114" i="3"/>
  <c r="AH113" i="3"/>
  <c r="AH112" i="3"/>
  <c r="AH109" i="3"/>
  <c r="AH108" i="3"/>
  <c r="AH107" i="3"/>
  <c r="AH106" i="3"/>
  <c r="AH103" i="3"/>
  <c r="AH102" i="3"/>
  <c r="AH101" i="3"/>
  <c r="AH98" i="3"/>
  <c r="AH97" i="3"/>
  <c r="AH96" i="3"/>
  <c r="AH93" i="3"/>
  <c r="AH92" i="3"/>
  <c r="AH91" i="3"/>
  <c r="AH90" i="3"/>
  <c r="AH89" i="3"/>
  <c r="AH86" i="3"/>
  <c r="AH85" i="3"/>
  <c r="AH84" i="3"/>
  <c r="AH81" i="3"/>
  <c r="AH80" i="3"/>
  <c r="AH79" i="3"/>
  <c r="AH78" i="3"/>
  <c r="AH77" i="3"/>
  <c r="AH76" i="3"/>
  <c r="AH75" i="3"/>
  <c r="AH74" i="3"/>
  <c r="AH71" i="3"/>
  <c r="AH70" i="3"/>
  <c r="AH69" i="3"/>
  <c r="AH68" i="3"/>
  <c r="AH67" i="3"/>
  <c r="AH66" i="3"/>
  <c r="AH64" i="3"/>
  <c r="AH63" i="3"/>
  <c r="AH62" i="3"/>
  <c r="AH61" i="3"/>
  <c r="AH60" i="3"/>
  <c r="AH59" i="3"/>
  <c r="AH58" i="3"/>
  <c r="AH57" i="3"/>
  <c r="AH56" i="3"/>
  <c r="AH55" i="3"/>
  <c r="AG122" i="3"/>
  <c r="AG121" i="3"/>
  <c r="AG120" i="3"/>
  <c r="AG119" i="3"/>
  <c r="AG118" i="3"/>
  <c r="AG117" i="3"/>
  <c r="AG116" i="3"/>
  <c r="AG114" i="3"/>
  <c r="AG113" i="3"/>
  <c r="AG112" i="3"/>
  <c r="AG109" i="3"/>
  <c r="AG108" i="3"/>
  <c r="AG107" i="3"/>
  <c r="AG106" i="3"/>
  <c r="AG103" i="3"/>
  <c r="AG102" i="3"/>
  <c r="AG101" i="3"/>
  <c r="AG98" i="3"/>
  <c r="AG97" i="3"/>
  <c r="AG96" i="3"/>
  <c r="AG93" i="3"/>
  <c r="AG92" i="3"/>
  <c r="AG91" i="3"/>
  <c r="AG90" i="3"/>
  <c r="AG89" i="3"/>
  <c r="AG86" i="3"/>
  <c r="AG85" i="3"/>
  <c r="AG84" i="3"/>
  <c r="AG81" i="3"/>
  <c r="AG80" i="3"/>
  <c r="AG79" i="3"/>
  <c r="AG78" i="3"/>
  <c r="AG77" i="3"/>
  <c r="AG76" i="3"/>
  <c r="AG75" i="3"/>
  <c r="AG74" i="3"/>
  <c r="AG71" i="3"/>
  <c r="AG70" i="3"/>
  <c r="AG69" i="3"/>
  <c r="AG68" i="3"/>
  <c r="AG67" i="3"/>
  <c r="AG66" i="3"/>
  <c r="AG64" i="3"/>
  <c r="AG63" i="3"/>
  <c r="AG62" i="3"/>
  <c r="AG61" i="3"/>
  <c r="AG60" i="3"/>
  <c r="AG59" i="3"/>
  <c r="AG58" i="3"/>
  <c r="AG57" i="3"/>
  <c r="AG56" i="3"/>
  <c r="AG55" i="3"/>
  <c r="AG33" i="3"/>
  <c r="AG40" i="3" s="1"/>
  <c r="AG43" i="3" s="1"/>
  <c r="AG20" i="3"/>
  <c r="AG19" i="3"/>
  <c r="AG18" i="3"/>
  <c r="AG17" i="3"/>
  <c r="AG16" i="3"/>
  <c r="AG15" i="3"/>
  <c r="AG14" i="3"/>
  <c r="AG12" i="3"/>
  <c r="AG11" i="3"/>
  <c r="AG10" i="3"/>
  <c r="AG9" i="3"/>
  <c r="AG8" i="3"/>
  <c r="AG7" i="3"/>
  <c r="AG6" i="3"/>
  <c r="AJ5" i="3"/>
  <c r="AJ6" i="3"/>
  <c r="AJ7" i="3"/>
  <c r="AJ8" i="3"/>
  <c r="AJ9" i="3"/>
  <c r="AJ10" i="3"/>
  <c r="AJ11" i="3"/>
  <c r="AJ12" i="3"/>
  <c r="AJ14" i="3"/>
  <c r="AJ15" i="3"/>
  <c r="AJ16" i="3"/>
  <c r="AJ17" i="3"/>
  <c r="AC17" i="3" s="1"/>
  <c r="AJ18" i="3"/>
  <c r="AD18" i="3" s="1"/>
  <c r="AD22" i="3" s="1"/>
  <c r="AJ19" i="3"/>
  <c r="AE19" i="3" s="1"/>
  <c r="AJ20" i="3"/>
  <c r="AF20" i="3" s="1"/>
  <c r="AF24" i="3" s="1"/>
  <c r="AI25" i="3"/>
  <c r="AI28" i="3" s="1"/>
  <c r="H7" i="5" s="1"/>
  <c r="H11" i="5" s="1"/>
  <c r="AJ31" i="3"/>
  <c r="AJ32" i="3"/>
  <c r="AJ33" i="3"/>
  <c r="AF33" i="3" s="1"/>
  <c r="AF39" i="3" s="1"/>
  <c r="AJ34" i="3"/>
  <c r="AC34" i="3" s="1"/>
  <c r="AJ35" i="3"/>
  <c r="AD35" i="3" s="1"/>
  <c r="AD37" i="3" s="1"/>
  <c r="AI40" i="3"/>
  <c r="AI43" i="3"/>
  <c r="AJ50" i="3"/>
  <c r="AJ72" i="3"/>
  <c r="C34" i="12" s="1"/>
  <c r="AJ82" i="3"/>
  <c r="C35" i="12" s="1"/>
  <c r="AJ87" i="3"/>
  <c r="AJ94" i="3"/>
  <c r="C37" i="12" s="1"/>
  <c r="AJ99" i="3"/>
  <c r="C38" i="12" s="1"/>
  <c r="AJ104" i="3"/>
  <c r="C39" i="12"/>
  <c r="AJ110" i="3"/>
  <c r="C40" i="12" s="1"/>
  <c r="AJ115" i="3"/>
  <c r="C41" i="12" s="1"/>
  <c r="AJ129" i="3"/>
  <c r="AJ133" i="3" s="1"/>
  <c r="I7" i="2" s="1"/>
  <c r="N5" i="13"/>
  <c r="J5" i="13" s="1"/>
  <c r="O5" i="13"/>
  <c r="Q5" i="13"/>
  <c r="S5" i="13"/>
  <c r="U5" i="13"/>
  <c r="X5" i="13"/>
  <c r="N6" i="13"/>
  <c r="O6" i="13"/>
  <c r="Q6" i="13"/>
  <c r="S6" i="13"/>
  <c r="U6" i="13"/>
  <c r="X6" i="13"/>
  <c r="N7" i="13"/>
  <c r="J7" i="13" s="1"/>
  <c r="O7" i="13"/>
  <c r="Q7" i="13"/>
  <c r="W24" i="13"/>
  <c r="S7" i="13"/>
  <c r="X7" i="13"/>
  <c r="U7" i="13"/>
  <c r="N8" i="13"/>
  <c r="O8" i="13"/>
  <c r="Q8" i="13"/>
  <c r="S8" i="13"/>
  <c r="U8" i="13"/>
  <c r="X8" i="13"/>
  <c r="N9" i="13"/>
  <c r="O9" i="13"/>
  <c r="Q9" i="13"/>
  <c r="S9" i="13"/>
  <c r="U9" i="13"/>
  <c r="X9" i="13"/>
  <c r="N10" i="13"/>
  <c r="O10" i="13"/>
  <c r="Q10" i="13"/>
  <c r="S10" i="13"/>
  <c r="U10" i="13"/>
  <c r="X10" i="13"/>
  <c r="N11" i="13"/>
  <c r="O11" i="13"/>
  <c r="Q11" i="13"/>
  <c r="S11" i="13"/>
  <c r="U11" i="13"/>
  <c r="X11" i="13"/>
  <c r="N12" i="13"/>
  <c r="O12" i="13"/>
  <c r="Q12" i="13"/>
  <c r="S12" i="13"/>
  <c r="X12" i="13"/>
  <c r="U12" i="13"/>
  <c r="N13" i="13"/>
  <c r="O13" i="13"/>
  <c r="Q13" i="13"/>
  <c r="S13" i="13"/>
  <c r="U13" i="13"/>
  <c r="X13" i="13"/>
  <c r="N14" i="13"/>
  <c r="O14" i="13"/>
  <c r="Q14" i="13"/>
  <c r="S14" i="13"/>
  <c r="U14" i="13"/>
  <c r="X14" i="13"/>
  <c r="N15" i="13"/>
  <c r="O15" i="13"/>
  <c r="Q15" i="13"/>
  <c r="S15" i="13"/>
  <c r="U15" i="13"/>
  <c r="X15" i="13"/>
  <c r="N16" i="13"/>
  <c r="I16" i="13"/>
  <c r="O16" i="13"/>
  <c r="Q16" i="13"/>
  <c r="U16" i="13"/>
  <c r="X16" i="13"/>
  <c r="S16" i="13"/>
  <c r="N17" i="13"/>
  <c r="J17" i="13" s="1"/>
  <c r="O17" i="13"/>
  <c r="Q17" i="13"/>
  <c r="S17" i="13"/>
  <c r="U17" i="13"/>
  <c r="X17" i="13"/>
  <c r="T17" i="13" s="1"/>
  <c r="X22" i="13" s="1"/>
  <c r="N18" i="13"/>
  <c r="K18" i="13" s="1"/>
  <c r="I18" i="13"/>
  <c r="O18" i="13"/>
  <c r="Q18" i="13"/>
  <c r="X18" i="13"/>
  <c r="U18" i="13" s="1"/>
  <c r="S18" i="13"/>
  <c r="N19" i="13"/>
  <c r="L19" i="13" s="1"/>
  <c r="N24" i="13" s="1"/>
  <c r="O19" i="13"/>
  <c r="Q19" i="13"/>
  <c r="S19" i="13"/>
  <c r="U19" i="13"/>
  <c r="X19" i="13"/>
  <c r="V19" i="13" s="1"/>
  <c r="X24" i="13" s="1"/>
  <c r="N20" i="13"/>
  <c r="O20" i="13"/>
  <c r="Q20" i="13"/>
  <c r="S20" i="13"/>
  <c r="U20" i="13"/>
  <c r="X20" i="13"/>
  <c r="M25" i="13"/>
  <c r="M28" i="13" s="1"/>
  <c r="M107" i="13" s="1"/>
  <c r="W25" i="13"/>
  <c r="W28" i="13" s="1"/>
  <c r="W107" i="13" s="1"/>
  <c r="W110" i="13" s="1"/>
  <c r="N48" i="13"/>
  <c r="N99" i="13" s="1"/>
  <c r="N108" i="13" s="1"/>
  <c r="X48" i="13"/>
  <c r="N58" i="13"/>
  <c r="X58" i="13"/>
  <c r="N63" i="13"/>
  <c r="X63" i="13"/>
  <c r="N70" i="13"/>
  <c r="X70" i="13"/>
  <c r="N75" i="13"/>
  <c r="X75" i="13"/>
  <c r="N80" i="13"/>
  <c r="X80" i="13"/>
  <c r="N86" i="13"/>
  <c r="X86" i="13"/>
  <c r="N91" i="13"/>
  <c r="X91" i="13"/>
  <c r="N105" i="13"/>
  <c r="N109" i="13" s="1"/>
  <c r="BX109" i="13" s="1"/>
  <c r="BZ109" i="13" s="1"/>
  <c r="Y7" i="2" s="1"/>
  <c r="X105" i="13"/>
  <c r="X109" i="13"/>
  <c r="M40" i="3"/>
  <c r="M43" i="3" s="1"/>
  <c r="W40" i="3"/>
  <c r="W43" i="3" s="1"/>
  <c r="AS40" i="3"/>
  <c r="AS43" i="3" s="1"/>
  <c r="BC40" i="3"/>
  <c r="BC43" i="3" s="1"/>
  <c r="BM40" i="3"/>
  <c r="BM43" i="3" s="1"/>
  <c r="BW40" i="3"/>
  <c r="BW43" i="3" s="1"/>
  <c r="CG40" i="3"/>
  <c r="CG43" i="3" s="1"/>
  <c r="CQ40" i="3"/>
  <c r="CQ43" i="3" s="1"/>
  <c r="CQ25" i="3"/>
  <c r="CG25" i="3"/>
  <c r="BW25" i="3"/>
  <c r="BM25" i="3"/>
  <c r="BM28" i="3" s="1"/>
  <c r="N7" i="5" s="1"/>
  <c r="N11" i="5" s="1"/>
  <c r="BV105" i="13"/>
  <c r="BV109" i="13" s="1"/>
  <c r="BL105" i="13"/>
  <c r="BL109" i="13"/>
  <c r="BB105" i="13"/>
  <c r="BB109" i="13" s="1"/>
  <c r="AR105" i="13"/>
  <c r="AR109" i="13"/>
  <c r="AH105" i="13"/>
  <c r="AH109" i="13" s="1"/>
  <c r="BX104" i="13"/>
  <c r="BZ104" i="13"/>
  <c r="BW104" i="13"/>
  <c r="BY104" i="13" s="1"/>
  <c r="BX103" i="13"/>
  <c r="BW103" i="13"/>
  <c r="BY103" i="13"/>
  <c r="BX102" i="13"/>
  <c r="BZ102" i="13"/>
  <c r="BW102" i="13"/>
  <c r="BY102" i="13"/>
  <c r="BX98" i="13"/>
  <c r="BZ98" i="13"/>
  <c r="BW98" i="13"/>
  <c r="BY98" i="13"/>
  <c r="BX97" i="13"/>
  <c r="BZ97" i="13"/>
  <c r="BW97" i="13"/>
  <c r="BY97" i="13"/>
  <c r="BX96" i="13"/>
  <c r="BZ96" i="13"/>
  <c r="BW96" i="13"/>
  <c r="BY96" i="13"/>
  <c r="BX95" i="13"/>
  <c r="BZ95" i="13"/>
  <c r="BW95" i="13"/>
  <c r="BY95" i="13"/>
  <c r="BX94" i="13"/>
  <c r="BZ94" i="13"/>
  <c r="BW94" i="13"/>
  <c r="BY94" i="13"/>
  <c r="BX93" i="13"/>
  <c r="BZ93" i="13"/>
  <c r="BW93" i="13"/>
  <c r="BY93" i="13"/>
  <c r="BX92" i="13"/>
  <c r="BZ92" i="13"/>
  <c r="BW92" i="13"/>
  <c r="BY92" i="13"/>
  <c r="BV91" i="13"/>
  <c r="BL91" i="13"/>
  <c r="BB91" i="13"/>
  <c r="AR91" i="13"/>
  <c r="AR99" i="13" s="1"/>
  <c r="AH91" i="13"/>
  <c r="BX90" i="13"/>
  <c r="BZ90" i="13"/>
  <c r="BW90" i="13"/>
  <c r="BY90" i="13" s="1"/>
  <c r="BX89" i="13"/>
  <c r="BZ89" i="13"/>
  <c r="BW89" i="13"/>
  <c r="BY89" i="13" s="1"/>
  <c r="BX88" i="13"/>
  <c r="BX91" i="13"/>
  <c r="BZ91" i="13"/>
  <c r="BW88" i="13"/>
  <c r="BY88" i="13"/>
  <c r="BV86" i="13"/>
  <c r="BL86" i="13"/>
  <c r="BB86" i="13"/>
  <c r="AR86" i="13"/>
  <c r="AH86" i="13"/>
  <c r="BX85" i="13"/>
  <c r="BZ85" i="13" s="1"/>
  <c r="BW85" i="13"/>
  <c r="BY85" i="13"/>
  <c r="BX84" i="13"/>
  <c r="BW84" i="13"/>
  <c r="BY84" i="13"/>
  <c r="BX83" i="13"/>
  <c r="BZ83" i="13" s="1"/>
  <c r="BW83" i="13"/>
  <c r="BY83" i="13"/>
  <c r="BX82" i="13"/>
  <c r="BW82" i="13"/>
  <c r="BY82" i="13"/>
  <c r="BV80" i="13"/>
  <c r="BL80" i="13"/>
  <c r="BB80" i="13"/>
  <c r="AR80" i="13"/>
  <c r="AH80" i="13"/>
  <c r="BX79" i="13"/>
  <c r="BZ79" i="13" s="1"/>
  <c r="BW79" i="13"/>
  <c r="BY79" i="13"/>
  <c r="BX78" i="13"/>
  <c r="BW78" i="13"/>
  <c r="BY78" i="13"/>
  <c r="BX77" i="13"/>
  <c r="BZ77" i="13"/>
  <c r="BW77" i="13"/>
  <c r="BY77" i="13"/>
  <c r="BV75" i="13"/>
  <c r="BL75" i="13"/>
  <c r="BB75" i="13"/>
  <c r="AR75" i="13"/>
  <c r="AH75" i="13"/>
  <c r="BX74" i="13"/>
  <c r="BZ74" i="13" s="1"/>
  <c r="BW74" i="13"/>
  <c r="BY74" i="13"/>
  <c r="BX73" i="13"/>
  <c r="BZ73" i="13" s="1"/>
  <c r="BW73" i="13"/>
  <c r="BY73" i="13"/>
  <c r="BX72" i="13"/>
  <c r="BZ72" i="13" s="1"/>
  <c r="BW72" i="13"/>
  <c r="BY72" i="13"/>
  <c r="BV70" i="13"/>
  <c r="BL70" i="13"/>
  <c r="BB70" i="13"/>
  <c r="AR70" i="13"/>
  <c r="AH70" i="13"/>
  <c r="BX69" i="13"/>
  <c r="BZ69" i="13"/>
  <c r="BW69" i="13"/>
  <c r="BY69" i="13"/>
  <c r="BX68" i="13"/>
  <c r="BZ68" i="13"/>
  <c r="BW68" i="13"/>
  <c r="BY68" i="13"/>
  <c r="BX67" i="13"/>
  <c r="BZ67" i="13"/>
  <c r="BW67" i="13"/>
  <c r="BY67" i="13"/>
  <c r="BX66" i="13"/>
  <c r="BZ66" i="13"/>
  <c r="BW66" i="13"/>
  <c r="BY66" i="13"/>
  <c r="BX65" i="13"/>
  <c r="BW65" i="13"/>
  <c r="BY65" i="13"/>
  <c r="BV63" i="13"/>
  <c r="BL63" i="13"/>
  <c r="BB63" i="13"/>
  <c r="AR63" i="13"/>
  <c r="AH63" i="13"/>
  <c r="BX62" i="13"/>
  <c r="BZ62" i="13"/>
  <c r="BW62" i="13"/>
  <c r="BY62" i="13"/>
  <c r="BX61" i="13"/>
  <c r="BZ61" i="13"/>
  <c r="BW61" i="13"/>
  <c r="BY61" i="13"/>
  <c r="BX60" i="13"/>
  <c r="BW60" i="13"/>
  <c r="BY60" i="13"/>
  <c r="BV58" i="13"/>
  <c r="BL58" i="13"/>
  <c r="BB58" i="13"/>
  <c r="AR58" i="13"/>
  <c r="AH58" i="13"/>
  <c r="BX57" i="13"/>
  <c r="BZ57" i="13"/>
  <c r="BW57" i="13"/>
  <c r="BY57" i="13"/>
  <c r="BX56" i="13"/>
  <c r="BZ56" i="13"/>
  <c r="BW56" i="13"/>
  <c r="BY56" i="13"/>
  <c r="BX55" i="13"/>
  <c r="BZ55" i="13"/>
  <c r="BW55" i="13"/>
  <c r="BY55" i="13"/>
  <c r="BX54" i="13"/>
  <c r="BZ54" i="13"/>
  <c r="BW54" i="13"/>
  <c r="BY54" i="13"/>
  <c r="BX53" i="13"/>
  <c r="BZ53" i="13"/>
  <c r="BW53" i="13"/>
  <c r="BY53" i="13"/>
  <c r="BX52" i="13"/>
  <c r="BZ52" i="13"/>
  <c r="BW52" i="13"/>
  <c r="BY52" i="13"/>
  <c r="BX51" i="13"/>
  <c r="BW51" i="13"/>
  <c r="BY51" i="13"/>
  <c r="BX50" i="13"/>
  <c r="BW50" i="13"/>
  <c r="BY50" i="13"/>
  <c r="BV48" i="13"/>
  <c r="BL48" i="13"/>
  <c r="BB48" i="13"/>
  <c r="AR48" i="13"/>
  <c r="AH48" i="13"/>
  <c r="BX47" i="13"/>
  <c r="BZ47" i="13"/>
  <c r="BW47" i="13"/>
  <c r="BY47" i="13"/>
  <c r="BX46" i="13"/>
  <c r="BZ46" i="13"/>
  <c r="BW46" i="13"/>
  <c r="BY46" i="13"/>
  <c r="BX45" i="13"/>
  <c r="BZ45" i="13"/>
  <c r="BW45" i="13"/>
  <c r="BY45" i="13"/>
  <c r="BX44" i="13"/>
  <c r="BZ44" i="13"/>
  <c r="BW44" i="13"/>
  <c r="BY44" i="13"/>
  <c r="BX43" i="13"/>
  <c r="BZ43" i="13"/>
  <c r="BW43" i="13"/>
  <c r="BY43" i="13"/>
  <c r="BX42" i="13"/>
  <c r="BZ42" i="13"/>
  <c r="BW42" i="13"/>
  <c r="BY42" i="13"/>
  <c r="BX40" i="13"/>
  <c r="BZ40" i="13"/>
  <c r="BW40" i="13"/>
  <c r="BY40" i="13"/>
  <c r="BX39" i="13"/>
  <c r="BZ39" i="13"/>
  <c r="BW39" i="13"/>
  <c r="BY39" i="13"/>
  <c r="BX38" i="13"/>
  <c r="BZ38" i="13"/>
  <c r="BW38" i="13"/>
  <c r="BY38" i="13"/>
  <c r="BX37" i="13"/>
  <c r="BZ37" i="13"/>
  <c r="BW37" i="13"/>
  <c r="BY37" i="13"/>
  <c r="BX36" i="13"/>
  <c r="BZ36" i="13"/>
  <c r="BW36" i="13"/>
  <c r="BY36" i="13"/>
  <c r="BX35" i="13"/>
  <c r="BZ35" i="13"/>
  <c r="BW35" i="13"/>
  <c r="BY35" i="13"/>
  <c r="BX34" i="13"/>
  <c r="BZ34" i="13"/>
  <c r="BW34" i="13"/>
  <c r="BY34" i="13"/>
  <c r="BX33" i="13"/>
  <c r="BZ33" i="13"/>
  <c r="BW33" i="13"/>
  <c r="BY33" i="13"/>
  <c r="BX32" i="13"/>
  <c r="BZ32" i="13"/>
  <c r="BW32" i="13"/>
  <c r="BY32" i="13"/>
  <c r="BX31" i="13"/>
  <c r="BZ31" i="13"/>
  <c r="BW31" i="13"/>
  <c r="BY31" i="13"/>
  <c r="BX26" i="13"/>
  <c r="BZ26" i="13"/>
  <c r="BU25" i="13"/>
  <c r="BU28" i="13"/>
  <c r="BU107" i="13" s="1"/>
  <c r="BU110" i="13" s="1"/>
  <c r="BK25" i="13"/>
  <c r="BK28" i="13" s="1"/>
  <c r="BK107" i="13" s="1"/>
  <c r="BK110" i="13" s="1"/>
  <c r="BA25" i="13"/>
  <c r="BA28" i="13"/>
  <c r="BA107" i="13" s="1"/>
  <c r="BA110" i="13" s="1"/>
  <c r="AQ25" i="13"/>
  <c r="AQ28" i="13"/>
  <c r="AQ107" i="13" s="1"/>
  <c r="AQ110" i="13" s="1"/>
  <c r="AG25" i="13"/>
  <c r="AG28" i="13" s="1"/>
  <c r="AG107" i="13" s="1"/>
  <c r="AG110" i="13" s="1"/>
  <c r="BW20" i="13"/>
  <c r="BY20" i="13"/>
  <c r="BV20" i="13"/>
  <c r="BS20" i="13"/>
  <c r="BQ20" i="13"/>
  <c r="BO20" i="13"/>
  <c r="BM20" i="13"/>
  <c r="BL20" i="13"/>
  <c r="BI20" i="13"/>
  <c r="BG20" i="13"/>
  <c r="BE20" i="13"/>
  <c r="BC20" i="13"/>
  <c r="BB20" i="13"/>
  <c r="AY20" i="13"/>
  <c r="AW20" i="13"/>
  <c r="AU20" i="13"/>
  <c r="AS20" i="13"/>
  <c r="AR20" i="13"/>
  <c r="AO20" i="13"/>
  <c r="AM20" i="13"/>
  <c r="AK20" i="13"/>
  <c r="AI20" i="13"/>
  <c r="AH20" i="13"/>
  <c r="AE20" i="13"/>
  <c r="AC20" i="13"/>
  <c r="AA20" i="13"/>
  <c r="Y20" i="13"/>
  <c r="K20" i="13"/>
  <c r="I20" i="13"/>
  <c r="G20" i="13"/>
  <c r="E20" i="13"/>
  <c r="BW19" i="13"/>
  <c r="BY19" i="13" s="1"/>
  <c r="BV19" i="13"/>
  <c r="BT19" i="13" s="1"/>
  <c r="BS19" i="13"/>
  <c r="BQ19" i="13"/>
  <c r="BO19" i="13"/>
  <c r="BM19" i="13"/>
  <c r="BL19" i="13"/>
  <c r="BJ19" i="13" s="1"/>
  <c r="BI19" i="13"/>
  <c r="BG19" i="13"/>
  <c r="BE19" i="13"/>
  <c r="BC19" i="13"/>
  <c r="BB19" i="13"/>
  <c r="AZ19" i="13" s="1"/>
  <c r="AY19" i="13"/>
  <c r="AW19" i="13"/>
  <c r="AU19" i="13"/>
  <c r="AS19" i="13"/>
  <c r="AR19" i="13"/>
  <c r="AP19" i="13" s="1"/>
  <c r="AO19" i="13"/>
  <c r="AM19" i="13"/>
  <c r="AK19" i="13"/>
  <c r="AI19" i="13"/>
  <c r="AH19" i="13"/>
  <c r="AF19" i="13" s="1"/>
  <c r="AE19" i="13"/>
  <c r="AC19" i="13"/>
  <c r="AA19" i="13"/>
  <c r="Y19" i="13"/>
  <c r="K19" i="13"/>
  <c r="I19" i="13"/>
  <c r="G19" i="13"/>
  <c r="E19" i="13"/>
  <c r="BW18" i="13"/>
  <c r="BY18" i="13" s="1"/>
  <c r="BV18" i="13"/>
  <c r="BQ18" i="13"/>
  <c r="BO18" i="13"/>
  <c r="BM18" i="13"/>
  <c r="BL18" i="13"/>
  <c r="BI18" i="13" s="1"/>
  <c r="BG18" i="13"/>
  <c r="BE18" i="13"/>
  <c r="BC18" i="13"/>
  <c r="BB18" i="13"/>
  <c r="AY18" i="13" s="1"/>
  <c r="AW18" i="13"/>
  <c r="AU18" i="13"/>
  <c r="AS18" i="13"/>
  <c r="AR18" i="13"/>
  <c r="AO18" i="13" s="1"/>
  <c r="AM18" i="13"/>
  <c r="AK18" i="13"/>
  <c r="AI18" i="13"/>
  <c r="AH18" i="13"/>
  <c r="AC18" i="13"/>
  <c r="AE18" i="13"/>
  <c r="AA18" i="13"/>
  <c r="Y18" i="13"/>
  <c r="G18" i="13"/>
  <c r="E18" i="13"/>
  <c r="BW17" i="13"/>
  <c r="BY17" i="13" s="1"/>
  <c r="BV17" i="13"/>
  <c r="BR17" i="13" s="1"/>
  <c r="BS17" i="13"/>
  <c r="BQ17" i="13"/>
  <c r="BO17" i="13"/>
  <c r="BM17" i="13"/>
  <c r="BL17" i="13"/>
  <c r="BH17" i="13" s="1"/>
  <c r="BL22" i="13" s="1"/>
  <c r="BI17" i="13"/>
  <c r="BG17" i="13"/>
  <c r="BE17" i="13"/>
  <c r="BC17" i="13"/>
  <c r="BB17" i="13"/>
  <c r="AX17" i="13" s="1"/>
  <c r="AY17" i="13"/>
  <c r="AW17" i="13"/>
  <c r="AU17" i="13"/>
  <c r="AS17" i="13"/>
  <c r="AR17" i="13"/>
  <c r="AO17" i="13"/>
  <c r="AM17" i="13"/>
  <c r="AK17" i="13"/>
  <c r="AI17" i="13"/>
  <c r="AH17" i="13"/>
  <c r="AD17" i="13" s="1"/>
  <c r="AE17" i="13"/>
  <c r="AC17" i="13"/>
  <c r="AA17" i="13"/>
  <c r="Y17" i="13"/>
  <c r="K17" i="13"/>
  <c r="I17" i="13"/>
  <c r="G17" i="13"/>
  <c r="E17" i="13"/>
  <c r="BW16" i="13"/>
  <c r="BV16" i="13"/>
  <c r="BQ16" i="13"/>
  <c r="BS16" i="13"/>
  <c r="BO16" i="13"/>
  <c r="BM16" i="13"/>
  <c r="BL16" i="13"/>
  <c r="BG16" i="13" s="1"/>
  <c r="BI16" i="13"/>
  <c r="BE16" i="13"/>
  <c r="BC16" i="13"/>
  <c r="BB16" i="13"/>
  <c r="AW16" i="13" s="1"/>
  <c r="AY16" i="13"/>
  <c r="AU16" i="13"/>
  <c r="AS16" i="13"/>
  <c r="AR16" i="13"/>
  <c r="AM16" i="13" s="1"/>
  <c r="AO16" i="13"/>
  <c r="AK16" i="13"/>
  <c r="AI16" i="13"/>
  <c r="AH16" i="13"/>
  <c r="AC16" i="13"/>
  <c r="AE16" i="13"/>
  <c r="AA16" i="13"/>
  <c r="Y16" i="13"/>
  <c r="K16" i="13"/>
  <c r="G16" i="13"/>
  <c r="E16" i="13"/>
  <c r="BW15" i="13"/>
  <c r="BY15" i="13"/>
  <c r="BV15" i="13"/>
  <c r="BS15" i="13"/>
  <c r="BQ15" i="13"/>
  <c r="BO15" i="13"/>
  <c r="BM15" i="13"/>
  <c r="BL15" i="13"/>
  <c r="BI15" i="13"/>
  <c r="BG15" i="13"/>
  <c r="BE15" i="13"/>
  <c r="BC15" i="13"/>
  <c r="BB15" i="13"/>
  <c r="AY15" i="13"/>
  <c r="AW15" i="13"/>
  <c r="AU15" i="13"/>
  <c r="AS15" i="13"/>
  <c r="AR15" i="13"/>
  <c r="AO15" i="13"/>
  <c r="AM15" i="13"/>
  <c r="AK15" i="13"/>
  <c r="AI15" i="13"/>
  <c r="AH15" i="13"/>
  <c r="AE15" i="13"/>
  <c r="AC15" i="13"/>
  <c r="AA15" i="13"/>
  <c r="Y15" i="13"/>
  <c r="K15" i="13"/>
  <c r="I15" i="13"/>
  <c r="G15" i="13"/>
  <c r="E15" i="13"/>
  <c r="BW14" i="13"/>
  <c r="BY14" i="13"/>
  <c r="BV14" i="13"/>
  <c r="BS14" i="13"/>
  <c r="BQ14" i="13"/>
  <c r="BO14" i="13"/>
  <c r="BM14" i="13"/>
  <c r="BL14" i="13"/>
  <c r="BI14" i="13"/>
  <c r="BG14" i="13"/>
  <c r="BE14" i="13"/>
  <c r="BC14" i="13"/>
  <c r="BB14" i="13"/>
  <c r="AY14" i="13"/>
  <c r="AW14" i="13"/>
  <c r="AU14" i="13"/>
  <c r="AS14" i="13"/>
  <c r="AR14" i="13"/>
  <c r="AO14" i="13"/>
  <c r="AM14" i="13"/>
  <c r="AK14" i="13"/>
  <c r="AI14" i="13"/>
  <c r="AH14" i="13"/>
  <c r="AE14" i="13"/>
  <c r="AC14" i="13"/>
  <c r="AA14" i="13"/>
  <c r="Y14" i="13"/>
  <c r="K14" i="13"/>
  <c r="I14" i="13"/>
  <c r="G14" i="13"/>
  <c r="E14" i="13"/>
  <c r="BW13" i="13"/>
  <c r="BY13" i="13"/>
  <c r="BV13" i="13"/>
  <c r="BS13" i="13"/>
  <c r="BQ13" i="13"/>
  <c r="BO13" i="13"/>
  <c r="BM13" i="13"/>
  <c r="BL13" i="13"/>
  <c r="BI13" i="13"/>
  <c r="BG13" i="13"/>
  <c r="BE13" i="13"/>
  <c r="BC13" i="13"/>
  <c r="BB13" i="13"/>
  <c r="AY13" i="13"/>
  <c r="AW13" i="13"/>
  <c r="AU13" i="13"/>
  <c r="AS13" i="13"/>
  <c r="AR13" i="13"/>
  <c r="AO13" i="13"/>
  <c r="AM13" i="13"/>
  <c r="AK13" i="13"/>
  <c r="AI13" i="13"/>
  <c r="AH13" i="13"/>
  <c r="AE13" i="13"/>
  <c r="AC13" i="13"/>
  <c r="AA13" i="13"/>
  <c r="Y13" i="13"/>
  <c r="K13" i="13"/>
  <c r="I13" i="13"/>
  <c r="G13" i="13"/>
  <c r="E13" i="13"/>
  <c r="BW12" i="13"/>
  <c r="BY12" i="13"/>
  <c r="BV12" i="13"/>
  <c r="BS12" i="13"/>
  <c r="BQ12" i="13"/>
  <c r="BO12" i="13"/>
  <c r="BM12" i="13"/>
  <c r="BL12" i="13"/>
  <c r="BI12" i="13"/>
  <c r="BG12" i="13"/>
  <c r="BE12" i="13"/>
  <c r="BC12" i="13"/>
  <c r="BB12" i="13"/>
  <c r="AY12" i="13"/>
  <c r="AW12" i="13"/>
  <c r="AU12" i="13"/>
  <c r="AS12" i="13"/>
  <c r="AR12" i="13"/>
  <c r="AM12" i="13"/>
  <c r="AK12" i="13"/>
  <c r="AI12" i="13"/>
  <c r="AH12" i="13"/>
  <c r="AE12" i="13"/>
  <c r="AC12" i="13"/>
  <c r="AA12" i="13"/>
  <c r="Y12" i="13"/>
  <c r="I12" i="13"/>
  <c r="G12" i="13"/>
  <c r="E12" i="13"/>
  <c r="BW11" i="13"/>
  <c r="BY11" i="13"/>
  <c r="BV11" i="13"/>
  <c r="BS11" i="13"/>
  <c r="BQ11" i="13"/>
  <c r="BO11" i="13"/>
  <c r="BM11" i="13"/>
  <c r="BL11" i="13"/>
  <c r="BI11" i="13"/>
  <c r="BG11" i="13"/>
  <c r="BE11" i="13"/>
  <c r="BC11" i="13"/>
  <c r="BB11" i="13"/>
  <c r="AY11" i="13"/>
  <c r="AW11" i="13"/>
  <c r="AU11" i="13"/>
  <c r="AS11" i="13"/>
  <c r="AR11" i="13"/>
  <c r="AO11" i="13"/>
  <c r="AM11" i="13"/>
  <c r="AK11" i="13"/>
  <c r="AI11" i="13"/>
  <c r="AH11" i="13"/>
  <c r="AE11" i="13"/>
  <c r="AC11" i="13"/>
  <c r="AA11" i="13"/>
  <c r="Y11" i="13"/>
  <c r="K11" i="13"/>
  <c r="I11" i="13"/>
  <c r="G11" i="13"/>
  <c r="E11" i="13"/>
  <c r="BW10" i="13"/>
  <c r="BY10" i="13" s="1"/>
  <c r="BV10" i="13"/>
  <c r="BS10" i="13"/>
  <c r="BQ10" i="13"/>
  <c r="BO10" i="13"/>
  <c r="BM10" i="13"/>
  <c r="BL10" i="13"/>
  <c r="BI10" i="13"/>
  <c r="BG10" i="13"/>
  <c r="BE10" i="13"/>
  <c r="BC10" i="13"/>
  <c r="BB10" i="13"/>
  <c r="AY10" i="13"/>
  <c r="AW10" i="13"/>
  <c r="AU10" i="13"/>
  <c r="AS10" i="13"/>
  <c r="AR10" i="13"/>
  <c r="AO10" i="13"/>
  <c r="AM10" i="13"/>
  <c r="AK10" i="13"/>
  <c r="AQ22" i="13"/>
  <c r="AI10" i="13"/>
  <c r="AH10" i="13"/>
  <c r="AE10" i="13"/>
  <c r="AC10" i="13"/>
  <c r="AA10" i="13"/>
  <c r="Y10" i="13"/>
  <c r="K10" i="13"/>
  <c r="I10" i="13"/>
  <c r="G10" i="13"/>
  <c r="E10" i="13"/>
  <c r="BW9" i="13"/>
  <c r="BY9" i="13"/>
  <c r="BV9" i="13"/>
  <c r="BS9" i="13"/>
  <c r="BQ9" i="13"/>
  <c r="BO9" i="13"/>
  <c r="BM9" i="13"/>
  <c r="BL9" i="13"/>
  <c r="BI9" i="13"/>
  <c r="BG9" i="13"/>
  <c r="BE9" i="13"/>
  <c r="BC9" i="13"/>
  <c r="BB9" i="13"/>
  <c r="AY9" i="13"/>
  <c r="AW9" i="13"/>
  <c r="AU9" i="13"/>
  <c r="AS9" i="13"/>
  <c r="AR9" i="13"/>
  <c r="BX9" i="13" s="1"/>
  <c r="BZ9" i="13" s="1"/>
  <c r="AO9" i="13"/>
  <c r="AM9" i="13"/>
  <c r="AK9" i="13"/>
  <c r="AI9" i="13"/>
  <c r="AH9" i="13"/>
  <c r="AE9" i="13"/>
  <c r="AC9" i="13"/>
  <c r="AA9" i="13"/>
  <c r="Z22" i="13"/>
  <c r="Y9" i="13"/>
  <c r="K9" i="13"/>
  <c r="I9" i="13"/>
  <c r="G9" i="13"/>
  <c r="E9" i="13"/>
  <c r="BW8" i="13"/>
  <c r="BY8" i="13"/>
  <c r="BV8" i="13"/>
  <c r="BS8" i="13"/>
  <c r="BQ8" i="13"/>
  <c r="BO8" i="13"/>
  <c r="BM8" i="13"/>
  <c r="BL8" i="13"/>
  <c r="BI8" i="13"/>
  <c r="BG8" i="13"/>
  <c r="BE8" i="13"/>
  <c r="BC8" i="13"/>
  <c r="BB8" i="13"/>
  <c r="AY8" i="13"/>
  <c r="AW8" i="13"/>
  <c r="AU8" i="13"/>
  <c r="AS8" i="13"/>
  <c r="AR8" i="13"/>
  <c r="AO8" i="13"/>
  <c r="AM8" i="13"/>
  <c r="AK8" i="13"/>
  <c r="AI8" i="13"/>
  <c r="AH8" i="13"/>
  <c r="AE8" i="13"/>
  <c r="AC8" i="13"/>
  <c r="AA8" i="13"/>
  <c r="Y8" i="13"/>
  <c r="K8" i="13"/>
  <c r="I8" i="13"/>
  <c r="G8" i="13"/>
  <c r="E8" i="13"/>
  <c r="BW7" i="13"/>
  <c r="BY7" i="13"/>
  <c r="BV7" i="13"/>
  <c r="BS7" i="13"/>
  <c r="BQ7" i="13"/>
  <c r="BO7" i="13"/>
  <c r="BM7" i="13"/>
  <c r="BL7" i="13"/>
  <c r="BI7" i="13"/>
  <c r="BG7" i="13"/>
  <c r="BE7" i="13"/>
  <c r="BC7" i="13"/>
  <c r="BB7" i="13"/>
  <c r="AY7" i="13"/>
  <c r="AW7" i="13"/>
  <c r="AU7" i="13"/>
  <c r="AS7" i="13"/>
  <c r="AR7" i="13"/>
  <c r="AO7" i="13"/>
  <c r="AM7" i="13"/>
  <c r="AK7" i="13"/>
  <c r="AI7" i="13"/>
  <c r="AH7" i="13"/>
  <c r="AE7" i="13"/>
  <c r="AC7" i="13"/>
  <c r="AA7" i="13"/>
  <c r="Y7" i="13"/>
  <c r="K7" i="13"/>
  <c r="I7" i="13"/>
  <c r="G7" i="13"/>
  <c r="M22" i="13"/>
  <c r="E7" i="13"/>
  <c r="BW6" i="13"/>
  <c r="BY6" i="13" s="1"/>
  <c r="BV6" i="13"/>
  <c r="BS6" i="13"/>
  <c r="BQ6" i="13"/>
  <c r="BO6" i="13"/>
  <c r="BM6" i="13"/>
  <c r="BL6" i="13"/>
  <c r="BI6" i="13"/>
  <c r="BG6" i="13"/>
  <c r="BE6" i="13"/>
  <c r="BC6" i="13"/>
  <c r="BB6" i="13"/>
  <c r="AY6" i="13"/>
  <c r="AW6" i="13"/>
  <c r="AU6" i="13"/>
  <c r="BA22" i="13"/>
  <c r="AS6" i="13"/>
  <c r="AR6" i="13"/>
  <c r="AO6" i="13"/>
  <c r="AM6" i="13"/>
  <c r="AK6" i="13"/>
  <c r="AI6" i="13"/>
  <c r="AH6" i="13"/>
  <c r="AE6" i="13"/>
  <c r="AC6" i="13"/>
  <c r="AA6" i="13"/>
  <c r="Y6" i="13"/>
  <c r="K6" i="13"/>
  <c r="I6" i="13"/>
  <c r="G6" i="13"/>
  <c r="E6" i="13"/>
  <c r="BW5" i="13"/>
  <c r="BV5" i="13"/>
  <c r="BT24" i="13"/>
  <c r="BS5" i="13"/>
  <c r="BQ5" i="13"/>
  <c r="BO5" i="13"/>
  <c r="BM5" i="13"/>
  <c r="BL5" i="13"/>
  <c r="BI5" i="13"/>
  <c r="BG5" i="13"/>
  <c r="BE5" i="13"/>
  <c r="BC5" i="13"/>
  <c r="BB5" i="13"/>
  <c r="AY5" i="13"/>
  <c r="AW5" i="13"/>
  <c r="AU5" i="13"/>
  <c r="AS5" i="13"/>
  <c r="AR5" i="13"/>
  <c r="AO5" i="13"/>
  <c r="AM5" i="13"/>
  <c r="AK5" i="13"/>
  <c r="AI5" i="13"/>
  <c r="AH5" i="13"/>
  <c r="AE5" i="13"/>
  <c r="AC5" i="13"/>
  <c r="AA5" i="13"/>
  <c r="AG22" i="13"/>
  <c r="Y5" i="13"/>
  <c r="K5" i="13"/>
  <c r="I5" i="13"/>
  <c r="G5" i="13"/>
  <c r="E5" i="13"/>
  <c r="AS25" i="3"/>
  <c r="AS28" i="3" s="1"/>
  <c r="J7" i="5" s="1"/>
  <c r="J11" i="5" s="1"/>
  <c r="BC25" i="3"/>
  <c r="CR50" i="3"/>
  <c r="CH50" i="3"/>
  <c r="BX50" i="3"/>
  <c r="BN50" i="3"/>
  <c r="AT50" i="3"/>
  <c r="X50" i="3"/>
  <c r="N50" i="3"/>
  <c r="CT41" i="3"/>
  <c r="X99" i="13"/>
  <c r="X108" i="13"/>
  <c r="AO12" i="13"/>
  <c r="P22" i="13"/>
  <c r="BX20" i="13"/>
  <c r="BZ20" i="13" s="1"/>
  <c r="BX75" i="13"/>
  <c r="BZ75" i="13" s="1"/>
  <c r="AX22" i="13"/>
  <c r="BX70" i="13"/>
  <c r="BZ70" i="13"/>
  <c r="BL99" i="13"/>
  <c r="BL108" i="13"/>
  <c r="BD22" i="13"/>
  <c r="BV99" i="13"/>
  <c r="BV108" i="13" s="1"/>
  <c r="BX48" i="13"/>
  <c r="BZ48" i="13"/>
  <c r="BN22" i="13"/>
  <c r="AR108" i="13"/>
  <c r="BX10" i="13"/>
  <c r="BZ10" i="13" s="1"/>
  <c r="BB99" i="13"/>
  <c r="BB108" i="13" s="1"/>
  <c r="BZ51" i="13"/>
  <c r="BX7" i="13"/>
  <c r="BZ7" i="13" s="1"/>
  <c r="BX14" i="13"/>
  <c r="BZ14" i="13" s="1"/>
  <c r="BZ82" i="13"/>
  <c r="K12" i="13"/>
  <c r="BX63" i="13"/>
  <c r="BZ63" i="13"/>
  <c r="BZ78" i="13"/>
  <c r="BX80" i="13"/>
  <c r="BZ80" i="13" s="1"/>
  <c r="BZ103" i="13"/>
  <c r="BX105" i="13"/>
  <c r="BZ105" i="13" s="1"/>
  <c r="AJ22" i="13"/>
  <c r="BX11" i="13"/>
  <c r="BZ11" i="13" s="1"/>
  <c r="BX13" i="13"/>
  <c r="BZ13" i="13" s="1"/>
  <c r="AH99" i="13"/>
  <c r="AH108" i="13"/>
  <c r="BK22" i="13"/>
  <c r="BZ60" i="13"/>
  <c r="BZ65" i="13"/>
  <c r="BZ88" i="13"/>
  <c r="BP132" i="3"/>
  <c r="BR132" i="3"/>
  <c r="BT132" i="3"/>
  <c r="BV132" i="3"/>
  <c r="BZ132" i="3"/>
  <c r="CB132" i="3"/>
  <c r="CD132" i="3"/>
  <c r="CF132" i="3"/>
  <c r="CJ132" i="3"/>
  <c r="CL132" i="3"/>
  <c r="CN132" i="3"/>
  <c r="CP132" i="3"/>
  <c r="BP133" i="3"/>
  <c r="BR133" i="3"/>
  <c r="BT133" i="3"/>
  <c r="BV133" i="3"/>
  <c r="BZ133" i="3"/>
  <c r="CB133" i="3"/>
  <c r="CD133" i="3"/>
  <c r="CF133" i="3"/>
  <c r="CJ133" i="3"/>
  <c r="CL133" i="3"/>
  <c r="CN133" i="3"/>
  <c r="CP133" i="3"/>
  <c r="CS35" i="3"/>
  <c r="CS34" i="3"/>
  <c r="CS33" i="3"/>
  <c r="CS32" i="3"/>
  <c r="CS31" i="3"/>
  <c r="CS20" i="3"/>
  <c r="CS19" i="3"/>
  <c r="CS18" i="3"/>
  <c r="CS17" i="3"/>
  <c r="CS16" i="3"/>
  <c r="CS15" i="3"/>
  <c r="CS14" i="3"/>
  <c r="CS12" i="3"/>
  <c r="CS11" i="3"/>
  <c r="CS10" i="3"/>
  <c r="CS9" i="3"/>
  <c r="CS8" i="3"/>
  <c r="CS7" i="3"/>
  <c r="CS6" i="3"/>
  <c r="M25" i="3"/>
  <c r="M28" i="3" s="1"/>
  <c r="CS122" i="3"/>
  <c r="CS121" i="3"/>
  <c r="CS120" i="3"/>
  <c r="CS119" i="3"/>
  <c r="CS118" i="3"/>
  <c r="CS117" i="3"/>
  <c r="CS116" i="3"/>
  <c r="CS114" i="3"/>
  <c r="CS113" i="3"/>
  <c r="CS112" i="3"/>
  <c r="CS109" i="3"/>
  <c r="CS108" i="3"/>
  <c r="CS107" i="3"/>
  <c r="CS106" i="3"/>
  <c r="CS93" i="3"/>
  <c r="CS92" i="3"/>
  <c r="CS91" i="3"/>
  <c r="CS90" i="3"/>
  <c r="CS103" i="3"/>
  <c r="CS102" i="3"/>
  <c r="CS101" i="3"/>
  <c r="CS98" i="3"/>
  <c r="CS97" i="3"/>
  <c r="CS96" i="3"/>
  <c r="CS89" i="3"/>
  <c r="CS81" i="3"/>
  <c r="CS80" i="3"/>
  <c r="CS79" i="3"/>
  <c r="CS78" i="3"/>
  <c r="CS77" i="3"/>
  <c r="CS76" i="3"/>
  <c r="CS75" i="3"/>
  <c r="CS74" i="3"/>
  <c r="CS71" i="3"/>
  <c r="CS70" i="3"/>
  <c r="CS69" i="3"/>
  <c r="CS68" i="3"/>
  <c r="CS67" i="3"/>
  <c r="CS66" i="3"/>
  <c r="CT122" i="3"/>
  <c r="CT121" i="3"/>
  <c r="CT120" i="3"/>
  <c r="CT119" i="3"/>
  <c r="CT118" i="3"/>
  <c r="CT117" i="3"/>
  <c r="CT116" i="3"/>
  <c r="CT114" i="3"/>
  <c r="CT113" i="3"/>
  <c r="CT112" i="3"/>
  <c r="CT109" i="3"/>
  <c r="CT108" i="3"/>
  <c r="CT107" i="3"/>
  <c r="CT106" i="3"/>
  <c r="CT103" i="3"/>
  <c r="CT102" i="3"/>
  <c r="CT101" i="3"/>
  <c r="CT98" i="3"/>
  <c r="CT97" i="3"/>
  <c r="CT96" i="3"/>
  <c r="CT93" i="3"/>
  <c r="CT92" i="3"/>
  <c r="CT91" i="3"/>
  <c r="CT90" i="3"/>
  <c r="CT89" i="3"/>
  <c r="CT86" i="3"/>
  <c r="CT85" i="3"/>
  <c r="CT84" i="3"/>
  <c r="CT81" i="3"/>
  <c r="CT80" i="3"/>
  <c r="CT79" i="3"/>
  <c r="CT78" i="3"/>
  <c r="CT77" i="3"/>
  <c r="CT76" i="3"/>
  <c r="CT75" i="3"/>
  <c r="CT74" i="3"/>
  <c r="CT71" i="3"/>
  <c r="CT70" i="3"/>
  <c r="CT69" i="3"/>
  <c r="CT68" i="3"/>
  <c r="CT67" i="3"/>
  <c r="CT66" i="3"/>
  <c r="CT56" i="3"/>
  <c r="CT57" i="3"/>
  <c r="CT58" i="3"/>
  <c r="CT59" i="3"/>
  <c r="CT60" i="3"/>
  <c r="CT61" i="3"/>
  <c r="CT62" i="3"/>
  <c r="CT63" i="3"/>
  <c r="CT64" i="3"/>
  <c r="CR94" i="3"/>
  <c r="O37" i="12" s="1"/>
  <c r="CH94" i="3"/>
  <c r="M37" i="12" s="1"/>
  <c r="BX94" i="3"/>
  <c r="K37" i="12" s="1"/>
  <c r="BN94" i="3"/>
  <c r="BD94" i="3"/>
  <c r="AT94" i="3"/>
  <c r="E37" i="12" s="1"/>
  <c r="X94" i="3"/>
  <c r="N94" i="3"/>
  <c r="G36" i="6" s="1"/>
  <c r="CR110" i="3"/>
  <c r="O40" i="12" s="1"/>
  <c r="CH110" i="3"/>
  <c r="M40" i="12" s="1"/>
  <c r="BX110" i="3"/>
  <c r="K40" i="12" s="1"/>
  <c r="BN110" i="3"/>
  <c r="BD110" i="3"/>
  <c r="AT110" i="3"/>
  <c r="E40" i="12" s="1"/>
  <c r="X110" i="3"/>
  <c r="I39" i="6" s="1"/>
  <c r="N110" i="3"/>
  <c r="G39" i="6" s="1"/>
  <c r="CR115" i="3"/>
  <c r="O41" i="12" s="1"/>
  <c r="CH115" i="3"/>
  <c r="M41" i="12" s="1"/>
  <c r="BX115" i="3"/>
  <c r="K41" i="12" s="1"/>
  <c r="BN115" i="3"/>
  <c r="I41" i="12" s="1"/>
  <c r="BD115" i="3"/>
  <c r="AT115" i="3"/>
  <c r="E41" i="12" s="1"/>
  <c r="X115" i="3"/>
  <c r="N115" i="3"/>
  <c r="G40" i="6" s="1"/>
  <c r="CR35" i="3"/>
  <c r="CN35" i="3" s="1"/>
  <c r="CN37" i="3" s="1"/>
  <c r="CM35" i="3"/>
  <c r="CO35" i="3"/>
  <c r="CK35" i="3"/>
  <c r="CI35" i="3"/>
  <c r="CH35" i="3"/>
  <c r="CD35" i="3" s="1"/>
  <c r="CD37" i="3" s="1"/>
  <c r="CE35" i="3"/>
  <c r="CA35" i="3"/>
  <c r="BY35" i="3"/>
  <c r="BX35" i="3"/>
  <c r="BT35" i="3" s="1"/>
  <c r="BT37" i="3" s="1"/>
  <c r="BU35" i="3"/>
  <c r="BQ35" i="3"/>
  <c r="BO35" i="3"/>
  <c r="BN35" i="3"/>
  <c r="BJ35" i="3" s="1"/>
  <c r="BJ37" i="3" s="1"/>
  <c r="BK35" i="3"/>
  <c r="BG35" i="3"/>
  <c r="BE35" i="3"/>
  <c r="BD35" i="3"/>
  <c r="AZ35" i="3" s="1"/>
  <c r="AZ37" i="3" s="1"/>
  <c r="BA35" i="3"/>
  <c r="AW35" i="3"/>
  <c r="AU35" i="3"/>
  <c r="AT35" i="3"/>
  <c r="AP35" i="3" s="1"/>
  <c r="AT37" i="3" s="1"/>
  <c r="E16" i="12" s="1"/>
  <c r="AQ35" i="3"/>
  <c r="AM35" i="3"/>
  <c r="AK35" i="3"/>
  <c r="AE35" i="3"/>
  <c r="AA35" i="3"/>
  <c r="Y35" i="3"/>
  <c r="X35" i="3"/>
  <c r="U35" i="3"/>
  <c r="Q35" i="3"/>
  <c r="O35" i="3"/>
  <c r="N35" i="3"/>
  <c r="K35" i="3"/>
  <c r="G35" i="3"/>
  <c r="E35" i="3"/>
  <c r="CR20" i="3"/>
  <c r="CP20" i="3" s="1"/>
  <c r="CP24" i="3" s="1"/>
  <c r="CO20" i="3"/>
  <c r="CM20" i="3"/>
  <c r="CK20" i="3"/>
  <c r="CI20" i="3"/>
  <c r="CH20" i="3"/>
  <c r="CF20" i="3" s="1"/>
  <c r="CF24" i="3" s="1"/>
  <c r="CE20" i="3"/>
  <c r="CC20" i="3"/>
  <c r="CA20" i="3"/>
  <c r="BY20" i="3"/>
  <c r="BX20" i="3"/>
  <c r="BV20" i="3" s="1"/>
  <c r="BV24" i="3" s="1"/>
  <c r="BU20" i="3"/>
  <c r="BS20" i="3"/>
  <c r="BQ20" i="3"/>
  <c r="BO20" i="3"/>
  <c r="BN20" i="3"/>
  <c r="BL20" i="3" s="1"/>
  <c r="BL24" i="3" s="1"/>
  <c r="BK20" i="3"/>
  <c r="BI20" i="3"/>
  <c r="BG20" i="3"/>
  <c r="BE20" i="3"/>
  <c r="BD20" i="3"/>
  <c r="BB20" i="3" s="1"/>
  <c r="BB24" i="3" s="1"/>
  <c r="BA20" i="3"/>
  <c r="AY20" i="3"/>
  <c r="AW20" i="3"/>
  <c r="AU20" i="3"/>
  <c r="AT20" i="3"/>
  <c r="AR20" i="3" s="1"/>
  <c r="AR24" i="3" s="1"/>
  <c r="AQ20" i="3"/>
  <c r="AO20" i="3"/>
  <c r="AM20" i="3"/>
  <c r="AK20" i="3"/>
  <c r="AE20" i="3"/>
  <c r="AC20" i="3"/>
  <c r="AA20" i="3"/>
  <c r="Y20" i="3"/>
  <c r="X20" i="3"/>
  <c r="V20" i="3" s="1"/>
  <c r="V24" i="3" s="1"/>
  <c r="U20" i="3"/>
  <c r="S20" i="3"/>
  <c r="Q20" i="3"/>
  <c r="O20" i="3"/>
  <c r="N20" i="3"/>
  <c r="K20" i="3"/>
  <c r="I20" i="3"/>
  <c r="G20" i="3"/>
  <c r="E20" i="3"/>
  <c r="I35" i="3"/>
  <c r="AC35" i="3"/>
  <c r="S35" i="3"/>
  <c r="BI35" i="3"/>
  <c r="AO35" i="3"/>
  <c r="AY35" i="3"/>
  <c r="BS35" i="3"/>
  <c r="CC35" i="3"/>
  <c r="CR104" i="3"/>
  <c r="O39" i="12"/>
  <c r="CH104" i="3"/>
  <c r="M39" i="12" s="1"/>
  <c r="BX104" i="3"/>
  <c r="K39" i="12" s="1"/>
  <c r="BN104" i="3"/>
  <c r="I39" i="12" s="1"/>
  <c r="BD104" i="3"/>
  <c r="G39" i="12" s="1"/>
  <c r="AT104" i="3"/>
  <c r="E39" i="12" s="1"/>
  <c r="X104" i="3"/>
  <c r="I38" i="6" s="1"/>
  <c r="N104" i="3"/>
  <c r="G38" i="6" s="1"/>
  <c r="CR99" i="3"/>
  <c r="CH99" i="3"/>
  <c r="M38" i="12" s="1"/>
  <c r="BX99" i="3"/>
  <c r="BN99" i="3"/>
  <c r="I38" i="12" s="1"/>
  <c r="BD99" i="3"/>
  <c r="G38" i="12" s="1"/>
  <c r="AT99" i="3"/>
  <c r="E38" i="12" s="1"/>
  <c r="X99" i="3"/>
  <c r="I37" i="6" s="1"/>
  <c r="N99" i="3"/>
  <c r="G37" i="6"/>
  <c r="CR87" i="3"/>
  <c r="O36" i="12" s="1"/>
  <c r="CH87" i="3"/>
  <c r="M36" i="12" s="1"/>
  <c r="BX87" i="3"/>
  <c r="K36" i="12" s="1"/>
  <c r="BN87" i="3"/>
  <c r="BD87" i="3"/>
  <c r="G36" i="12" s="1"/>
  <c r="AT87" i="3"/>
  <c r="E36" i="12" s="1"/>
  <c r="X87" i="3"/>
  <c r="I35" i="6" s="1"/>
  <c r="N87" i="3"/>
  <c r="G35" i="6" s="1"/>
  <c r="CT55" i="3"/>
  <c r="CS85" i="3"/>
  <c r="CS86" i="3"/>
  <c r="CS84" i="3"/>
  <c r="CS56" i="3"/>
  <c r="CS57" i="3"/>
  <c r="CS58" i="3"/>
  <c r="CS59" i="3"/>
  <c r="CS60" i="3"/>
  <c r="CS61" i="3"/>
  <c r="CS62" i="3"/>
  <c r="CS63" i="3"/>
  <c r="CS64" i="3"/>
  <c r="CS55" i="3"/>
  <c r="CR72" i="3"/>
  <c r="CH72" i="3"/>
  <c r="BX72" i="3"/>
  <c r="K34" i="12" s="1"/>
  <c r="BN72" i="3"/>
  <c r="I34" i="12" s="1"/>
  <c r="BD72" i="3"/>
  <c r="G34" i="12" s="1"/>
  <c r="AT72" i="3"/>
  <c r="E34" i="12" s="1"/>
  <c r="X72" i="3"/>
  <c r="I33" i="6" s="1"/>
  <c r="N72" i="3"/>
  <c r="G33" i="6" s="1"/>
  <c r="BV86" i="1"/>
  <c r="BL86" i="1"/>
  <c r="BB86" i="1"/>
  <c r="AR86" i="1"/>
  <c r="AH86" i="1"/>
  <c r="X86" i="1"/>
  <c r="N86" i="1"/>
  <c r="BV70" i="1"/>
  <c r="BL70" i="1"/>
  <c r="BB70" i="1"/>
  <c r="AR70" i="1"/>
  <c r="AH70" i="1"/>
  <c r="X70" i="1"/>
  <c r="N70" i="1"/>
  <c r="BV63" i="1"/>
  <c r="BL63" i="1"/>
  <c r="BB63" i="1"/>
  <c r="AR63" i="1"/>
  <c r="AH63" i="1"/>
  <c r="BV58" i="1"/>
  <c r="BL58" i="1"/>
  <c r="BB58" i="1"/>
  <c r="AR58" i="1"/>
  <c r="AH58" i="1"/>
  <c r="X58" i="1"/>
  <c r="BV48" i="1"/>
  <c r="BL48" i="1"/>
  <c r="BB48" i="1"/>
  <c r="AR48" i="1"/>
  <c r="AH48" i="1"/>
  <c r="X48" i="1"/>
  <c r="N48" i="1"/>
  <c r="BX69" i="1"/>
  <c r="BZ69" i="1" s="1"/>
  <c r="BW69" i="1"/>
  <c r="BY69" i="1"/>
  <c r="BW68" i="1"/>
  <c r="BY68" i="1"/>
  <c r="BX68" i="1"/>
  <c r="BZ68" i="1" s="1"/>
  <c r="BX104" i="1"/>
  <c r="BZ104" i="1" s="1"/>
  <c r="BX103" i="1"/>
  <c r="BX102" i="1"/>
  <c r="BX98" i="1"/>
  <c r="BX97" i="1"/>
  <c r="BX96" i="1"/>
  <c r="BZ96" i="1" s="1"/>
  <c r="BX95" i="1"/>
  <c r="BX94" i="1"/>
  <c r="BX93" i="1"/>
  <c r="BX92" i="1"/>
  <c r="BZ92" i="1" s="1"/>
  <c r="BX90" i="1"/>
  <c r="BZ90" i="1" s="1"/>
  <c r="BX89" i="1"/>
  <c r="BZ89" i="1"/>
  <c r="BX88" i="1"/>
  <c r="BZ88" i="1" s="1"/>
  <c r="BX85" i="1"/>
  <c r="BZ85" i="1" s="1"/>
  <c r="BX84" i="1"/>
  <c r="BZ84" i="1" s="1"/>
  <c r="BX83" i="1"/>
  <c r="BX82" i="1"/>
  <c r="BZ82" i="1" s="1"/>
  <c r="BX79" i="1"/>
  <c r="BZ79" i="1" s="1"/>
  <c r="BX78" i="1"/>
  <c r="BZ78" i="1" s="1"/>
  <c r="BX77" i="1"/>
  <c r="BX74" i="1"/>
  <c r="BZ74" i="1" s="1"/>
  <c r="BX73" i="1"/>
  <c r="BZ73" i="1" s="1"/>
  <c r="BX72" i="1"/>
  <c r="BX75" i="1" s="1"/>
  <c r="BZ75" i="1" s="1"/>
  <c r="BX67" i="1"/>
  <c r="BX66" i="1"/>
  <c r="BX65" i="1"/>
  <c r="BZ65" i="1" s="1"/>
  <c r="BX62" i="1"/>
  <c r="BZ62" i="1" s="1"/>
  <c r="BX61" i="1"/>
  <c r="BZ61" i="1" s="1"/>
  <c r="BX60" i="1"/>
  <c r="BZ60" i="1" s="1"/>
  <c r="BX57" i="1"/>
  <c r="BZ57" i="1" s="1"/>
  <c r="BX56" i="1"/>
  <c r="BZ56" i="1" s="1"/>
  <c r="BX55" i="1"/>
  <c r="BZ55" i="1" s="1"/>
  <c r="BX54" i="1"/>
  <c r="BZ54" i="1" s="1"/>
  <c r="BX53" i="1"/>
  <c r="BZ53" i="1" s="1"/>
  <c r="BX52" i="1"/>
  <c r="BZ52" i="1" s="1"/>
  <c r="BX51" i="1"/>
  <c r="BX50" i="1"/>
  <c r="BZ50" i="1"/>
  <c r="BX47" i="1"/>
  <c r="BZ47" i="1"/>
  <c r="BX46" i="1"/>
  <c r="BZ46" i="1"/>
  <c r="BX45" i="1"/>
  <c r="BZ45" i="1"/>
  <c r="BX44" i="1"/>
  <c r="BZ44" i="1" s="1"/>
  <c r="BX43" i="1"/>
  <c r="BZ43" i="1" s="1"/>
  <c r="BX42" i="1"/>
  <c r="BZ42" i="1" s="1"/>
  <c r="BW104" i="1"/>
  <c r="BW103" i="1"/>
  <c r="BY103" i="1" s="1"/>
  <c r="BW102" i="1"/>
  <c r="BW98" i="1"/>
  <c r="BY98" i="1" s="1"/>
  <c r="BW97" i="1"/>
  <c r="BW96" i="1"/>
  <c r="BY96" i="1" s="1"/>
  <c r="BW95" i="1"/>
  <c r="BW94" i="1"/>
  <c r="BW93" i="1"/>
  <c r="BW92" i="1"/>
  <c r="BY92" i="1" s="1"/>
  <c r="BW90" i="1"/>
  <c r="BY90" i="1"/>
  <c r="BW89" i="1"/>
  <c r="BY89" i="1" s="1"/>
  <c r="BW88" i="1"/>
  <c r="BY88" i="1" s="1"/>
  <c r="BW85" i="1"/>
  <c r="BY85" i="1" s="1"/>
  <c r="BW84" i="1"/>
  <c r="BY84" i="1" s="1"/>
  <c r="BW83" i="1"/>
  <c r="BY83" i="1" s="1"/>
  <c r="BW82" i="1"/>
  <c r="BY82" i="1" s="1"/>
  <c r="BW79" i="1"/>
  <c r="BY79" i="1" s="1"/>
  <c r="BW78" i="1"/>
  <c r="BY78" i="1" s="1"/>
  <c r="BW77" i="1"/>
  <c r="BY77" i="1" s="1"/>
  <c r="BW74" i="1"/>
  <c r="BY74" i="1" s="1"/>
  <c r="BW73" i="1"/>
  <c r="BW72" i="1"/>
  <c r="BY72" i="1" s="1"/>
  <c r="BW67" i="1"/>
  <c r="BW66" i="1"/>
  <c r="BW65" i="1"/>
  <c r="BY65" i="1" s="1"/>
  <c r="BW62" i="1"/>
  <c r="BY62" i="1" s="1"/>
  <c r="BW61" i="1"/>
  <c r="BY61" i="1"/>
  <c r="BW60" i="1"/>
  <c r="BY60" i="1" s="1"/>
  <c r="BW56" i="1"/>
  <c r="BY56" i="1"/>
  <c r="BW55" i="1"/>
  <c r="BY55" i="1"/>
  <c r="BW54" i="1"/>
  <c r="BY54" i="1"/>
  <c r="BW53" i="1"/>
  <c r="BY53" i="1"/>
  <c r="BW52" i="1"/>
  <c r="BY52" i="1" s="1"/>
  <c r="BW51" i="1"/>
  <c r="BY51" i="1"/>
  <c r="BW50" i="1"/>
  <c r="BY50" i="1" s="1"/>
  <c r="BW47" i="1"/>
  <c r="BY47" i="1" s="1"/>
  <c r="BW46" i="1"/>
  <c r="BY46" i="1" s="1"/>
  <c r="BW45" i="1"/>
  <c r="BY45" i="1" s="1"/>
  <c r="BW44" i="1"/>
  <c r="BY44" i="1" s="1"/>
  <c r="BW43" i="1"/>
  <c r="BY43" i="1"/>
  <c r="BW42" i="1"/>
  <c r="BY42" i="1" s="1"/>
  <c r="BW40" i="1"/>
  <c r="BY40" i="1"/>
  <c r="BW39" i="1"/>
  <c r="BY39" i="1"/>
  <c r="BW38" i="1"/>
  <c r="BY38" i="1"/>
  <c r="BW37" i="1"/>
  <c r="BY37" i="1" s="1"/>
  <c r="BW36" i="1"/>
  <c r="BY36" i="1"/>
  <c r="BW35" i="1"/>
  <c r="BY35" i="1" s="1"/>
  <c r="BW34" i="1"/>
  <c r="BY34" i="1"/>
  <c r="BW33" i="1"/>
  <c r="BY33" i="1" s="1"/>
  <c r="BW32" i="1"/>
  <c r="BY32" i="1" s="1"/>
  <c r="BW31" i="1"/>
  <c r="BY31" i="1" s="1"/>
  <c r="BW57" i="1"/>
  <c r="BY57" i="1"/>
  <c r="BX40" i="1"/>
  <c r="BZ40" i="1" s="1"/>
  <c r="BX39" i="1"/>
  <c r="BZ39" i="1" s="1"/>
  <c r="BX38" i="1"/>
  <c r="BZ38" i="1" s="1"/>
  <c r="BX37" i="1"/>
  <c r="BZ37" i="1" s="1"/>
  <c r="BX36" i="1"/>
  <c r="BZ36" i="1" s="1"/>
  <c r="BX35" i="1"/>
  <c r="BZ35" i="1" s="1"/>
  <c r="BX34" i="1"/>
  <c r="BZ34" i="1" s="1"/>
  <c r="BX33" i="1"/>
  <c r="BZ33" i="1" s="1"/>
  <c r="BX32" i="1"/>
  <c r="BZ32" i="1" s="1"/>
  <c r="BX31" i="1"/>
  <c r="BW19" i="1"/>
  <c r="BY19" i="1" s="1"/>
  <c r="BV19" i="1"/>
  <c r="BS19" i="1"/>
  <c r="BQ19" i="1"/>
  <c r="BO19" i="1"/>
  <c r="BM19" i="1"/>
  <c r="BL19" i="1"/>
  <c r="BI19" i="1"/>
  <c r="BG19" i="1"/>
  <c r="BE19" i="1"/>
  <c r="BC19" i="1"/>
  <c r="BB19" i="1"/>
  <c r="AY19" i="1"/>
  <c r="AW19" i="1"/>
  <c r="AU19" i="1"/>
  <c r="AS19" i="1"/>
  <c r="AR19" i="1"/>
  <c r="AO19" i="1"/>
  <c r="AM19" i="1"/>
  <c r="AK19" i="1"/>
  <c r="AI19" i="1"/>
  <c r="AH19" i="1"/>
  <c r="AE19" i="1"/>
  <c r="AC19" i="1"/>
  <c r="AA19" i="1"/>
  <c r="Y19" i="1"/>
  <c r="X19" i="1"/>
  <c r="U19" i="1"/>
  <c r="S19" i="1"/>
  <c r="Q19" i="1"/>
  <c r="O19" i="1"/>
  <c r="N19" i="1"/>
  <c r="K19" i="1"/>
  <c r="I19" i="1"/>
  <c r="G19" i="1"/>
  <c r="E19" i="1"/>
  <c r="BX26" i="1"/>
  <c r="BW20" i="1"/>
  <c r="BY20" i="1" s="1"/>
  <c r="BW18" i="1"/>
  <c r="BY18" i="1" s="1"/>
  <c r="BW17" i="1"/>
  <c r="BY17" i="1" s="1"/>
  <c r="BW16" i="1"/>
  <c r="BY16" i="1" s="1"/>
  <c r="BW15" i="1"/>
  <c r="BY15" i="1" s="1"/>
  <c r="BW14" i="1"/>
  <c r="BY14" i="1" s="1"/>
  <c r="BW13" i="1"/>
  <c r="BW12" i="1"/>
  <c r="BY12" i="1" s="1"/>
  <c r="BW11" i="1"/>
  <c r="BY11" i="1" s="1"/>
  <c r="BW10" i="1"/>
  <c r="BY10" i="1" s="1"/>
  <c r="BW9" i="1"/>
  <c r="BY9" i="1" s="1"/>
  <c r="BW8" i="1"/>
  <c r="BY8" i="1" s="1"/>
  <c r="BW7" i="1"/>
  <c r="BY7" i="1" s="1"/>
  <c r="BW6" i="1"/>
  <c r="BY6" i="1" s="1"/>
  <c r="BW5" i="1"/>
  <c r="BV80" i="1"/>
  <c r="BL80" i="1"/>
  <c r="BB80" i="1"/>
  <c r="AR80" i="1"/>
  <c r="AH80" i="1"/>
  <c r="X80" i="1"/>
  <c r="N80" i="1"/>
  <c r="BY73" i="1"/>
  <c r="BV75" i="1"/>
  <c r="BL75" i="1"/>
  <c r="BB75" i="1"/>
  <c r="AR75" i="1"/>
  <c r="AH75" i="1"/>
  <c r="X75" i="1"/>
  <c r="N75" i="1"/>
  <c r="N58" i="1"/>
  <c r="C24" i="12"/>
  <c r="E24" i="12"/>
  <c r="G24" i="12"/>
  <c r="I24" i="12"/>
  <c r="K24" i="12"/>
  <c r="M24" i="12"/>
  <c r="O24" i="12"/>
  <c r="C25" i="12"/>
  <c r="E25" i="12"/>
  <c r="G25" i="12"/>
  <c r="I25" i="12"/>
  <c r="K25" i="12"/>
  <c r="M25" i="12"/>
  <c r="O25" i="12"/>
  <c r="C26" i="12"/>
  <c r="E26" i="12"/>
  <c r="G26" i="12"/>
  <c r="I26" i="12"/>
  <c r="K26" i="12"/>
  <c r="M26" i="12"/>
  <c r="O26" i="12"/>
  <c r="C27" i="12"/>
  <c r="E27" i="12"/>
  <c r="G27" i="12"/>
  <c r="I27" i="12"/>
  <c r="K27" i="12"/>
  <c r="M27" i="12"/>
  <c r="O27" i="12"/>
  <c r="C28" i="12"/>
  <c r="E28" i="12"/>
  <c r="G28" i="12"/>
  <c r="I28" i="12"/>
  <c r="K28" i="12"/>
  <c r="M28" i="12"/>
  <c r="O28" i="12"/>
  <c r="C29" i="12"/>
  <c r="E29" i="12"/>
  <c r="G29" i="12"/>
  <c r="I29" i="12"/>
  <c r="K29" i="12"/>
  <c r="M29" i="12"/>
  <c r="O29" i="12"/>
  <c r="C30" i="12"/>
  <c r="E30" i="12"/>
  <c r="G30" i="12"/>
  <c r="I30" i="12"/>
  <c r="K30" i="12"/>
  <c r="M30" i="12"/>
  <c r="O30" i="12"/>
  <c r="C31" i="12"/>
  <c r="E31" i="12"/>
  <c r="G31" i="12"/>
  <c r="I31" i="12"/>
  <c r="K31" i="12"/>
  <c r="M31" i="12"/>
  <c r="O31" i="12"/>
  <c r="C32" i="12"/>
  <c r="E32" i="12"/>
  <c r="G32" i="12"/>
  <c r="I32" i="12"/>
  <c r="K32" i="12"/>
  <c r="M32" i="12"/>
  <c r="O32" i="12"/>
  <c r="E33" i="12"/>
  <c r="G33" i="12"/>
  <c r="I33" i="12"/>
  <c r="K33" i="12"/>
  <c r="M33" i="12"/>
  <c r="O33" i="12"/>
  <c r="C42" i="12"/>
  <c r="E42" i="12"/>
  <c r="G42" i="12"/>
  <c r="I42" i="12"/>
  <c r="K42" i="12"/>
  <c r="M42" i="12"/>
  <c r="O42" i="12"/>
  <c r="C43" i="12"/>
  <c r="E43" i="12"/>
  <c r="G43" i="12"/>
  <c r="I43" i="12"/>
  <c r="K43" i="12"/>
  <c r="M43" i="12"/>
  <c r="O43" i="12"/>
  <c r="C44" i="12"/>
  <c r="E44" i="12"/>
  <c r="G44" i="12"/>
  <c r="I44" i="12"/>
  <c r="K44" i="12"/>
  <c r="M44" i="12"/>
  <c r="O44" i="12"/>
  <c r="C45" i="12"/>
  <c r="E45" i="12"/>
  <c r="G45" i="12"/>
  <c r="I45" i="12"/>
  <c r="K45" i="12"/>
  <c r="M45" i="12"/>
  <c r="O45" i="12"/>
  <c r="C46" i="12"/>
  <c r="E46" i="12"/>
  <c r="G46" i="12"/>
  <c r="I46" i="12"/>
  <c r="K46" i="12"/>
  <c r="M46" i="12"/>
  <c r="O46" i="12"/>
  <c r="C47" i="12"/>
  <c r="E47" i="12"/>
  <c r="G47" i="12"/>
  <c r="I47" i="12"/>
  <c r="K47" i="12"/>
  <c r="M47" i="12"/>
  <c r="O47" i="12"/>
  <c r="C48" i="12"/>
  <c r="E48" i="12"/>
  <c r="G48" i="12"/>
  <c r="I48" i="12"/>
  <c r="K48" i="12"/>
  <c r="M48" i="12"/>
  <c r="O48" i="12"/>
  <c r="E19" i="12"/>
  <c r="C18" i="12"/>
  <c r="O18" i="12"/>
  <c r="M18" i="12"/>
  <c r="K18" i="12"/>
  <c r="I18" i="12"/>
  <c r="G18" i="12"/>
  <c r="E18" i="12"/>
  <c r="G23" i="6"/>
  <c r="I23" i="6"/>
  <c r="G24" i="6"/>
  <c r="I24" i="6"/>
  <c r="G25" i="6"/>
  <c r="I25" i="6"/>
  <c r="G26" i="6"/>
  <c r="I26" i="6"/>
  <c r="G27" i="6"/>
  <c r="I27" i="6"/>
  <c r="G28" i="6"/>
  <c r="I28" i="6"/>
  <c r="G29" i="6"/>
  <c r="I29" i="6"/>
  <c r="G30" i="6"/>
  <c r="I30" i="6"/>
  <c r="G31" i="6"/>
  <c r="I31" i="6"/>
  <c r="G32" i="6"/>
  <c r="I32" i="6"/>
  <c r="G41" i="6"/>
  <c r="I41" i="6"/>
  <c r="G42" i="6"/>
  <c r="I42" i="6"/>
  <c r="G43" i="6"/>
  <c r="I43" i="6"/>
  <c r="G44" i="6"/>
  <c r="I44" i="6"/>
  <c r="G45" i="6"/>
  <c r="I45" i="6"/>
  <c r="G46" i="6"/>
  <c r="I46" i="6"/>
  <c r="G47" i="6"/>
  <c r="I47" i="6"/>
  <c r="I17" i="6"/>
  <c r="G17" i="6"/>
  <c r="L32" i="5"/>
  <c r="G41" i="12"/>
  <c r="I40" i="6"/>
  <c r="I40" i="12"/>
  <c r="G40" i="12"/>
  <c r="I37" i="12"/>
  <c r="G37" i="12"/>
  <c r="I36" i="6"/>
  <c r="CR82" i="3"/>
  <c r="O35" i="12" s="1"/>
  <c r="CH82" i="3"/>
  <c r="BX82" i="3"/>
  <c r="BN82" i="3"/>
  <c r="I35" i="12" s="1"/>
  <c r="BD82" i="3"/>
  <c r="AT82" i="3"/>
  <c r="X82" i="3"/>
  <c r="I34" i="6" s="1"/>
  <c r="N82" i="3"/>
  <c r="O34" i="12"/>
  <c r="M34" i="12"/>
  <c r="G34" i="6"/>
  <c r="K35" i="12"/>
  <c r="X32" i="5"/>
  <c r="T32" i="5"/>
  <c r="R32" i="5"/>
  <c r="P32" i="5"/>
  <c r="N32" i="5"/>
  <c r="J32" i="5"/>
  <c r="H32" i="5"/>
  <c r="F32" i="5"/>
  <c r="D32" i="5"/>
  <c r="O70" i="12"/>
  <c r="M70" i="12"/>
  <c r="K70" i="12"/>
  <c r="I70" i="12"/>
  <c r="G70" i="12"/>
  <c r="E70" i="12"/>
  <c r="BA91" i="6"/>
  <c r="BB91" i="6"/>
  <c r="BI91" i="6"/>
  <c r="BJ91" i="6"/>
  <c r="BK91" i="6"/>
  <c r="BL91" i="6"/>
  <c r="BQ91" i="6"/>
  <c r="BR91" i="6"/>
  <c r="BS91" i="6"/>
  <c r="BT91" i="6"/>
  <c r="BU91" i="6"/>
  <c r="BV91" i="6"/>
  <c r="C70" i="12"/>
  <c r="I69" i="6"/>
  <c r="F24" i="5"/>
  <c r="D24" i="5"/>
  <c r="T24" i="5"/>
  <c r="R24" i="5"/>
  <c r="R33" i="5" s="1"/>
  <c r="P24" i="5"/>
  <c r="P33" i="5" s="1"/>
  <c r="N24" i="5"/>
  <c r="L24" i="5"/>
  <c r="J24" i="5"/>
  <c r="H24" i="5"/>
  <c r="X24" i="5"/>
  <c r="X129" i="3"/>
  <c r="X133" i="3" s="1"/>
  <c r="G7" i="2" s="1"/>
  <c r="X34" i="3"/>
  <c r="U34" i="3"/>
  <c r="Q34" i="3"/>
  <c r="O34" i="3"/>
  <c r="X33" i="3"/>
  <c r="U33" i="3"/>
  <c r="S33" i="3"/>
  <c r="Q33" i="3"/>
  <c r="O33" i="3"/>
  <c r="X32" i="3"/>
  <c r="S32" i="3"/>
  <c r="Q32" i="3"/>
  <c r="O32" i="3"/>
  <c r="X31" i="3"/>
  <c r="Q31" i="3"/>
  <c r="O31" i="3"/>
  <c r="W28" i="3"/>
  <c r="F7" i="5" s="1"/>
  <c r="F11" i="5" s="1"/>
  <c r="X19" i="3"/>
  <c r="U19" i="3" s="1"/>
  <c r="S19" i="3"/>
  <c r="Q19" i="3"/>
  <c r="O19" i="3"/>
  <c r="X18" i="3"/>
  <c r="T18" i="3" s="1"/>
  <c r="T22" i="3" s="1"/>
  <c r="U18" i="3"/>
  <c r="Q18" i="3"/>
  <c r="O18" i="3"/>
  <c r="X17" i="3"/>
  <c r="S17" i="3" s="1"/>
  <c r="U17" i="3"/>
  <c r="Q17" i="3"/>
  <c r="O17" i="3"/>
  <c r="X16" i="3"/>
  <c r="S16" i="3"/>
  <c r="Q16" i="3"/>
  <c r="O16" i="3"/>
  <c r="X15" i="3"/>
  <c r="S15" i="3"/>
  <c r="U15" i="3"/>
  <c r="Q15" i="3"/>
  <c r="O15" i="3"/>
  <c r="X14" i="3"/>
  <c r="S14" i="3"/>
  <c r="U14" i="3"/>
  <c r="Q14" i="3"/>
  <c r="O14" i="3"/>
  <c r="X12" i="3"/>
  <c r="S12" i="3"/>
  <c r="U12" i="3"/>
  <c r="Q12" i="3"/>
  <c r="O12" i="3"/>
  <c r="X11" i="3"/>
  <c r="S11" i="3"/>
  <c r="U11" i="3"/>
  <c r="Q11" i="3"/>
  <c r="O11" i="3"/>
  <c r="X10" i="3"/>
  <c r="S10" i="3"/>
  <c r="Q10" i="3"/>
  <c r="O10" i="3"/>
  <c r="X9" i="3"/>
  <c r="S9" i="3"/>
  <c r="U9" i="3"/>
  <c r="Q9" i="3"/>
  <c r="O9" i="3"/>
  <c r="X8" i="3"/>
  <c r="S8" i="3"/>
  <c r="U8" i="3"/>
  <c r="Q8" i="3"/>
  <c r="O8" i="3"/>
  <c r="X7" i="3"/>
  <c r="S7" i="3"/>
  <c r="U7" i="3"/>
  <c r="Q7" i="3"/>
  <c r="O7" i="3"/>
  <c r="X6" i="3"/>
  <c r="S6" i="3"/>
  <c r="Q6" i="3"/>
  <c r="O6" i="3"/>
  <c r="X5" i="3"/>
  <c r="U5" i="3"/>
  <c r="S5" i="3"/>
  <c r="Q5" i="3"/>
  <c r="O5" i="3"/>
  <c r="N129" i="3"/>
  <c r="N133" i="3" s="1"/>
  <c r="E7" i="2" s="1"/>
  <c r="N34" i="3"/>
  <c r="K34" i="3"/>
  <c r="G34" i="3"/>
  <c r="E34" i="3"/>
  <c r="N33" i="3"/>
  <c r="L33" i="3" s="1"/>
  <c r="K33" i="3"/>
  <c r="I33" i="3"/>
  <c r="G33" i="3"/>
  <c r="E33" i="3"/>
  <c r="N32" i="3"/>
  <c r="K32" i="3" s="1"/>
  <c r="G32" i="3"/>
  <c r="E32" i="3"/>
  <c r="N31" i="3"/>
  <c r="AH31" i="3" s="1"/>
  <c r="K31" i="3"/>
  <c r="M39" i="3"/>
  <c r="G10" i="6" s="1"/>
  <c r="G31" i="3"/>
  <c r="M37" i="3"/>
  <c r="G8" i="6" s="1"/>
  <c r="E31" i="3"/>
  <c r="N19" i="3"/>
  <c r="K19" i="3" s="1"/>
  <c r="I19" i="3"/>
  <c r="G19" i="3"/>
  <c r="E19" i="3"/>
  <c r="N18" i="3"/>
  <c r="K18" i="3"/>
  <c r="G18" i="3"/>
  <c r="E18" i="3"/>
  <c r="N17" i="3"/>
  <c r="I17" i="3" s="1"/>
  <c r="K17" i="3"/>
  <c r="G17" i="3"/>
  <c r="E17" i="3"/>
  <c r="N16" i="3"/>
  <c r="I16" i="3"/>
  <c r="G16" i="3"/>
  <c r="E16" i="3"/>
  <c r="N15" i="3"/>
  <c r="K15" i="3"/>
  <c r="G15" i="3"/>
  <c r="E15" i="3"/>
  <c r="N14" i="3"/>
  <c r="K14" i="3"/>
  <c r="G14" i="3"/>
  <c r="E14" i="3"/>
  <c r="N12" i="3"/>
  <c r="K12" i="3"/>
  <c r="G12" i="3"/>
  <c r="E12" i="3"/>
  <c r="N11" i="3"/>
  <c r="K11" i="3"/>
  <c r="I11" i="3"/>
  <c r="G11" i="3"/>
  <c r="E11" i="3"/>
  <c r="N10" i="3"/>
  <c r="G10" i="3"/>
  <c r="E10" i="3"/>
  <c r="N9" i="3"/>
  <c r="K9" i="3"/>
  <c r="G9" i="3"/>
  <c r="E9" i="3"/>
  <c r="N8" i="3"/>
  <c r="K8" i="3"/>
  <c r="G8" i="3"/>
  <c r="E8" i="3"/>
  <c r="N7" i="3"/>
  <c r="K7" i="3"/>
  <c r="G7" i="3"/>
  <c r="E7" i="3"/>
  <c r="N6" i="3"/>
  <c r="G6" i="3"/>
  <c r="E6" i="3"/>
  <c r="K5" i="3"/>
  <c r="I5" i="3"/>
  <c r="G5" i="3"/>
  <c r="E5" i="3"/>
  <c r="CS138" i="3"/>
  <c r="V11" i="2" s="1"/>
  <c r="CT139" i="3"/>
  <c r="CT138" i="3"/>
  <c r="W11" i="2" s="1"/>
  <c r="CR129" i="3"/>
  <c r="CR133" i="3" s="1"/>
  <c r="U7" i="2" s="1"/>
  <c r="CH129" i="3"/>
  <c r="CH133" i="3" s="1"/>
  <c r="BX129" i="3"/>
  <c r="BX133" i="3" s="1"/>
  <c r="Q7" i="2" s="1"/>
  <c r="BN129" i="3"/>
  <c r="BN133" i="3" s="1"/>
  <c r="O7" i="2" s="1"/>
  <c r="BD129" i="3"/>
  <c r="BD133" i="3"/>
  <c r="M7" i="2" s="1"/>
  <c r="AT129" i="3"/>
  <c r="AT133" i="3" s="1"/>
  <c r="BV105" i="1"/>
  <c r="BV109" i="1" s="1"/>
  <c r="BV91" i="1"/>
  <c r="BL105" i="1"/>
  <c r="BL109" i="1"/>
  <c r="BL91" i="1"/>
  <c r="BB105" i="1"/>
  <c r="BB109" i="1" s="1"/>
  <c r="BB91" i="1"/>
  <c r="AR105" i="1"/>
  <c r="AR109" i="1"/>
  <c r="AR91" i="1"/>
  <c r="AH105" i="1"/>
  <c r="AH109" i="1" s="1"/>
  <c r="AH91" i="1"/>
  <c r="X105" i="1"/>
  <c r="X109" i="1"/>
  <c r="X91" i="1"/>
  <c r="N91" i="1"/>
  <c r="I32" i="3"/>
  <c r="I8" i="3"/>
  <c r="I9" i="3"/>
  <c r="I12" i="3"/>
  <c r="I6" i="3"/>
  <c r="I31" i="3"/>
  <c r="I10" i="3"/>
  <c r="AH10" i="3"/>
  <c r="I7" i="3"/>
  <c r="S31" i="3"/>
  <c r="I14" i="3"/>
  <c r="I15" i="3"/>
  <c r="U31" i="3"/>
  <c r="M22" i="3"/>
  <c r="S18" i="3"/>
  <c r="I18" i="3"/>
  <c r="K6" i="3"/>
  <c r="K16" i="3"/>
  <c r="U6" i="3"/>
  <c r="U10" i="3"/>
  <c r="U16" i="3"/>
  <c r="K10" i="3"/>
  <c r="S7" i="2"/>
  <c r="CT128" i="3"/>
  <c r="CT127" i="3"/>
  <c r="CT126" i="3"/>
  <c r="CT129" i="3" s="1"/>
  <c r="BY104" i="1"/>
  <c r="BY102" i="1"/>
  <c r="BY97" i="1"/>
  <c r="BY95" i="1"/>
  <c r="BY94" i="1"/>
  <c r="BY93" i="1"/>
  <c r="BZ102" i="1"/>
  <c r="BZ98" i="1"/>
  <c r="BZ97" i="1"/>
  <c r="BZ95" i="1"/>
  <c r="BZ94" i="1"/>
  <c r="BZ93" i="1"/>
  <c r="BY67" i="1"/>
  <c r="BZ66" i="1"/>
  <c r="BY66" i="1"/>
  <c r="BZ26" i="1"/>
  <c r="BY13" i="1"/>
  <c r="BQ20" i="1"/>
  <c r="BO20" i="1"/>
  <c r="BM20" i="1"/>
  <c r="BS18" i="1"/>
  <c r="BO18" i="1"/>
  <c r="BM18" i="1"/>
  <c r="BS17" i="1"/>
  <c r="BQ17" i="1"/>
  <c r="BO17" i="1"/>
  <c r="BM17" i="1"/>
  <c r="BS16" i="1"/>
  <c r="BO16" i="1"/>
  <c r="BM16" i="1"/>
  <c r="BS15" i="1"/>
  <c r="BO15" i="1"/>
  <c r="BM15" i="1"/>
  <c r="BS14" i="1"/>
  <c r="BO14" i="1"/>
  <c r="BM14" i="1"/>
  <c r="BS13" i="1"/>
  <c r="BO13" i="1"/>
  <c r="BM13" i="1"/>
  <c r="BO12" i="1"/>
  <c r="BM12" i="1"/>
  <c r="BS11" i="1"/>
  <c r="BO11" i="1"/>
  <c r="BM11" i="1"/>
  <c r="BS10" i="1"/>
  <c r="BO10" i="1"/>
  <c r="BM10" i="1"/>
  <c r="BS9" i="1"/>
  <c r="BO9" i="1"/>
  <c r="BM9" i="1"/>
  <c r="BS8" i="1"/>
  <c r="BO8" i="1"/>
  <c r="BM8" i="1"/>
  <c r="BO7" i="1"/>
  <c r="BM7" i="1"/>
  <c r="BS6" i="1"/>
  <c r="BO6" i="1"/>
  <c r="BM6" i="1"/>
  <c r="BQ5" i="1"/>
  <c r="BO5" i="1"/>
  <c r="BM5" i="1"/>
  <c r="BG20" i="1"/>
  <c r="BE20" i="1"/>
  <c r="BC20" i="1"/>
  <c r="BI18" i="1"/>
  <c r="BE18" i="1"/>
  <c r="BC18" i="1"/>
  <c r="BI17" i="1"/>
  <c r="BE17" i="1"/>
  <c r="BC17" i="1"/>
  <c r="BI16" i="1"/>
  <c r="BE16" i="1"/>
  <c r="BC16" i="1"/>
  <c r="BI15" i="1"/>
  <c r="BE15" i="1"/>
  <c r="BC15" i="1"/>
  <c r="BI14" i="1"/>
  <c r="BE14" i="1"/>
  <c r="BC14" i="1"/>
  <c r="BI13" i="1"/>
  <c r="BE13" i="1"/>
  <c r="BC13" i="1"/>
  <c r="BE12" i="1"/>
  <c r="BC12" i="1"/>
  <c r="BI11" i="1"/>
  <c r="BE11" i="1"/>
  <c r="BK22" i="1"/>
  <c r="BC11" i="1"/>
  <c r="BI10" i="1"/>
  <c r="BE10" i="1"/>
  <c r="BC10" i="1"/>
  <c r="BI9" i="1"/>
  <c r="BE9" i="1"/>
  <c r="BC9" i="1"/>
  <c r="BI8" i="1"/>
  <c r="BE8" i="1"/>
  <c r="BC8" i="1"/>
  <c r="BE7" i="1"/>
  <c r="BC7" i="1"/>
  <c r="BI6" i="1"/>
  <c r="BE6" i="1"/>
  <c r="BC6" i="1"/>
  <c r="BG5" i="1"/>
  <c r="BE5" i="1"/>
  <c r="BC5" i="1"/>
  <c r="AW20" i="1"/>
  <c r="AU20" i="1"/>
  <c r="AS20" i="1"/>
  <c r="AY18" i="1"/>
  <c r="AU18" i="1"/>
  <c r="AS18" i="1"/>
  <c r="AY17" i="1"/>
  <c r="AU17" i="1"/>
  <c r="AS17" i="1"/>
  <c r="AY16" i="1"/>
  <c r="AU16" i="1"/>
  <c r="AS16" i="1"/>
  <c r="AY15" i="1"/>
  <c r="AU15" i="1"/>
  <c r="AS15" i="1"/>
  <c r="AY14" i="1"/>
  <c r="AU14" i="1"/>
  <c r="AS14" i="1"/>
  <c r="AY13" i="1"/>
  <c r="AU13" i="1"/>
  <c r="AS13" i="1"/>
  <c r="AU12" i="1"/>
  <c r="AS12" i="1"/>
  <c r="AY11" i="1"/>
  <c r="AU11" i="1"/>
  <c r="AS11" i="1"/>
  <c r="AY10" i="1"/>
  <c r="AU10" i="1"/>
  <c r="AS10" i="1"/>
  <c r="AY9" i="1"/>
  <c r="AU9" i="1"/>
  <c r="AS9" i="1"/>
  <c r="AY8" i="1"/>
  <c r="AU8" i="1"/>
  <c r="AS8" i="1"/>
  <c r="AU7" i="1"/>
  <c r="AS7" i="1"/>
  <c r="AY6" i="1"/>
  <c r="AU6" i="1"/>
  <c r="AS6" i="1"/>
  <c r="AU5" i="1"/>
  <c r="AS5" i="1"/>
  <c r="AM20" i="1"/>
  <c r="AK20" i="1"/>
  <c r="AI20" i="1"/>
  <c r="AO18" i="1"/>
  <c r="AK18" i="1"/>
  <c r="AI18" i="1"/>
  <c r="AO17" i="1"/>
  <c r="AK17" i="1"/>
  <c r="AI17" i="1"/>
  <c r="AO16" i="1"/>
  <c r="AK16" i="1"/>
  <c r="AI16" i="1"/>
  <c r="AO15" i="1"/>
  <c r="AK15" i="1"/>
  <c r="AI15" i="1"/>
  <c r="AO14" i="1"/>
  <c r="AK14" i="1"/>
  <c r="AI14" i="1"/>
  <c r="AO13" i="1"/>
  <c r="AK13" i="1"/>
  <c r="AI13" i="1"/>
  <c r="AK12" i="1"/>
  <c r="AI12" i="1"/>
  <c r="AO11" i="1"/>
  <c r="AK11" i="1"/>
  <c r="AI11" i="1"/>
  <c r="AO10" i="1"/>
  <c r="AK10" i="1"/>
  <c r="AQ22" i="1"/>
  <c r="AI10" i="1"/>
  <c r="AO9" i="1"/>
  <c r="AK9" i="1"/>
  <c r="AI9" i="1"/>
  <c r="AO8" i="1"/>
  <c r="AK8" i="1"/>
  <c r="AI8" i="1"/>
  <c r="AK7" i="1"/>
  <c r="AI7" i="1"/>
  <c r="AO6" i="1"/>
  <c r="AK6" i="1"/>
  <c r="AI6" i="1"/>
  <c r="AM5" i="1"/>
  <c r="AK5" i="1"/>
  <c r="AI5" i="1"/>
  <c r="AR5" i="1"/>
  <c r="AN5" i="1" s="1"/>
  <c r="AO5" i="1"/>
  <c r="AR6" i="1"/>
  <c r="AN6" i="1" s="1"/>
  <c r="AM6" i="1"/>
  <c r="AR7" i="1"/>
  <c r="AM7" i="1"/>
  <c r="AR8" i="1"/>
  <c r="AM8" i="1"/>
  <c r="AR9" i="1"/>
  <c r="AM9" i="1"/>
  <c r="AR10" i="1"/>
  <c r="AM10" i="1"/>
  <c r="AR11" i="1"/>
  <c r="AM11" i="1"/>
  <c r="AR12" i="1"/>
  <c r="AM12" i="1"/>
  <c r="AC20" i="1"/>
  <c r="AA20" i="1"/>
  <c r="Y20" i="1"/>
  <c r="AE18" i="1"/>
  <c r="AA18" i="1"/>
  <c r="Y18" i="1"/>
  <c r="AE17" i="1"/>
  <c r="AA17" i="1"/>
  <c r="AE16" i="1"/>
  <c r="AA16" i="1"/>
  <c r="Y16" i="1"/>
  <c r="AE15" i="1"/>
  <c r="AA15" i="1"/>
  <c r="Y15" i="1"/>
  <c r="AE14" i="1"/>
  <c r="AA14" i="1"/>
  <c r="Y14" i="1"/>
  <c r="AE13" i="1"/>
  <c r="AA13" i="1"/>
  <c r="Y13" i="1"/>
  <c r="AA12" i="1"/>
  <c r="Y12" i="1"/>
  <c r="AE11" i="1"/>
  <c r="AA11" i="1"/>
  <c r="Y11" i="1"/>
  <c r="AE10" i="1"/>
  <c r="AA10" i="1"/>
  <c r="Y10" i="1"/>
  <c r="AE9" i="1"/>
  <c r="AA9" i="1"/>
  <c r="Y9" i="1"/>
  <c r="AE8" i="1"/>
  <c r="AA8" i="1"/>
  <c r="Y8" i="1"/>
  <c r="AA7" i="1"/>
  <c r="Y7" i="1"/>
  <c r="AE6" i="1"/>
  <c r="AA6" i="1"/>
  <c r="Y6" i="1"/>
  <c r="AA5" i="1"/>
  <c r="Y5" i="1"/>
  <c r="S20" i="1"/>
  <c r="Q20" i="1"/>
  <c r="O20" i="1"/>
  <c r="U18" i="1"/>
  <c r="Q18" i="1"/>
  <c r="O18" i="1"/>
  <c r="U17" i="1"/>
  <c r="Q17" i="1"/>
  <c r="O17" i="1"/>
  <c r="U16" i="1"/>
  <c r="Q16" i="1"/>
  <c r="O16" i="1"/>
  <c r="U15" i="1"/>
  <c r="Q15" i="1"/>
  <c r="O15" i="1"/>
  <c r="U14" i="1"/>
  <c r="Q14" i="1"/>
  <c r="O14" i="1"/>
  <c r="U13" i="1"/>
  <c r="Q13" i="1"/>
  <c r="O13" i="1"/>
  <c r="Q12" i="1"/>
  <c r="O12" i="1"/>
  <c r="U11" i="1"/>
  <c r="Q11" i="1"/>
  <c r="W22" i="1"/>
  <c r="O11" i="1"/>
  <c r="U10" i="1"/>
  <c r="Q10" i="1"/>
  <c r="O10" i="1"/>
  <c r="U9" i="1"/>
  <c r="Q9" i="1"/>
  <c r="O9" i="1"/>
  <c r="U8" i="1"/>
  <c r="Q8" i="1"/>
  <c r="O8" i="1"/>
  <c r="Q7" i="1"/>
  <c r="O7" i="1"/>
  <c r="U6" i="1"/>
  <c r="Q6" i="1"/>
  <c r="O6" i="1"/>
  <c r="Q5" i="1"/>
  <c r="O5" i="1"/>
  <c r="I20" i="1"/>
  <c r="G20" i="1"/>
  <c r="E20" i="1"/>
  <c r="K18" i="1"/>
  <c r="G18" i="1"/>
  <c r="E18" i="1"/>
  <c r="K17" i="1"/>
  <c r="G17" i="1"/>
  <c r="E17" i="1"/>
  <c r="K16" i="1"/>
  <c r="G16" i="1"/>
  <c r="E16" i="1"/>
  <c r="K15" i="1"/>
  <c r="G15" i="1"/>
  <c r="E15" i="1"/>
  <c r="K14" i="1"/>
  <c r="G14" i="1"/>
  <c r="E14" i="1"/>
  <c r="K13" i="1"/>
  <c r="G13" i="1"/>
  <c r="E13" i="1"/>
  <c r="G12" i="1"/>
  <c r="E12" i="1"/>
  <c r="K11" i="1"/>
  <c r="G11" i="1"/>
  <c r="E11" i="1"/>
  <c r="K10" i="1"/>
  <c r="G10" i="1"/>
  <c r="E10" i="1"/>
  <c r="K9" i="1"/>
  <c r="G9" i="1"/>
  <c r="E9" i="1"/>
  <c r="K8" i="1"/>
  <c r="G8" i="1"/>
  <c r="E8" i="1"/>
  <c r="G7" i="1"/>
  <c r="E7" i="1"/>
  <c r="K6" i="1"/>
  <c r="G6" i="1"/>
  <c r="E6" i="1"/>
  <c r="G5" i="1"/>
  <c r="M22" i="1"/>
  <c r="E5" i="1"/>
  <c r="CT26" i="3"/>
  <c r="AO7" i="1"/>
  <c r="AO12" i="1"/>
  <c r="CR5" i="3"/>
  <c r="CR34" i="3"/>
  <c r="CM34" i="3" s="1"/>
  <c r="CR33" i="3"/>
  <c r="CP33" i="3" s="1"/>
  <c r="CP39" i="3" s="1"/>
  <c r="CR32" i="3"/>
  <c r="CO32" i="3" s="1"/>
  <c r="CR31" i="3"/>
  <c r="CH34" i="3"/>
  <c r="CC34" i="3" s="1"/>
  <c r="CH33" i="3"/>
  <c r="CF33" i="3" s="1"/>
  <c r="CF39" i="3" s="1"/>
  <c r="CH32" i="3"/>
  <c r="CE32" i="3" s="1"/>
  <c r="CH31" i="3"/>
  <c r="BX34" i="3"/>
  <c r="BS34" i="3" s="1"/>
  <c r="BX33" i="3"/>
  <c r="BV33" i="3" s="1"/>
  <c r="BV39" i="3" s="1"/>
  <c r="BX32" i="3"/>
  <c r="BU32" i="3" s="1"/>
  <c r="BX31" i="3"/>
  <c r="BN34" i="3"/>
  <c r="BI34" i="3" s="1"/>
  <c r="BN33" i="3"/>
  <c r="BL33" i="3" s="1"/>
  <c r="BN32" i="3"/>
  <c r="BK32" i="3" s="1"/>
  <c r="BN31" i="3"/>
  <c r="BD34" i="3"/>
  <c r="AY34" i="3" s="1"/>
  <c r="BD33" i="3"/>
  <c r="BB33" i="3" s="1"/>
  <c r="BB39" i="3" s="1"/>
  <c r="BD32" i="3"/>
  <c r="BA32" i="3" s="1"/>
  <c r="BD31" i="3"/>
  <c r="AT34" i="3"/>
  <c r="AO34" i="3" s="1"/>
  <c r="AT33" i="3"/>
  <c r="AR33" i="3" s="1"/>
  <c r="AR39" i="3" s="1"/>
  <c r="AT32" i="3"/>
  <c r="AQ32" i="3" s="1"/>
  <c r="AT31" i="3"/>
  <c r="CK34" i="3"/>
  <c r="CI34" i="3"/>
  <c r="CO33" i="3"/>
  <c r="CK33" i="3"/>
  <c r="CI33" i="3"/>
  <c r="CK32" i="3"/>
  <c r="CI32" i="3"/>
  <c r="CK31" i="3"/>
  <c r="CQ37" i="3"/>
  <c r="O9" i="12" s="1"/>
  <c r="CI31" i="3"/>
  <c r="CE34" i="3"/>
  <c r="CA34" i="3"/>
  <c r="BY34" i="3"/>
  <c r="CE33" i="3"/>
  <c r="CA33" i="3"/>
  <c r="BY33" i="3"/>
  <c r="CA32" i="3"/>
  <c r="BY32" i="3"/>
  <c r="CA31" i="3"/>
  <c r="CG37" i="3"/>
  <c r="M9" i="12" s="1"/>
  <c r="BY31" i="3"/>
  <c r="BQ34" i="3"/>
  <c r="BO34" i="3"/>
  <c r="BU33" i="3"/>
  <c r="BQ33" i="3"/>
  <c r="BO33" i="3"/>
  <c r="BQ32" i="3"/>
  <c r="BO32" i="3"/>
  <c r="BQ31" i="3"/>
  <c r="BO31" i="3"/>
  <c r="BK34" i="3"/>
  <c r="BG34" i="3"/>
  <c r="BE34" i="3"/>
  <c r="BK33" i="3"/>
  <c r="BG33" i="3"/>
  <c r="BE33" i="3"/>
  <c r="BG32" i="3"/>
  <c r="BE32" i="3"/>
  <c r="BG31" i="3"/>
  <c r="BE31" i="3"/>
  <c r="AW34" i="3"/>
  <c r="AU34" i="3"/>
  <c r="BA33" i="3"/>
  <c r="AW33" i="3"/>
  <c r="AU33" i="3"/>
  <c r="AW32" i="3"/>
  <c r="AU32" i="3"/>
  <c r="BA31" i="3"/>
  <c r="AW31" i="3"/>
  <c r="AU31" i="3"/>
  <c r="AQ34" i="3"/>
  <c r="AM34" i="3"/>
  <c r="AK34" i="3"/>
  <c r="AQ33" i="3"/>
  <c r="AM33" i="3"/>
  <c r="AK33" i="3"/>
  <c r="AM32" i="3"/>
  <c r="AS37" i="3"/>
  <c r="E9" i="12" s="1"/>
  <c r="AK32" i="3"/>
  <c r="AQ31" i="3"/>
  <c r="AM31" i="3"/>
  <c r="AK31" i="3"/>
  <c r="AA34" i="3"/>
  <c r="Y34" i="3"/>
  <c r="AE33" i="3"/>
  <c r="AA33" i="3"/>
  <c r="Y33" i="3"/>
  <c r="AA32" i="3"/>
  <c r="Y32" i="3"/>
  <c r="AA31" i="3"/>
  <c r="Y31" i="3"/>
  <c r="CM19" i="3"/>
  <c r="CK19" i="3"/>
  <c r="CI19" i="3"/>
  <c r="CO18" i="3"/>
  <c r="CK18" i="3"/>
  <c r="CI18" i="3"/>
  <c r="CO17" i="3"/>
  <c r="CK17" i="3"/>
  <c r="CI17" i="3"/>
  <c r="CM16" i="3"/>
  <c r="CK16" i="3"/>
  <c r="CI16" i="3"/>
  <c r="CO15" i="3"/>
  <c r="CK15" i="3"/>
  <c r="CI15" i="3"/>
  <c r="CO14" i="3"/>
  <c r="CK14" i="3"/>
  <c r="CI14" i="3"/>
  <c r="CO12" i="3"/>
  <c r="CK12" i="3"/>
  <c r="CI12" i="3"/>
  <c r="CO11" i="3"/>
  <c r="CK11" i="3"/>
  <c r="CI11" i="3"/>
  <c r="CK10" i="3"/>
  <c r="CI10" i="3"/>
  <c r="CO9" i="3"/>
  <c r="CK9" i="3"/>
  <c r="CI9" i="3"/>
  <c r="CO8" i="3"/>
  <c r="CK8" i="3"/>
  <c r="CI8" i="3"/>
  <c r="CO7" i="3"/>
  <c r="CK7" i="3"/>
  <c r="CI7" i="3"/>
  <c r="CK6" i="3"/>
  <c r="CI6" i="3"/>
  <c r="CM5" i="3"/>
  <c r="CK5" i="3"/>
  <c r="CQ22" i="3"/>
  <c r="CI5" i="3"/>
  <c r="CC19" i="3"/>
  <c r="CA19" i="3"/>
  <c r="BY19" i="3"/>
  <c r="CE18" i="3"/>
  <c r="CA18" i="3"/>
  <c r="BY18" i="3"/>
  <c r="CE17" i="3"/>
  <c r="CA17" i="3"/>
  <c r="BY17" i="3"/>
  <c r="CC16" i="3"/>
  <c r="CA16" i="3"/>
  <c r="BY16" i="3"/>
  <c r="CE15" i="3"/>
  <c r="CA15" i="3"/>
  <c r="BY15" i="3"/>
  <c r="CE14" i="3"/>
  <c r="CA14" i="3"/>
  <c r="BY14" i="3"/>
  <c r="CE12" i="3"/>
  <c r="CA12" i="3"/>
  <c r="BY12" i="3"/>
  <c r="CE11" i="3"/>
  <c r="CA11" i="3"/>
  <c r="BY11" i="3"/>
  <c r="CA10" i="3"/>
  <c r="BY10" i="3"/>
  <c r="CE9" i="3"/>
  <c r="CA9" i="3"/>
  <c r="BY9" i="3"/>
  <c r="CE8" i="3"/>
  <c r="CA8" i="3"/>
  <c r="BY8" i="3"/>
  <c r="CE7" i="3"/>
  <c r="CA7" i="3"/>
  <c r="BY7" i="3"/>
  <c r="CA6" i="3"/>
  <c r="BY6" i="3"/>
  <c r="CC5" i="3"/>
  <c r="CA5" i="3"/>
  <c r="CG22" i="3"/>
  <c r="BY5" i="3"/>
  <c r="BS19" i="3"/>
  <c r="BQ19" i="3"/>
  <c r="BO19" i="3"/>
  <c r="BU18" i="3"/>
  <c r="BQ18" i="3"/>
  <c r="BO18" i="3"/>
  <c r="BU17" i="3"/>
  <c r="BQ17" i="3"/>
  <c r="BO17" i="3"/>
  <c r="BS16" i="3"/>
  <c r="BQ16" i="3"/>
  <c r="BO16" i="3"/>
  <c r="BU15" i="3"/>
  <c r="BQ15" i="3"/>
  <c r="BO15" i="3"/>
  <c r="BU14" i="3"/>
  <c r="BQ14" i="3"/>
  <c r="BO14" i="3"/>
  <c r="BU12" i="3"/>
  <c r="BQ12" i="3"/>
  <c r="BO12" i="3"/>
  <c r="BU11" i="3"/>
  <c r="BQ11" i="3"/>
  <c r="BO11" i="3"/>
  <c r="BQ10" i="3"/>
  <c r="BO10" i="3"/>
  <c r="BU9" i="3"/>
  <c r="BQ9" i="3"/>
  <c r="BO9" i="3"/>
  <c r="BU8" i="3"/>
  <c r="BQ8" i="3"/>
  <c r="BO8" i="3"/>
  <c r="BU7" i="3"/>
  <c r="BQ7" i="3"/>
  <c r="BO7" i="3"/>
  <c r="BQ6" i="3"/>
  <c r="BO6" i="3"/>
  <c r="BS5" i="3"/>
  <c r="BQ5" i="3"/>
  <c r="BW22" i="3"/>
  <c r="BO5" i="3"/>
  <c r="BI19" i="3"/>
  <c r="BG19" i="3"/>
  <c r="BE19" i="3"/>
  <c r="BK18" i="3"/>
  <c r="BG18" i="3"/>
  <c r="BE18" i="3"/>
  <c r="BK17" i="3"/>
  <c r="BG17" i="3"/>
  <c r="BE17" i="3"/>
  <c r="BI16" i="3"/>
  <c r="BG16" i="3"/>
  <c r="BE16" i="3"/>
  <c r="BK15" i="3"/>
  <c r="BG15" i="3"/>
  <c r="BE15" i="3"/>
  <c r="BK14" i="3"/>
  <c r="BG14" i="3"/>
  <c r="BE14" i="3"/>
  <c r="BK12" i="3"/>
  <c r="BG12" i="3"/>
  <c r="BE12" i="3"/>
  <c r="BK11" i="3"/>
  <c r="BG11" i="3"/>
  <c r="BE11" i="3"/>
  <c r="BG10" i="3"/>
  <c r="BE10" i="3"/>
  <c r="BK9" i="3"/>
  <c r="BG9" i="3"/>
  <c r="BE9" i="3"/>
  <c r="BK8" i="3"/>
  <c r="BG8" i="3"/>
  <c r="BE8" i="3"/>
  <c r="BK7" i="3"/>
  <c r="BG7" i="3"/>
  <c r="BE7" i="3"/>
  <c r="BG6" i="3"/>
  <c r="BE6" i="3"/>
  <c r="BI5" i="3"/>
  <c r="BG5" i="3"/>
  <c r="BE5" i="3"/>
  <c r="AY19" i="3"/>
  <c r="AW19" i="3"/>
  <c r="AU19" i="3"/>
  <c r="BA18" i="3"/>
  <c r="AW18" i="3"/>
  <c r="AU18" i="3"/>
  <c r="BA17" i="3"/>
  <c r="AW17" i="3"/>
  <c r="AU17" i="3"/>
  <c r="AY16" i="3"/>
  <c r="AW16" i="3"/>
  <c r="AU16" i="3"/>
  <c r="BA15" i="3"/>
  <c r="AW15" i="3"/>
  <c r="AU15" i="3"/>
  <c r="BA14" i="3"/>
  <c r="AW14" i="3"/>
  <c r="AU14" i="3"/>
  <c r="BA12" i="3"/>
  <c r="AW12" i="3"/>
  <c r="AU12" i="3"/>
  <c r="BA11" i="3"/>
  <c r="AW11" i="3"/>
  <c r="AU11" i="3"/>
  <c r="AW10" i="3"/>
  <c r="AU10" i="3"/>
  <c r="BA9" i="3"/>
  <c r="AW9" i="3"/>
  <c r="AU9" i="3"/>
  <c r="BA8" i="3"/>
  <c r="AW8" i="3"/>
  <c r="AU8" i="3"/>
  <c r="BA7" i="3"/>
  <c r="AW7" i="3"/>
  <c r="AU7" i="3"/>
  <c r="AW6" i="3"/>
  <c r="AU6" i="3"/>
  <c r="AY5" i="3"/>
  <c r="AW5" i="3"/>
  <c r="AU5" i="3"/>
  <c r="AO19" i="3"/>
  <c r="AM19" i="3"/>
  <c r="AK19" i="3"/>
  <c r="AQ18" i="3"/>
  <c r="AM18" i="3"/>
  <c r="AK18" i="3"/>
  <c r="AQ17" i="3"/>
  <c r="AM17" i="3"/>
  <c r="AK17" i="3"/>
  <c r="AO16" i="3"/>
  <c r="AM16" i="3"/>
  <c r="AK16" i="3"/>
  <c r="AQ15" i="3"/>
  <c r="AM15" i="3"/>
  <c r="AK15" i="3"/>
  <c r="AQ14" i="3"/>
  <c r="AM14" i="3"/>
  <c r="AK14" i="3"/>
  <c r="AQ12" i="3"/>
  <c r="AM12" i="3"/>
  <c r="AK12" i="3"/>
  <c r="AQ11" i="3"/>
  <c r="AM11" i="3"/>
  <c r="AK11" i="3"/>
  <c r="AM10" i="3"/>
  <c r="AK10" i="3"/>
  <c r="AQ9" i="3"/>
  <c r="AM9" i="3"/>
  <c r="AK9" i="3"/>
  <c r="AQ8" i="3"/>
  <c r="AM8" i="3"/>
  <c r="AK8" i="3"/>
  <c r="AQ7" i="3"/>
  <c r="AM7" i="3"/>
  <c r="AK7" i="3"/>
  <c r="AM6" i="3"/>
  <c r="AK6" i="3"/>
  <c r="AO5" i="3"/>
  <c r="AM5" i="3"/>
  <c r="AK5" i="3"/>
  <c r="AC19" i="3"/>
  <c r="AA19" i="3"/>
  <c r="Y19" i="3"/>
  <c r="AE18" i="3"/>
  <c r="AA18" i="3"/>
  <c r="Y18" i="3"/>
  <c r="AE17" i="3"/>
  <c r="AA17" i="3"/>
  <c r="Y17" i="3"/>
  <c r="AC16" i="3"/>
  <c r="AA16" i="3"/>
  <c r="Y16" i="3"/>
  <c r="AE15" i="3"/>
  <c r="AA15" i="3"/>
  <c r="Y15" i="3"/>
  <c r="AE14" i="3"/>
  <c r="AA14" i="3"/>
  <c r="Y14" i="3"/>
  <c r="AE12" i="3"/>
  <c r="AA12" i="3"/>
  <c r="Y12" i="3"/>
  <c r="AE11" i="3"/>
  <c r="AA11" i="3"/>
  <c r="Y11" i="3"/>
  <c r="AA10" i="3"/>
  <c r="Y10" i="3"/>
  <c r="AE9" i="3"/>
  <c r="AA9" i="3"/>
  <c r="Y9" i="3"/>
  <c r="AE8" i="3"/>
  <c r="AA8" i="3"/>
  <c r="Y8" i="3"/>
  <c r="AE7" i="3"/>
  <c r="AA7" i="3"/>
  <c r="AI22" i="3"/>
  <c r="Y7" i="3"/>
  <c r="AA6" i="3"/>
  <c r="Y6" i="3"/>
  <c r="AA5" i="3"/>
  <c r="Y5" i="3"/>
  <c r="CQ28" i="3"/>
  <c r="T7" i="5" s="1"/>
  <c r="T11" i="5" s="1"/>
  <c r="CG28" i="3"/>
  <c r="R7" i="5" s="1"/>
  <c r="R11" i="5" s="1"/>
  <c r="BW28" i="3"/>
  <c r="P7" i="5" s="1"/>
  <c r="P11" i="5" s="1"/>
  <c r="AC5" i="3"/>
  <c r="BK31" i="3"/>
  <c r="AI37" i="3"/>
  <c r="C9" i="12" s="1"/>
  <c r="BM37" i="3"/>
  <c r="I9" i="12" s="1"/>
  <c r="BW37" i="3"/>
  <c r="K9" i="12" s="1"/>
  <c r="BU31" i="3"/>
  <c r="CE31" i="3"/>
  <c r="CO31" i="3"/>
  <c r="BA34" i="3"/>
  <c r="CO34" i="3"/>
  <c r="BU34" i="3"/>
  <c r="BC28" i="3"/>
  <c r="L7" i="5" s="1"/>
  <c r="L11" i="5" s="1"/>
  <c r="BU25" i="1"/>
  <c r="BU28" i="1" s="1"/>
  <c r="BU107" i="1" s="1"/>
  <c r="BU110" i="1" s="1"/>
  <c r="BK25" i="1"/>
  <c r="BK28" i="1" s="1"/>
  <c r="BK107" i="1" s="1"/>
  <c r="BK110" i="1" s="1"/>
  <c r="BA25" i="1"/>
  <c r="BA28" i="1" s="1"/>
  <c r="BA107" i="1" s="1"/>
  <c r="BA110" i="1" s="1"/>
  <c r="AQ25" i="1"/>
  <c r="AQ28" i="1" s="1"/>
  <c r="AQ107" i="1" s="1"/>
  <c r="AQ110" i="1" s="1"/>
  <c r="AG25" i="1"/>
  <c r="AG28" i="1" s="1"/>
  <c r="AG107" i="1" s="1"/>
  <c r="AG110" i="1" s="1"/>
  <c r="W25" i="1"/>
  <c r="W28" i="1" s="1"/>
  <c r="W107" i="1" s="1"/>
  <c r="W110" i="1" s="1"/>
  <c r="BV20" i="1"/>
  <c r="BS20" i="1" s="1"/>
  <c r="BV18" i="1"/>
  <c r="BR18" i="1" s="1"/>
  <c r="BV17" i="1"/>
  <c r="BT17" i="1" s="1"/>
  <c r="BV16" i="1"/>
  <c r="BV15" i="1"/>
  <c r="BV14" i="1"/>
  <c r="BV13" i="1"/>
  <c r="BV12" i="1"/>
  <c r="BV11" i="1"/>
  <c r="BV10" i="1"/>
  <c r="BV9" i="1"/>
  <c r="BQ9" i="1"/>
  <c r="BV8" i="1"/>
  <c r="BV7" i="1"/>
  <c r="BV6" i="1"/>
  <c r="BR6" i="1" s="1"/>
  <c r="BV5" i="1"/>
  <c r="BL20" i="1"/>
  <c r="BI20" i="1" s="1"/>
  <c r="BL18" i="1"/>
  <c r="BH18" i="1" s="1"/>
  <c r="BL17" i="1"/>
  <c r="BJ17" i="1" s="1"/>
  <c r="BL16" i="1"/>
  <c r="BL15" i="1"/>
  <c r="BL14" i="1"/>
  <c r="BL13" i="1"/>
  <c r="BL12" i="1"/>
  <c r="BL11" i="1"/>
  <c r="BL10" i="1"/>
  <c r="BL9" i="1"/>
  <c r="BG9" i="1"/>
  <c r="BL8" i="1"/>
  <c r="BL7" i="1"/>
  <c r="BI7" i="1" s="1"/>
  <c r="BL6" i="1"/>
  <c r="BH6" i="1" s="1"/>
  <c r="BL5" i="1"/>
  <c r="BB20" i="1"/>
  <c r="AY20" i="1" s="1"/>
  <c r="BB18" i="1"/>
  <c r="BB17" i="1"/>
  <c r="AZ17" i="1" s="1"/>
  <c r="BB16" i="1"/>
  <c r="BB15" i="1"/>
  <c r="BB14" i="1"/>
  <c r="BB13" i="1"/>
  <c r="BB12" i="1"/>
  <c r="BB11" i="1"/>
  <c r="BB10" i="1"/>
  <c r="BB9" i="1"/>
  <c r="AW9" i="1"/>
  <c r="BB8" i="1"/>
  <c r="BB7" i="1"/>
  <c r="AY7" i="1" s="1"/>
  <c r="BB6" i="1"/>
  <c r="AX6" i="1" s="1"/>
  <c r="BB5" i="1"/>
  <c r="AX5" i="1" s="1"/>
  <c r="AR20" i="1"/>
  <c r="AO20" i="1" s="1"/>
  <c r="AR18" i="1"/>
  <c r="AN18" i="1" s="1"/>
  <c r="AR17" i="1"/>
  <c r="AP17" i="1" s="1"/>
  <c r="AR16" i="1"/>
  <c r="AR15" i="1"/>
  <c r="AR14" i="1"/>
  <c r="AR13" i="1"/>
  <c r="AH20" i="1"/>
  <c r="AE20" i="1" s="1"/>
  <c r="AH18" i="1"/>
  <c r="AH17" i="1"/>
  <c r="AF17" i="1" s="1"/>
  <c r="AH16" i="1"/>
  <c r="AH15" i="1"/>
  <c r="AH14" i="1"/>
  <c r="AH13" i="1"/>
  <c r="AH12" i="1"/>
  <c r="AH11" i="1"/>
  <c r="AH10" i="1"/>
  <c r="AH9" i="1"/>
  <c r="AC9" i="1"/>
  <c r="AH8" i="1"/>
  <c r="AH7" i="1"/>
  <c r="AH6" i="1"/>
  <c r="AD6" i="1" s="1"/>
  <c r="AH5" i="1"/>
  <c r="AD5" i="1" s="1"/>
  <c r="X20" i="1"/>
  <c r="U20" i="1" s="1"/>
  <c r="X18" i="1"/>
  <c r="T18" i="1" s="1"/>
  <c r="X17" i="1"/>
  <c r="V17" i="1" s="1"/>
  <c r="X16" i="1"/>
  <c r="X15" i="1"/>
  <c r="X14" i="1"/>
  <c r="X13" i="1"/>
  <c r="BX13" i="1" s="1"/>
  <c r="BZ13" i="1" s="1"/>
  <c r="X12" i="1"/>
  <c r="X11" i="1"/>
  <c r="X10" i="1"/>
  <c r="X9" i="1"/>
  <c r="S9" i="1"/>
  <c r="X8" i="1"/>
  <c r="X7" i="1"/>
  <c r="X6" i="1"/>
  <c r="T6" i="1" s="1"/>
  <c r="T5" i="1"/>
  <c r="M25" i="1"/>
  <c r="M28" i="1" s="1"/>
  <c r="M107" i="1" s="1"/>
  <c r="S6" i="1"/>
  <c r="BG16" i="1"/>
  <c r="S7" i="1"/>
  <c r="U7" i="1"/>
  <c r="AC6" i="1"/>
  <c r="AC14" i="1"/>
  <c r="AW11" i="1"/>
  <c r="S8" i="1"/>
  <c r="S16" i="1"/>
  <c r="AC15" i="1"/>
  <c r="BG18" i="1"/>
  <c r="BQ8" i="1"/>
  <c r="BQ16" i="1"/>
  <c r="S10" i="1"/>
  <c r="S18" i="1"/>
  <c r="AM16" i="1"/>
  <c r="AW6" i="1"/>
  <c r="AW14" i="1"/>
  <c r="BG12" i="1"/>
  <c r="BI12" i="1"/>
  <c r="BQ10" i="1"/>
  <c r="BQ18" i="1"/>
  <c r="S11" i="1"/>
  <c r="AC10" i="1"/>
  <c r="AW7" i="1"/>
  <c r="AW15" i="1"/>
  <c r="BG13" i="1"/>
  <c r="BQ11" i="1"/>
  <c r="S14" i="1"/>
  <c r="S12" i="1"/>
  <c r="U12" i="1"/>
  <c r="AC11" i="1"/>
  <c r="AM18" i="1"/>
  <c r="AW8" i="1"/>
  <c r="AW16" i="1"/>
  <c r="BG6" i="1"/>
  <c r="BG14" i="1"/>
  <c r="BQ12" i="1"/>
  <c r="BS12" i="1"/>
  <c r="S13" i="1"/>
  <c r="AC12" i="1"/>
  <c r="AE12" i="1"/>
  <c r="BG7" i="1"/>
  <c r="BG15" i="1"/>
  <c r="BQ13" i="1"/>
  <c r="AC13" i="1"/>
  <c r="AW10" i="1"/>
  <c r="BQ6" i="1"/>
  <c r="BQ7" i="1"/>
  <c r="BS7" i="1"/>
  <c r="BQ15" i="1"/>
  <c r="BG8" i="1"/>
  <c r="BQ14" i="1"/>
  <c r="S15" i="1"/>
  <c r="AC7" i="1"/>
  <c r="AE7" i="1"/>
  <c r="AM14" i="1"/>
  <c r="AW12" i="1"/>
  <c r="AY12" i="1"/>
  <c r="BG10" i="1"/>
  <c r="AC8" i="1"/>
  <c r="AC16" i="1"/>
  <c r="AM15" i="1"/>
  <c r="AW13" i="1"/>
  <c r="BG11" i="1"/>
  <c r="AM13" i="1"/>
  <c r="AY5" i="1"/>
  <c r="BI5" i="1"/>
  <c r="U5" i="1"/>
  <c r="AE5" i="1"/>
  <c r="BS5" i="1"/>
  <c r="AG22" i="1"/>
  <c r="BU22" i="1"/>
  <c r="BN22" i="1"/>
  <c r="Z22" i="1"/>
  <c r="CS52" i="3"/>
  <c r="N105" i="1"/>
  <c r="N109" i="1" s="1"/>
  <c r="CM33" i="3"/>
  <c r="CC33" i="3"/>
  <c r="BS33" i="3"/>
  <c r="AY33" i="3"/>
  <c r="AO33" i="3"/>
  <c r="CM32" i="3"/>
  <c r="CC32" i="3"/>
  <c r="BS32" i="3"/>
  <c r="AY32" i="3"/>
  <c r="AO32" i="3"/>
  <c r="CM31" i="3"/>
  <c r="CC31" i="3"/>
  <c r="BS31" i="3"/>
  <c r="AY31" i="3"/>
  <c r="AO31" i="3"/>
  <c r="AE31" i="3"/>
  <c r="AE34" i="3"/>
  <c r="AC33" i="3"/>
  <c r="AC32" i="3"/>
  <c r="AC31" i="3"/>
  <c r="BI31" i="3"/>
  <c r="BI32" i="3"/>
  <c r="BI33" i="3"/>
  <c r="CR19" i="3"/>
  <c r="CO19" i="3" s="1"/>
  <c r="CH19" i="3"/>
  <c r="CE19" i="3" s="1"/>
  <c r="BX19" i="3"/>
  <c r="BU19" i="3" s="1"/>
  <c r="BN19" i="3"/>
  <c r="BK19" i="3" s="1"/>
  <c r="BD19" i="3"/>
  <c r="BA19" i="3" s="1"/>
  <c r="AT19" i="3"/>
  <c r="CR18" i="3"/>
  <c r="CN18" i="3" s="1"/>
  <c r="CN22" i="3" s="1"/>
  <c r="CH18" i="3"/>
  <c r="CD18" i="3" s="1"/>
  <c r="CD22" i="3" s="1"/>
  <c r="BX18" i="3"/>
  <c r="BT18" i="3" s="1"/>
  <c r="BT22" i="3" s="1"/>
  <c r="BN18" i="3"/>
  <c r="BJ18" i="3" s="1"/>
  <c r="BJ22" i="3" s="1"/>
  <c r="BD18" i="3"/>
  <c r="AZ18" i="3" s="1"/>
  <c r="AZ22" i="3" s="1"/>
  <c r="AY18" i="3"/>
  <c r="AT18" i="3"/>
  <c r="AP18" i="3" s="1"/>
  <c r="AT22" i="3" s="1"/>
  <c r="CR17" i="3"/>
  <c r="CM17" i="3" s="1"/>
  <c r="CH17" i="3"/>
  <c r="CC17" i="3" s="1"/>
  <c r="BX17" i="3"/>
  <c r="BS17" i="3" s="1"/>
  <c r="BN17" i="3"/>
  <c r="BI17" i="3" s="1"/>
  <c r="BD17" i="3"/>
  <c r="AY17" i="3" s="1"/>
  <c r="AT17" i="3"/>
  <c r="AO17" i="3" s="1"/>
  <c r="CR16" i="3"/>
  <c r="CH16" i="3"/>
  <c r="BX16" i="3"/>
  <c r="BN16" i="3"/>
  <c r="BD16" i="3"/>
  <c r="BA16" i="3"/>
  <c r="AT16" i="3"/>
  <c r="CR15" i="3"/>
  <c r="CH15" i="3"/>
  <c r="BX15" i="3"/>
  <c r="BN15" i="3"/>
  <c r="BD15" i="3"/>
  <c r="AT15" i="3"/>
  <c r="CR14" i="3"/>
  <c r="CH14" i="3"/>
  <c r="BX14" i="3"/>
  <c r="BN14" i="3"/>
  <c r="BD14" i="3"/>
  <c r="AT14" i="3"/>
  <c r="CR12" i="3"/>
  <c r="CM12" i="3"/>
  <c r="CH12" i="3"/>
  <c r="CC12" i="3"/>
  <c r="BX12" i="3"/>
  <c r="BS12" i="3"/>
  <c r="BN12" i="3"/>
  <c r="BI12" i="3"/>
  <c r="BD12" i="3"/>
  <c r="AY12" i="3"/>
  <c r="AT12" i="3"/>
  <c r="AO12" i="3"/>
  <c r="CR11" i="3"/>
  <c r="CH11" i="3"/>
  <c r="BX11" i="3"/>
  <c r="BN11" i="3"/>
  <c r="BD11" i="3"/>
  <c r="AT11" i="3"/>
  <c r="CR10" i="3"/>
  <c r="CH10" i="3"/>
  <c r="BX10" i="3"/>
  <c r="BN10" i="3"/>
  <c r="BD10" i="3"/>
  <c r="AT10" i="3"/>
  <c r="CR9" i="3"/>
  <c r="CH9" i="3"/>
  <c r="BX9" i="3"/>
  <c r="BN9" i="3"/>
  <c r="BD9" i="3"/>
  <c r="AT9" i="3"/>
  <c r="CR8" i="3"/>
  <c r="CM8" i="3"/>
  <c r="CH8" i="3"/>
  <c r="CC8" i="3"/>
  <c r="BX8" i="3"/>
  <c r="BS8" i="3"/>
  <c r="BN8" i="3"/>
  <c r="BI8" i="3"/>
  <c r="BD8" i="3"/>
  <c r="AY8" i="3"/>
  <c r="AT8" i="3"/>
  <c r="AO8" i="3"/>
  <c r="CR7" i="3"/>
  <c r="CH7" i="3"/>
  <c r="BX7" i="3"/>
  <c r="BN7" i="3"/>
  <c r="BD7" i="3"/>
  <c r="AT7" i="3"/>
  <c r="CR6" i="3"/>
  <c r="CH6" i="3"/>
  <c r="BX6" i="3"/>
  <c r="BN6" i="3"/>
  <c r="BD6" i="3"/>
  <c r="AT6" i="3"/>
  <c r="CH5" i="3"/>
  <c r="BX5" i="3"/>
  <c r="BN5" i="3"/>
  <c r="BD5" i="3"/>
  <c r="AT5" i="3"/>
  <c r="AE16" i="3"/>
  <c r="AE6" i="3"/>
  <c r="AC18" i="3"/>
  <c r="AE10" i="3"/>
  <c r="BS6" i="3"/>
  <c r="BU6" i="3"/>
  <c r="CC7" i="3"/>
  <c r="CC6" i="3"/>
  <c r="CE6" i="3"/>
  <c r="CM7" i="3"/>
  <c r="AO10" i="3"/>
  <c r="AQ10" i="3"/>
  <c r="AY11" i="3"/>
  <c r="CM15" i="3"/>
  <c r="AO18" i="3"/>
  <c r="CM6" i="3"/>
  <c r="CO6" i="3"/>
  <c r="AO9" i="3"/>
  <c r="CM14" i="3"/>
  <c r="AY9" i="3"/>
  <c r="BI10" i="3"/>
  <c r="BK10" i="3"/>
  <c r="BS11" i="3"/>
  <c r="AQ16" i="3"/>
  <c r="BI18" i="3"/>
  <c r="AO7" i="3"/>
  <c r="BS10" i="3"/>
  <c r="BU10" i="3"/>
  <c r="CC11" i="3"/>
  <c r="AO15" i="3"/>
  <c r="BS18" i="3"/>
  <c r="CC14" i="3"/>
  <c r="AY10" i="3"/>
  <c r="BA10" i="3"/>
  <c r="AO6" i="3"/>
  <c r="AQ6" i="3"/>
  <c r="AY7" i="3"/>
  <c r="BS9" i="3"/>
  <c r="CC10" i="3"/>
  <c r="CE10" i="3"/>
  <c r="CM11" i="3"/>
  <c r="AO14" i="3"/>
  <c r="AY15" i="3"/>
  <c r="BK16" i="3"/>
  <c r="CC18" i="3"/>
  <c r="AY6" i="3"/>
  <c r="BA6" i="3"/>
  <c r="CC9" i="3"/>
  <c r="CM10" i="3"/>
  <c r="CO10" i="3"/>
  <c r="AY14" i="3"/>
  <c r="BU16" i="3"/>
  <c r="CM18" i="3"/>
  <c r="BI6" i="3"/>
  <c r="BK6" i="3"/>
  <c r="BS7" i="3"/>
  <c r="CM9" i="3"/>
  <c r="BI14" i="3"/>
  <c r="BS15" i="3"/>
  <c r="CE16" i="3"/>
  <c r="AO11" i="3"/>
  <c r="BS14" i="3"/>
  <c r="CC15" i="3"/>
  <c r="CO16" i="3"/>
  <c r="AC15" i="3"/>
  <c r="AC14" i="3"/>
  <c r="AC12" i="3"/>
  <c r="AC11" i="3"/>
  <c r="AC10" i="3"/>
  <c r="AC9" i="3"/>
  <c r="AC8" i="3"/>
  <c r="AC7" i="3"/>
  <c r="AC6" i="3"/>
  <c r="AQ5" i="3"/>
  <c r="BK5" i="3"/>
  <c r="CE5" i="3"/>
  <c r="BI11" i="3"/>
  <c r="BI15" i="3"/>
  <c r="AE5" i="3"/>
  <c r="BA5" i="3"/>
  <c r="BU5" i="3"/>
  <c r="CO5" i="3"/>
  <c r="BI7" i="3"/>
  <c r="BI9" i="3"/>
  <c r="N20" i="1"/>
  <c r="K20" i="1" s="1"/>
  <c r="N18" i="1"/>
  <c r="N17" i="1"/>
  <c r="L17" i="1" s="1"/>
  <c r="N16" i="1"/>
  <c r="N15" i="1"/>
  <c r="N14" i="1"/>
  <c r="N13" i="1"/>
  <c r="N12" i="1"/>
  <c r="N11" i="1"/>
  <c r="N10" i="1"/>
  <c r="N9" i="1"/>
  <c r="N8" i="1"/>
  <c r="L8" i="1" s="1"/>
  <c r="N7" i="1"/>
  <c r="N6" i="1"/>
  <c r="N5" i="1"/>
  <c r="I5" i="1" s="1"/>
  <c r="K5" i="1"/>
  <c r="K12" i="1"/>
  <c r="K7" i="1"/>
  <c r="I16" i="1"/>
  <c r="I6" i="1"/>
  <c r="I8" i="1"/>
  <c r="I10" i="1"/>
  <c r="I12" i="1"/>
  <c r="I14" i="1"/>
  <c r="I7" i="1"/>
  <c r="I9" i="1"/>
  <c r="I11" i="1"/>
  <c r="I13" i="1"/>
  <c r="I15" i="1"/>
  <c r="N99" i="1" l="1"/>
  <c r="N108" i="1" s="1"/>
  <c r="BZ72" i="1"/>
  <c r="BX12" i="1"/>
  <c r="BZ12" i="1" s="1"/>
  <c r="BX109" i="1"/>
  <c r="BZ109" i="1" s="1"/>
  <c r="BX16" i="1"/>
  <c r="BZ16" i="1" s="1"/>
  <c r="BX11" i="1"/>
  <c r="BZ11" i="1" s="1"/>
  <c r="BX15" i="1"/>
  <c r="BZ15" i="1" s="1"/>
  <c r="BX91" i="1"/>
  <c r="BZ91" i="1" s="1"/>
  <c r="X99" i="1"/>
  <c r="X108" i="1" s="1"/>
  <c r="BL99" i="1"/>
  <c r="BL108" i="1" s="1"/>
  <c r="AR99" i="1"/>
  <c r="AR108" i="1" s="1"/>
  <c r="BX48" i="1"/>
  <c r="BZ48" i="1" s="1"/>
  <c r="BX14" i="1"/>
  <c r="BZ14" i="1" s="1"/>
  <c r="BB99" i="1"/>
  <c r="BB108" i="1" s="1"/>
  <c r="H33" i="5"/>
  <c r="BW137" i="16"/>
  <c r="BW140" i="16" s="1"/>
  <c r="BW141" i="16" s="1"/>
  <c r="BW137" i="14"/>
  <c r="BW140" i="14" s="1"/>
  <c r="BW141" i="14" s="1"/>
  <c r="BM137" i="16"/>
  <c r="BM140" i="16" s="1"/>
  <c r="BM141" i="16" s="1"/>
  <c r="BM137" i="14"/>
  <c r="BM140" i="14" s="1"/>
  <c r="BM141" i="14" s="1"/>
  <c r="BC137" i="16"/>
  <c r="BC140" i="16" s="1"/>
  <c r="BC141" i="16" s="1"/>
  <c r="BC137" i="14"/>
  <c r="BC140" i="14" s="1"/>
  <c r="BC141" i="14" s="1"/>
  <c r="BY16" i="13"/>
  <c r="BW25" i="13"/>
  <c r="BX18" i="13"/>
  <c r="BZ18" i="13" s="1"/>
  <c r="BH22" i="13"/>
  <c r="BN37" i="3"/>
  <c r="I16" i="12" s="1"/>
  <c r="AP37" i="3"/>
  <c r="CQ137" i="16"/>
  <c r="CQ140" i="16" s="1"/>
  <c r="CQ141" i="16" s="1"/>
  <c r="CQ137" i="14"/>
  <c r="CQ140" i="14" s="1"/>
  <c r="CQ141" i="14" s="1"/>
  <c r="CG137" i="16"/>
  <c r="CG137" i="14"/>
  <c r="AS137" i="16"/>
  <c r="AS140" i="16" s="1"/>
  <c r="AS141" i="16" s="1"/>
  <c r="AS137" i="14"/>
  <c r="AS140" i="14" s="1"/>
  <c r="AS141" i="14" s="1"/>
  <c r="F33" i="5"/>
  <c r="T33" i="5"/>
  <c r="J33" i="5"/>
  <c r="L33" i="5"/>
  <c r="N33" i="5"/>
  <c r="D33" i="5"/>
  <c r="CH22" i="3"/>
  <c r="CT99" i="3"/>
  <c r="AH82" i="3"/>
  <c r="AH87" i="3"/>
  <c r="AH99" i="3"/>
  <c r="AY36" i="3"/>
  <c r="BX22" i="3"/>
  <c r="BD123" i="3"/>
  <c r="BD132" i="3" s="1"/>
  <c r="M6" i="2" s="1"/>
  <c r="AH8" i="3"/>
  <c r="BS36" i="3"/>
  <c r="AH72" i="3"/>
  <c r="AJ37" i="3"/>
  <c r="C16" i="12" s="1"/>
  <c r="V37" i="5"/>
  <c r="AH32" i="3"/>
  <c r="AM38" i="3"/>
  <c r="AH16" i="3"/>
  <c r="AH50" i="3"/>
  <c r="BP46" i="3"/>
  <c r="CT14" i="3"/>
  <c r="Y36" i="3"/>
  <c r="BA38" i="3"/>
  <c r="W37" i="5"/>
  <c r="K38" i="3"/>
  <c r="AH20" i="3"/>
  <c r="L20" i="3"/>
  <c r="L24" i="3" s="1"/>
  <c r="AJ123" i="3"/>
  <c r="C36" i="12"/>
  <c r="AO36" i="3"/>
  <c r="CR37" i="3"/>
  <c r="O16" i="12" s="1"/>
  <c r="AA38" i="3"/>
  <c r="AK36" i="3"/>
  <c r="CT50" i="3"/>
  <c r="AH7" i="3"/>
  <c r="AH9" i="3"/>
  <c r="AH11" i="3"/>
  <c r="U32" i="3"/>
  <c r="U38" i="3" s="1"/>
  <c r="BN123" i="3"/>
  <c r="BN132" i="3" s="1"/>
  <c r="O6" i="2" s="1"/>
  <c r="I36" i="12"/>
  <c r="AJ40" i="3"/>
  <c r="AJ42" i="3" s="1"/>
  <c r="AH104" i="3"/>
  <c r="AH115" i="3"/>
  <c r="AC36" i="3"/>
  <c r="BU38" i="3"/>
  <c r="AZ46" i="3"/>
  <c r="BD37" i="3"/>
  <c r="G16" i="12" s="1"/>
  <c r="BO36" i="3"/>
  <c r="BQ38" i="3"/>
  <c r="CT31" i="3"/>
  <c r="AH12" i="3"/>
  <c r="BV48" i="3"/>
  <c r="AH110" i="3"/>
  <c r="AQ38" i="3"/>
  <c r="CT87" i="3"/>
  <c r="BT46" i="3"/>
  <c r="AU36" i="3"/>
  <c r="BX37" i="3"/>
  <c r="K16" i="12" s="1"/>
  <c r="E36" i="3"/>
  <c r="AR48" i="3"/>
  <c r="CT82" i="3"/>
  <c r="CT94" i="3"/>
  <c r="CT104" i="3"/>
  <c r="CT115" i="3"/>
  <c r="D7" i="5"/>
  <c r="D11" i="5" s="1"/>
  <c r="G35" i="12"/>
  <c r="BB48" i="3"/>
  <c r="AW38" i="3"/>
  <c r="G38" i="3"/>
  <c r="BG23" i="3"/>
  <c r="AG25" i="3"/>
  <c r="AG28" i="3" s="1"/>
  <c r="AG49" i="3" s="1"/>
  <c r="AG52" i="3" s="1"/>
  <c r="AH13" i="3"/>
  <c r="BD22" i="3"/>
  <c r="CT11" i="3"/>
  <c r="CT15" i="3"/>
  <c r="I21" i="3"/>
  <c r="AH14" i="3"/>
  <c r="CT12" i="3"/>
  <c r="Q23" i="3"/>
  <c r="BS21" i="3"/>
  <c r="CT10" i="3"/>
  <c r="BI21" i="3"/>
  <c r="N39" i="3"/>
  <c r="L39" i="3"/>
  <c r="S21" i="3"/>
  <c r="BU23" i="3"/>
  <c r="AJ22" i="3"/>
  <c r="CT8" i="3"/>
  <c r="U23" i="3"/>
  <c r="CT6" i="3"/>
  <c r="AO21" i="3"/>
  <c r="AH5" i="3"/>
  <c r="CT9" i="3"/>
  <c r="BK23" i="3"/>
  <c r="AE23" i="3"/>
  <c r="AW23" i="3"/>
  <c r="AW47" i="3" s="1"/>
  <c r="AH15" i="3"/>
  <c r="BO21" i="3"/>
  <c r="CT16" i="3"/>
  <c r="BE21" i="3"/>
  <c r="O21" i="3"/>
  <c r="BQ23" i="3"/>
  <c r="BH19" i="1"/>
  <c r="BJ19" i="1"/>
  <c r="BJ24" i="1" s="1"/>
  <c r="AN19" i="1"/>
  <c r="AR22" i="1" s="1"/>
  <c r="AP19" i="1"/>
  <c r="AR24" i="1" s="1"/>
  <c r="AX19" i="1"/>
  <c r="AZ19" i="1"/>
  <c r="BB24" i="1" s="1"/>
  <c r="AD19" i="1"/>
  <c r="AF19" i="1"/>
  <c r="AH24" i="1" s="1"/>
  <c r="T19" i="1"/>
  <c r="T22" i="1" s="1"/>
  <c r="V19" i="1"/>
  <c r="V24" i="1" s="1"/>
  <c r="BR19" i="1"/>
  <c r="BT19" i="1"/>
  <c r="BV24" i="1" s="1"/>
  <c r="AW18" i="1"/>
  <c r="AX18" i="1"/>
  <c r="AC18" i="1"/>
  <c r="AD18" i="1"/>
  <c r="AC17" i="1"/>
  <c r="AW17" i="1"/>
  <c r="AM17" i="1"/>
  <c r="AM21" i="1" s="1"/>
  <c r="BG17" i="1"/>
  <c r="BG21" i="1" s="1"/>
  <c r="S17" i="1"/>
  <c r="J19" i="1"/>
  <c r="L19" i="1"/>
  <c r="L24" i="1" s="1"/>
  <c r="I18" i="1"/>
  <c r="J18" i="1"/>
  <c r="I17" i="1"/>
  <c r="N21" i="1" s="1"/>
  <c r="W21" i="1"/>
  <c r="BS18" i="13"/>
  <c r="BV23" i="13" s="1"/>
  <c r="CG137" i="3"/>
  <c r="CG140" i="3" s="1"/>
  <c r="CG141" i="3" s="1"/>
  <c r="BB25" i="13"/>
  <c r="BB27" i="13" s="1"/>
  <c r="BB28" i="13" s="1"/>
  <c r="BB107" i="13" s="1"/>
  <c r="BB110" i="13" s="1"/>
  <c r="BX19" i="13"/>
  <c r="BZ19" i="13" s="1"/>
  <c r="BX17" i="13"/>
  <c r="BZ17" i="13" s="1"/>
  <c r="AN17" i="13"/>
  <c r="AR25" i="13"/>
  <c r="AR27" i="13" s="1"/>
  <c r="AR21" i="13"/>
  <c r="N21" i="13"/>
  <c r="BM21" i="13"/>
  <c r="AQ21" i="13"/>
  <c r="BQ21" i="13"/>
  <c r="W23" i="13"/>
  <c r="AE23" i="13"/>
  <c r="AM23" i="3"/>
  <c r="AP22" i="3"/>
  <c r="AP46" i="3" s="1"/>
  <c r="AK21" i="3"/>
  <c r="AA23" i="3"/>
  <c r="AC21" i="3"/>
  <c r="AC45" i="3" s="1"/>
  <c r="Y21" i="3"/>
  <c r="T35" i="3"/>
  <c r="T37" i="3" s="1"/>
  <c r="T46" i="3" s="1"/>
  <c r="AH35" i="3"/>
  <c r="O36" i="3"/>
  <c r="Q38" i="3"/>
  <c r="S34" i="3"/>
  <c r="S36" i="3" s="1"/>
  <c r="AH34" i="3"/>
  <c r="AH33" i="3"/>
  <c r="V33" i="3"/>
  <c r="V39" i="3" s="1"/>
  <c r="V48" i="3" s="1"/>
  <c r="CM36" i="3"/>
  <c r="CK38" i="3"/>
  <c r="CO38" i="3"/>
  <c r="CI36" i="3"/>
  <c r="CM21" i="3"/>
  <c r="CO23" i="3"/>
  <c r="CI21" i="3"/>
  <c r="CK23" i="3"/>
  <c r="CH37" i="3"/>
  <c r="M16" i="12" s="1"/>
  <c r="CC36" i="3"/>
  <c r="CA38" i="3"/>
  <c r="CE38" i="3"/>
  <c r="BY36" i="3"/>
  <c r="CE23" i="3"/>
  <c r="BY21" i="3"/>
  <c r="CC21" i="3"/>
  <c r="CA23" i="3"/>
  <c r="CT17" i="3"/>
  <c r="CH25" i="3"/>
  <c r="CH27" i="3" s="1"/>
  <c r="CH28" i="3" s="1"/>
  <c r="S7" i="5" s="1"/>
  <c r="S11" i="5" s="1"/>
  <c r="BK38" i="3"/>
  <c r="BL39" i="3"/>
  <c r="BE36" i="3"/>
  <c r="BI36" i="3"/>
  <c r="BG38" i="3"/>
  <c r="BH39" i="3"/>
  <c r="BH48" i="3" s="1"/>
  <c r="CT19" i="3"/>
  <c r="BA23" i="3"/>
  <c r="AU21" i="3"/>
  <c r="AY21" i="3"/>
  <c r="CT34" i="3"/>
  <c r="AQ19" i="3"/>
  <c r="AQ23" i="3" s="1"/>
  <c r="CS25" i="3"/>
  <c r="CS28" i="3" s="1"/>
  <c r="CS40" i="3"/>
  <c r="CS43" i="3" s="1"/>
  <c r="AE32" i="3"/>
  <c r="AJ38" i="3" s="1"/>
  <c r="X40" i="3"/>
  <c r="X42" i="3" s="1"/>
  <c r="I18" i="6" s="1"/>
  <c r="AH19" i="3"/>
  <c r="AH17" i="3"/>
  <c r="AH18" i="3"/>
  <c r="J18" i="3"/>
  <c r="CT20" i="3"/>
  <c r="H24" i="3"/>
  <c r="H48" i="3" s="1"/>
  <c r="E21" i="3"/>
  <c r="AJ25" i="3"/>
  <c r="AJ27" i="3" s="1"/>
  <c r="BN25" i="3"/>
  <c r="BN27" i="3" s="1"/>
  <c r="BD25" i="3"/>
  <c r="BD27" i="3" s="1"/>
  <c r="K23" i="3"/>
  <c r="G23" i="3"/>
  <c r="X25" i="3"/>
  <c r="BX25" i="3"/>
  <c r="BX27" i="3" s="1"/>
  <c r="CT18" i="3"/>
  <c r="X24" i="3"/>
  <c r="J35" i="3"/>
  <c r="J37" i="3" s="1"/>
  <c r="CT35" i="3"/>
  <c r="CT33" i="3"/>
  <c r="I34" i="3"/>
  <c r="AI36" i="3"/>
  <c r="C8" i="12" s="1"/>
  <c r="BW36" i="3"/>
  <c r="K8" i="12" s="1"/>
  <c r="N40" i="3"/>
  <c r="BX40" i="3"/>
  <c r="CH39" i="3"/>
  <c r="CR40" i="3"/>
  <c r="CR42" i="3" s="1"/>
  <c r="O19" i="12" s="1"/>
  <c r="BN40" i="3"/>
  <c r="BN42" i="3" s="1"/>
  <c r="I19" i="12" s="1"/>
  <c r="CH38" i="3"/>
  <c r="M17" i="12" s="1"/>
  <c r="BX18" i="1"/>
  <c r="BZ18" i="1" s="1"/>
  <c r="BX19" i="1"/>
  <c r="BZ19" i="1" s="1"/>
  <c r="BX17" i="1"/>
  <c r="BZ17" i="1" s="1"/>
  <c r="BX8" i="1"/>
  <c r="BZ8" i="1" s="1"/>
  <c r="BW25" i="1"/>
  <c r="BY25" i="1" s="1"/>
  <c r="S5" i="1"/>
  <c r="AW5" i="1"/>
  <c r="AC5" i="1"/>
  <c r="BX7" i="1"/>
  <c r="BZ7" i="1" s="1"/>
  <c r="J6" i="1"/>
  <c r="BX6" i="1"/>
  <c r="BZ6" i="1" s="1"/>
  <c r="X22" i="1"/>
  <c r="BU24" i="1"/>
  <c r="J5" i="1"/>
  <c r="BX5" i="1"/>
  <c r="AQ23" i="13"/>
  <c r="BU21" i="13"/>
  <c r="BI23" i="13"/>
  <c r="AZ24" i="13"/>
  <c r="V24" i="13"/>
  <c r="BB21" i="13"/>
  <c r="AM21" i="13"/>
  <c r="AW21" i="13"/>
  <c r="BB24" i="13"/>
  <c r="AA23" i="13"/>
  <c r="E21" i="13"/>
  <c r="AS21" i="13"/>
  <c r="X23" i="13"/>
  <c r="AG24" i="13"/>
  <c r="X21" i="13"/>
  <c r="AR23" i="13"/>
  <c r="AH21" i="13"/>
  <c r="G23" i="13"/>
  <c r="R24" i="13"/>
  <c r="I21" i="13"/>
  <c r="AF24" i="13"/>
  <c r="AY23" i="13"/>
  <c r="BL23" i="13"/>
  <c r="M21" i="13"/>
  <c r="AO23" i="13"/>
  <c r="AI21" i="13"/>
  <c r="BF24" i="13"/>
  <c r="BA21" i="13"/>
  <c r="AV24" i="13"/>
  <c r="AJ39" i="3"/>
  <c r="AS36" i="3"/>
  <c r="E8" i="12" s="1"/>
  <c r="BN38" i="3"/>
  <c r="BN39" i="3"/>
  <c r="I17" i="12" s="1"/>
  <c r="AJ21" i="3"/>
  <c r="BD21" i="3"/>
  <c r="CQ46" i="3"/>
  <c r="BC38" i="3"/>
  <c r="G10" i="12" s="1"/>
  <c r="AS39" i="3"/>
  <c r="E11" i="12" s="1"/>
  <c r="CG38" i="3"/>
  <c r="M10" i="12" s="1"/>
  <c r="CG36" i="3"/>
  <c r="M8" i="12" s="1"/>
  <c r="M36" i="3"/>
  <c r="G7" i="6" s="1"/>
  <c r="AS38" i="3"/>
  <c r="E10" i="12" s="1"/>
  <c r="BM38" i="3"/>
  <c r="I10" i="12" s="1"/>
  <c r="N38" i="3"/>
  <c r="CR36" i="3"/>
  <c r="O15" i="12" s="1"/>
  <c r="AT39" i="3"/>
  <c r="BD39" i="3"/>
  <c r="CQ36" i="3"/>
  <c r="O8" i="12" s="1"/>
  <c r="BM39" i="3"/>
  <c r="I11" i="12" s="1"/>
  <c r="CG39" i="3"/>
  <c r="M11" i="12" s="1"/>
  <c r="M46" i="3"/>
  <c r="BJ46" i="3"/>
  <c r="BN36" i="3"/>
  <c r="BW46" i="3"/>
  <c r="CR38" i="3"/>
  <c r="BX39" i="3"/>
  <c r="BW39" i="3"/>
  <c r="K11" i="12" s="1"/>
  <c r="CG46" i="3"/>
  <c r="AI39" i="3"/>
  <c r="C11" i="12" s="1"/>
  <c r="CQ38" i="3"/>
  <c r="O10" i="12" s="1"/>
  <c r="BM36" i="3"/>
  <c r="I8" i="12" s="1"/>
  <c r="BD38" i="3"/>
  <c r="CR23" i="3"/>
  <c r="AJ24" i="3"/>
  <c r="AI21" i="3"/>
  <c r="AH6" i="3"/>
  <c r="J6" i="3"/>
  <c r="M24" i="3"/>
  <c r="M48" i="3" s="1"/>
  <c r="CQ23" i="3"/>
  <c r="BD24" i="3"/>
  <c r="BM21" i="3"/>
  <c r="N23" i="3"/>
  <c r="BM24" i="3"/>
  <c r="CR24" i="3"/>
  <c r="AI23" i="3"/>
  <c r="CG24" i="3"/>
  <c r="BD23" i="3"/>
  <c r="AS21" i="3"/>
  <c r="CG23" i="3"/>
  <c r="AT24" i="3"/>
  <c r="CH21" i="3"/>
  <c r="W23" i="3"/>
  <c r="BX24" i="3"/>
  <c r="BW23" i="3"/>
  <c r="AS24" i="3"/>
  <c r="AO23" i="1"/>
  <c r="AI21" i="1"/>
  <c r="CQ137" i="3"/>
  <c r="CQ140" i="3" s="1"/>
  <c r="CQ141" i="3" s="1"/>
  <c r="BV25" i="1"/>
  <c r="BV27" i="1" s="1"/>
  <c r="BV28" i="1" s="1"/>
  <c r="BV107" i="1" s="1"/>
  <c r="BR5" i="1"/>
  <c r="BL25" i="1"/>
  <c r="BL27" i="1" s="1"/>
  <c r="BL28" i="1" s="1"/>
  <c r="BL107" i="1" s="1"/>
  <c r="BH5" i="1"/>
  <c r="BM137" i="3"/>
  <c r="BM140" i="3" s="1"/>
  <c r="BM141" i="3" s="1"/>
  <c r="AR25" i="1"/>
  <c r="AR27" i="1" s="1"/>
  <c r="AR28" i="1" s="1"/>
  <c r="AR107" i="1" s="1"/>
  <c r="BC137" i="3"/>
  <c r="BC140" i="3" s="1"/>
  <c r="AH25" i="1"/>
  <c r="AH27" i="1" s="1"/>
  <c r="BY5" i="1"/>
  <c r="K23" i="1"/>
  <c r="AA23" i="1"/>
  <c r="AH23" i="1"/>
  <c r="BC21" i="1"/>
  <c r="AK23" i="1"/>
  <c r="BE23" i="1"/>
  <c r="BV21" i="1"/>
  <c r="M24" i="1"/>
  <c r="Q23" i="1"/>
  <c r="BK24" i="1"/>
  <c r="N24" i="1"/>
  <c r="BB23" i="1"/>
  <c r="Y21" i="1"/>
  <c r="AU23" i="1"/>
  <c r="BK21" i="1"/>
  <c r="BU23" i="1"/>
  <c r="BQ21" i="1"/>
  <c r="AG24" i="1"/>
  <c r="AS21" i="1"/>
  <c r="BA24" i="1"/>
  <c r="X23" i="1"/>
  <c r="BL23" i="1"/>
  <c r="M110" i="1"/>
  <c r="BW107" i="1"/>
  <c r="BW110" i="1" s="1"/>
  <c r="BY110" i="1" s="1"/>
  <c r="B4" i="5" s="1"/>
  <c r="BU21" i="1"/>
  <c r="AG21" i="1"/>
  <c r="BA21" i="1"/>
  <c r="U23" i="1"/>
  <c r="W23" i="1"/>
  <c r="H24" i="1"/>
  <c r="BF24" i="1"/>
  <c r="BS23" i="1"/>
  <c r="BA23" i="1"/>
  <c r="BO23" i="1"/>
  <c r="E21" i="1"/>
  <c r="O21" i="1"/>
  <c r="AG23" i="1"/>
  <c r="AQ23" i="1"/>
  <c r="BK23" i="1"/>
  <c r="M23" i="1"/>
  <c r="AQ24" i="1"/>
  <c r="F46" i="3"/>
  <c r="AT46" i="3"/>
  <c r="AD46" i="3"/>
  <c r="AI46" i="3"/>
  <c r="Z46" i="3"/>
  <c r="CR22" i="3"/>
  <c r="O38" i="12"/>
  <c r="CR123" i="3"/>
  <c r="CH23" i="3"/>
  <c r="CR25" i="3"/>
  <c r="BX36" i="3"/>
  <c r="BW137" i="3"/>
  <c r="BW140" i="3" s="1"/>
  <c r="BW141" i="3" s="1"/>
  <c r="BN24" i="3"/>
  <c r="CH24" i="3"/>
  <c r="BW21" i="3"/>
  <c r="AR21" i="1"/>
  <c r="W12" i="2"/>
  <c r="W38" i="5"/>
  <c r="BY5" i="13"/>
  <c r="BM22" i="3"/>
  <c r="BM46" i="3" s="1"/>
  <c r="BN21" i="3"/>
  <c r="CH36" i="3"/>
  <c r="AL46" i="3"/>
  <c r="R24" i="1"/>
  <c r="W24" i="1"/>
  <c r="K7" i="2"/>
  <c r="CT133" i="3"/>
  <c r="W7" i="2" s="1"/>
  <c r="M23" i="3"/>
  <c r="W39" i="3"/>
  <c r="I10" i="6" s="1"/>
  <c r="M35" i="12"/>
  <c r="CH123" i="3"/>
  <c r="BX80" i="1"/>
  <c r="BZ80" i="1" s="1"/>
  <c r="BZ77" i="1"/>
  <c r="AD22" i="13"/>
  <c r="AH22" i="13"/>
  <c r="AP24" i="13"/>
  <c r="AR24" i="13"/>
  <c r="BC21" i="13"/>
  <c r="BK21" i="13"/>
  <c r="BP24" i="13"/>
  <c r="BU24" i="13"/>
  <c r="BC23" i="3"/>
  <c r="AH99" i="1"/>
  <c r="AH108" i="1" s="1"/>
  <c r="BV99" i="1"/>
  <c r="BV108" i="1" s="1"/>
  <c r="BX63" i="1"/>
  <c r="BZ63" i="1" s="1"/>
  <c r="M24" i="13"/>
  <c r="H24" i="13"/>
  <c r="Y21" i="13"/>
  <c r="AG21" i="13"/>
  <c r="BX5" i="13"/>
  <c r="AH25" i="13"/>
  <c r="AL24" i="13"/>
  <c r="AQ24" i="13"/>
  <c r="BA23" i="13"/>
  <c r="AU23" i="13"/>
  <c r="BE23" i="13"/>
  <c r="BK23" i="13"/>
  <c r="BL24" i="13"/>
  <c r="BJ24" i="13"/>
  <c r="BU23" i="13"/>
  <c r="BO23" i="13"/>
  <c r="AI24" i="3"/>
  <c r="AT38" i="3"/>
  <c r="BC39" i="3"/>
  <c r="G11" i="12" s="1"/>
  <c r="BX20" i="1"/>
  <c r="BZ20" i="1" s="1"/>
  <c r="BN22" i="3"/>
  <c r="BN46" i="3" s="1"/>
  <c r="AY23" i="1"/>
  <c r="E35" i="12"/>
  <c r="AT123" i="3"/>
  <c r="BZ67" i="1"/>
  <c r="BX70" i="1"/>
  <c r="BZ70" i="1" s="1"/>
  <c r="BX86" i="1"/>
  <c r="BZ86" i="1" s="1"/>
  <c r="BZ83" i="1"/>
  <c r="BX105" i="1"/>
  <c r="BZ105" i="1" s="1"/>
  <c r="C39" i="2" s="1"/>
  <c r="BZ103" i="1"/>
  <c r="K38" i="12"/>
  <c r="BX123" i="3"/>
  <c r="N22" i="13"/>
  <c r="J22" i="13"/>
  <c r="BL21" i="13"/>
  <c r="BG21" i="13"/>
  <c r="BX6" i="13"/>
  <c r="BZ6" i="13" s="1"/>
  <c r="BL25" i="13"/>
  <c r="BZ84" i="13"/>
  <c r="BX86" i="13"/>
  <c r="BZ86" i="13" s="1"/>
  <c r="BX108" i="13"/>
  <c r="BZ108" i="13" s="1"/>
  <c r="Y6" i="2" s="1"/>
  <c r="G23" i="1"/>
  <c r="BX9" i="1"/>
  <c r="BZ9" i="1" s="1"/>
  <c r="CN46" i="3"/>
  <c r="CR21" i="3"/>
  <c r="AJ36" i="3"/>
  <c r="BD36" i="3"/>
  <c r="F22" i="1"/>
  <c r="BI23" i="1"/>
  <c r="AJ22" i="1"/>
  <c r="BA22" i="1"/>
  <c r="P22" i="1"/>
  <c r="BX38" i="3"/>
  <c r="X25" i="1"/>
  <c r="BD22" i="1"/>
  <c r="CJ46" i="3"/>
  <c r="AS22" i="3"/>
  <c r="AS46" i="3" s="1"/>
  <c r="CG21" i="3"/>
  <c r="BC22" i="3"/>
  <c r="AS23" i="3"/>
  <c r="BC24" i="3"/>
  <c r="BM23" i="3"/>
  <c r="CQ24" i="3"/>
  <c r="CQ21" i="3"/>
  <c r="AI38" i="3"/>
  <c r="C10" i="12" s="1"/>
  <c r="BC36" i="3"/>
  <c r="G8" i="12" s="1"/>
  <c r="BC37" i="3"/>
  <c r="G9" i="12" s="1"/>
  <c r="BW38" i="3"/>
  <c r="K10" i="12" s="1"/>
  <c r="CQ39" i="3"/>
  <c r="O11" i="12" s="1"/>
  <c r="CR39" i="3"/>
  <c r="BD40" i="3"/>
  <c r="CH40" i="3"/>
  <c r="N23" i="1"/>
  <c r="N25" i="1"/>
  <c r="BX10" i="1"/>
  <c r="BZ10" i="1" s="1"/>
  <c r="AJ23" i="3"/>
  <c r="BN23" i="3"/>
  <c r="BX23" i="3"/>
  <c r="BX21" i="3"/>
  <c r="AT21" i="3"/>
  <c r="CD46" i="3"/>
  <c r="AT25" i="3"/>
  <c r="CT5" i="3"/>
  <c r="CT7" i="3"/>
  <c r="AT36" i="3"/>
  <c r="CT32" i="3"/>
  <c r="M21" i="1"/>
  <c r="AQ21" i="1"/>
  <c r="AE23" i="1"/>
  <c r="BV23" i="1"/>
  <c r="AS137" i="3"/>
  <c r="AS140" i="3" s="1"/>
  <c r="AS141" i="3" s="1"/>
  <c r="BB25" i="1"/>
  <c r="BM21" i="1"/>
  <c r="BC21" i="3"/>
  <c r="AT40" i="3"/>
  <c r="V7" i="5"/>
  <c r="V11" i="5" s="1"/>
  <c r="AV24" i="1"/>
  <c r="AB24" i="1"/>
  <c r="AR23" i="1"/>
  <c r="AL24" i="1"/>
  <c r="BP24" i="1"/>
  <c r="N25" i="3"/>
  <c r="M21" i="3"/>
  <c r="N21" i="3"/>
  <c r="N37" i="3"/>
  <c r="G15" i="6" s="1"/>
  <c r="AH133" i="3"/>
  <c r="W38" i="3"/>
  <c r="X123" i="3"/>
  <c r="N123" i="3"/>
  <c r="BZ51" i="1"/>
  <c r="BX58" i="1"/>
  <c r="BZ58" i="1" s="1"/>
  <c r="AC21" i="13"/>
  <c r="K23" i="13"/>
  <c r="X22" i="3"/>
  <c r="W22" i="3"/>
  <c r="P46" i="3"/>
  <c r="X23" i="3"/>
  <c r="W21" i="3"/>
  <c r="W36" i="3"/>
  <c r="I7" i="6" s="1"/>
  <c r="BZ31" i="1"/>
  <c r="X21" i="3"/>
  <c r="W24" i="3"/>
  <c r="W37" i="3"/>
  <c r="I8" i="6" s="1"/>
  <c r="M38" i="3"/>
  <c r="G9" i="6" s="1"/>
  <c r="AH94" i="3"/>
  <c r="BZ50" i="13"/>
  <c r="BX58" i="13"/>
  <c r="BW107" i="13"/>
  <c r="M110" i="13"/>
  <c r="BX16" i="13"/>
  <c r="BZ16" i="13" s="1"/>
  <c r="BX15" i="13"/>
  <c r="BZ15" i="13" s="1"/>
  <c r="BX12" i="13"/>
  <c r="BZ12" i="13" s="1"/>
  <c r="O21" i="13"/>
  <c r="Q23" i="13"/>
  <c r="BX8" i="13"/>
  <c r="BZ8" i="13" s="1"/>
  <c r="T22" i="13"/>
  <c r="X25" i="13"/>
  <c r="N25" i="13"/>
  <c r="U23" i="13"/>
  <c r="W22" i="13"/>
  <c r="CT72" i="3"/>
  <c r="CT110" i="3"/>
  <c r="BB22" i="13"/>
  <c r="M23" i="13"/>
  <c r="L24" i="13"/>
  <c r="AB24" i="13"/>
  <c r="AH24" i="13"/>
  <c r="AK23" i="13"/>
  <c r="AT22" i="13"/>
  <c r="BB23" i="13"/>
  <c r="BU22" i="13"/>
  <c r="BV22" i="13"/>
  <c r="BR22" i="13"/>
  <c r="AG23" i="13"/>
  <c r="BV24" i="13"/>
  <c r="BV21" i="13"/>
  <c r="BV25" i="13"/>
  <c r="F22" i="13"/>
  <c r="N23" i="13"/>
  <c r="AH23" i="13"/>
  <c r="S21" i="13"/>
  <c r="W21" i="13"/>
  <c r="BK24" i="13"/>
  <c r="BA24" i="13"/>
  <c r="CT13" i="3"/>
  <c r="BX108" i="1" l="1"/>
  <c r="BZ108" i="1" s="1"/>
  <c r="AN22" i="1"/>
  <c r="BB21" i="1"/>
  <c r="AR110" i="1"/>
  <c r="BL110" i="1"/>
  <c r="AD22" i="1"/>
  <c r="BL24" i="1"/>
  <c r="BV110" i="1"/>
  <c r="BS23" i="13"/>
  <c r="BS45" i="3"/>
  <c r="O17" i="12"/>
  <c r="BX46" i="3"/>
  <c r="X38" i="3"/>
  <c r="CR46" i="3"/>
  <c r="AQ47" i="3"/>
  <c r="G17" i="12"/>
  <c r="AJ46" i="3"/>
  <c r="N24" i="3"/>
  <c r="N48" i="3" s="1"/>
  <c r="CG140" i="14"/>
  <c r="CS137" i="14"/>
  <c r="V26" i="2" s="1"/>
  <c r="CG140" i="16"/>
  <c r="CS137" i="16"/>
  <c r="V42" i="2" s="1"/>
  <c r="AI137" i="16"/>
  <c r="AI140" i="16" s="1"/>
  <c r="AI141" i="16" s="1"/>
  <c r="AI137" i="14"/>
  <c r="AI140" i="14" s="1"/>
  <c r="AI141" i="14" s="1"/>
  <c r="BV22" i="1"/>
  <c r="I21" i="1"/>
  <c r="BT24" i="1"/>
  <c r="AF24" i="1"/>
  <c r="AP24" i="1"/>
  <c r="X24" i="1"/>
  <c r="AH22" i="1"/>
  <c r="BB22" i="1"/>
  <c r="AW21" i="1"/>
  <c r="K17" i="12"/>
  <c r="E17" i="12"/>
  <c r="Y45" i="3"/>
  <c r="BU47" i="3"/>
  <c r="G49" i="12"/>
  <c r="AY45" i="3"/>
  <c r="AO45" i="3"/>
  <c r="AH123" i="3"/>
  <c r="CT123" i="3"/>
  <c r="X37" i="3"/>
  <c r="I15" i="6" s="1"/>
  <c r="CH46" i="3"/>
  <c r="AU45" i="3"/>
  <c r="BO45" i="3"/>
  <c r="X36" i="3"/>
  <c r="I14" i="6" s="1"/>
  <c r="BA47" i="3"/>
  <c r="BD46" i="3"/>
  <c r="BQ47" i="3"/>
  <c r="AI45" i="3"/>
  <c r="C17" i="12"/>
  <c r="X39" i="3"/>
  <c r="X48" i="3" s="1"/>
  <c r="I49" i="12"/>
  <c r="AH40" i="3"/>
  <c r="AE38" i="3"/>
  <c r="AE47" i="3" s="1"/>
  <c r="AJ132" i="3"/>
  <c r="I6" i="2" s="1"/>
  <c r="C49" i="12"/>
  <c r="CT40" i="3"/>
  <c r="BX49" i="3"/>
  <c r="AH25" i="3"/>
  <c r="L48" i="3"/>
  <c r="AT23" i="3"/>
  <c r="AT47" i="3" s="1"/>
  <c r="G16" i="6"/>
  <c r="J22" i="3"/>
  <c r="J46" i="3" s="1"/>
  <c r="AZ24" i="1"/>
  <c r="AX22" i="1"/>
  <c r="AH21" i="1"/>
  <c r="BL21" i="1"/>
  <c r="S21" i="1"/>
  <c r="U24" i="1" s="1"/>
  <c r="AO24" i="1"/>
  <c r="AR28" i="13"/>
  <c r="AR107" i="13" s="1"/>
  <c r="AR110" i="13" s="1"/>
  <c r="BN137" i="3" s="1"/>
  <c r="BN140" i="3" s="1"/>
  <c r="BN141" i="3" s="1"/>
  <c r="AR22" i="13"/>
  <c r="AO24" i="13" s="1"/>
  <c r="AN22" i="13"/>
  <c r="X49" i="3"/>
  <c r="BX28" i="3"/>
  <c r="Q7" i="5" s="1"/>
  <c r="Q11" i="5" s="1"/>
  <c r="BN28" i="3"/>
  <c r="O7" i="5" s="1"/>
  <c r="O11" i="5" s="1"/>
  <c r="BD47" i="3"/>
  <c r="CS49" i="3"/>
  <c r="AJ49" i="3"/>
  <c r="N36" i="3"/>
  <c r="G14" i="6" s="1"/>
  <c r="I36" i="3"/>
  <c r="I45" i="3" s="1"/>
  <c r="AJ28" i="3"/>
  <c r="I7" i="5" s="1"/>
  <c r="I11" i="5" s="1"/>
  <c r="X27" i="3"/>
  <c r="X28" i="3" s="1"/>
  <c r="G7" i="5" s="1"/>
  <c r="G11" i="5" s="1"/>
  <c r="BD28" i="3"/>
  <c r="M7" i="5" s="1"/>
  <c r="M11" i="5" s="1"/>
  <c r="BX42" i="3"/>
  <c r="K19" i="12" s="1"/>
  <c r="AM47" i="3"/>
  <c r="BY45" i="3"/>
  <c r="BK47" i="3"/>
  <c r="CI45" i="3"/>
  <c r="CR43" i="3"/>
  <c r="X43" i="3"/>
  <c r="CC45" i="3"/>
  <c r="BN43" i="3"/>
  <c r="CH47" i="3"/>
  <c r="BK39" i="3"/>
  <c r="BM47" i="3"/>
  <c r="CK47" i="3"/>
  <c r="BM48" i="3"/>
  <c r="BW45" i="3"/>
  <c r="AS45" i="3"/>
  <c r="BG47" i="3"/>
  <c r="CJ39" i="3"/>
  <c r="CH48" i="3"/>
  <c r="AJ48" i="3"/>
  <c r="BN51" i="3"/>
  <c r="AT48" i="3"/>
  <c r="BN47" i="3"/>
  <c r="S45" i="3"/>
  <c r="U47" i="3"/>
  <c r="X47" i="3"/>
  <c r="BI45" i="3"/>
  <c r="BN49" i="3"/>
  <c r="N47" i="3"/>
  <c r="N42" i="3"/>
  <c r="N43" i="3" s="1"/>
  <c r="BW28" i="1"/>
  <c r="BY28" i="1" s="1"/>
  <c r="B37" i="2" s="1"/>
  <c r="B40" i="2" s="1"/>
  <c r="X21" i="1"/>
  <c r="AC21" i="1"/>
  <c r="AE24" i="1" s="1"/>
  <c r="J22" i="1"/>
  <c r="K24" i="1" s="1"/>
  <c r="N22" i="1"/>
  <c r="U24" i="13"/>
  <c r="AT24" i="13"/>
  <c r="AJ24" i="13"/>
  <c r="BI24" i="13"/>
  <c r="AY24" i="13"/>
  <c r="P24" i="13"/>
  <c r="F24" i="13"/>
  <c r="BN48" i="3"/>
  <c r="CO47" i="3"/>
  <c r="BC47" i="3"/>
  <c r="G47" i="3"/>
  <c r="I15" i="12"/>
  <c r="I21" i="12" s="1"/>
  <c r="AJ47" i="3"/>
  <c r="N22" i="3"/>
  <c r="Q47" i="3"/>
  <c r="BC45" i="3"/>
  <c r="CQ45" i="3"/>
  <c r="CG45" i="3"/>
  <c r="AS48" i="3"/>
  <c r="BE45" i="3"/>
  <c r="I12" i="12"/>
  <c r="E12" i="12"/>
  <c r="CG47" i="3"/>
  <c r="CE47" i="3"/>
  <c r="BL48" i="3"/>
  <c r="M12" i="12"/>
  <c r="CF48" i="3"/>
  <c r="BD48" i="3"/>
  <c r="AS47" i="3"/>
  <c r="K12" i="12"/>
  <c r="W45" i="3"/>
  <c r="BW48" i="3"/>
  <c r="CG48" i="3"/>
  <c r="CQ47" i="3"/>
  <c r="C12" i="12"/>
  <c r="O12" i="12"/>
  <c r="CR47" i="3"/>
  <c r="K47" i="3"/>
  <c r="G11" i="6"/>
  <c r="O21" i="12"/>
  <c r="BX47" i="3"/>
  <c r="CO39" i="3"/>
  <c r="BX48" i="3"/>
  <c r="AI48" i="3"/>
  <c r="AA47" i="3"/>
  <c r="Z48" i="3" s="1"/>
  <c r="BM45" i="3"/>
  <c r="BZ39" i="3"/>
  <c r="CQ48" i="3"/>
  <c r="CA47" i="3"/>
  <c r="CM45" i="3"/>
  <c r="AF48" i="3"/>
  <c r="F39" i="3"/>
  <c r="BP39" i="3"/>
  <c r="CR48" i="3"/>
  <c r="BA24" i="3"/>
  <c r="AH28" i="1"/>
  <c r="AH107" i="1" s="1"/>
  <c r="AH110" i="1" s="1"/>
  <c r="BY107" i="1"/>
  <c r="BR22" i="1"/>
  <c r="BS24" i="1" s="1"/>
  <c r="BL22" i="1"/>
  <c r="BH22" i="1"/>
  <c r="BI24" i="1" s="1"/>
  <c r="Z24" i="1"/>
  <c r="AT24" i="1"/>
  <c r="BD24" i="1"/>
  <c r="P24" i="1"/>
  <c r="BN24" i="1"/>
  <c r="F24" i="1"/>
  <c r="AJ24" i="1"/>
  <c r="BC46" i="3"/>
  <c r="BZ46" i="3"/>
  <c r="CJ24" i="3"/>
  <c r="AQ39" i="3"/>
  <c r="E15" i="12"/>
  <c r="E21" i="12" s="1"/>
  <c r="AV39" i="3"/>
  <c r="G15" i="12"/>
  <c r="BA39" i="3"/>
  <c r="O49" i="12"/>
  <c r="CR132" i="3"/>
  <c r="U6" i="2" s="1"/>
  <c r="BF39" i="3"/>
  <c r="N27" i="13"/>
  <c r="W48" i="3"/>
  <c r="P24" i="3"/>
  <c r="O45" i="3"/>
  <c r="N132" i="3"/>
  <c r="E6" i="2" s="1"/>
  <c r="G48" i="6"/>
  <c r="N27" i="3"/>
  <c r="N28" i="3" s="1"/>
  <c r="N49" i="3"/>
  <c r="AT42" i="3"/>
  <c r="AT43" i="3" s="1"/>
  <c r="G12" i="12"/>
  <c r="BC48" i="3"/>
  <c r="Z24" i="3"/>
  <c r="C15" i="12"/>
  <c r="AE39" i="3"/>
  <c r="CR45" i="3"/>
  <c r="CO24" i="3"/>
  <c r="BL27" i="13"/>
  <c r="BL28" i="13" s="1"/>
  <c r="BL107" i="13" s="1"/>
  <c r="BL110" i="13" s="1"/>
  <c r="CH137" i="16" s="1"/>
  <c r="CH140" i="16" s="1"/>
  <c r="CH141" i="16" s="1"/>
  <c r="BD45" i="3"/>
  <c r="BN24" i="13"/>
  <c r="AE24" i="13"/>
  <c r="CH132" i="3"/>
  <c r="S6" i="2" s="1"/>
  <c r="M49" i="12"/>
  <c r="M47" i="3"/>
  <c r="K15" i="12"/>
  <c r="BU39" i="3"/>
  <c r="AJ45" i="3"/>
  <c r="BZ24" i="3"/>
  <c r="AV24" i="3"/>
  <c r="AI47" i="3"/>
  <c r="BX25" i="13"/>
  <c r="BZ5" i="13"/>
  <c r="BN45" i="3"/>
  <c r="BK24" i="3"/>
  <c r="BV27" i="13"/>
  <c r="BV28" i="13"/>
  <c r="BV107" i="13" s="1"/>
  <c r="BV110" i="13" s="1"/>
  <c r="CR137" i="16" s="1"/>
  <c r="CR140" i="16" s="1"/>
  <c r="CR141" i="16" s="1"/>
  <c r="X27" i="13"/>
  <c r="X28" i="13" s="1"/>
  <c r="X107" i="13" s="1"/>
  <c r="X110" i="13" s="1"/>
  <c r="AI137" i="3"/>
  <c r="AI140" i="3" s="1"/>
  <c r="AI141" i="3" s="1"/>
  <c r="U24" i="3"/>
  <c r="BX99" i="1"/>
  <c r="BZ99" i="1" s="1"/>
  <c r="X46" i="3"/>
  <c r="AJ51" i="3"/>
  <c r="C19" i="12"/>
  <c r="X132" i="3"/>
  <c r="G6" i="2" s="1"/>
  <c r="I48" i="6"/>
  <c r="I9" i="6"/>
  <c r="I11" i="6" s="1"/>
  <c r="W47" i="3"/>
  <c r="BB27" i="1"/>
  <c r="BB28" i="1" s="1"/>
  <c r="BB107" i="1" s="1"/>
  <c r="BB110" i="1" s="1"/>
  <c r="AT45" i="3"/>
  <c r="N27" i="1"/>
  <c r="N28" i="1" s="1"/>
  <c r="N107" i="1" s="1"/>
  <c r="CH42" i="3"/>
  <c r="M19" i="12" s="1"/>
  <c r="AL24" i="3"/>
  <c r="AK45" i="3"/>
  <c r="X27" i="1"/>
  <c r="X28" i="1" s="1"/>
  <c r="X107" i="1" s="1"/>
  <c r="X110" i="1" s="1"/>
  <c r="K24" i="13"/>
  <c r="AA39" i="2"/>
  <c r="C23" i="2"/>
  <c r="AA23" i="2" s="1"/>
  <c r="C7" i="2"/>
  <c r="AA7" i="2" s="1"/>
  <c r="Z24" i="13"/>
  <c r="BD24" i="13"/>
  <c r="AL39" i="3"/>
  <c r="CE39" i="3"/>
  <c r="M15" i="12"/>
  <c r="BF46" i="3"/>
  <c r="BF24" i="3"/>
  <c r="BW28" i="13"/>
  <c r="BY28" i="13" s="1"/>
  <c r="BY25" i="13"/>
  <c r="CR27" i="3"/>
  <c r="CR51" i="3" s="1"/>
  <c r="CR49" i="3"/>
  <c r="AE24" i="3"/>
  <c r="CH45" i="3"/>
  <c r="BW47" i="3"/>
  <c r="CH49" i="3"/>
  <c r="BZ58" i="13"/>
  <c r="BX99" i="13"/>
  <c r="BZ99" i="13" s="1"/>
  <c r="AT27" i="3"/>
  <c r="AT28" i="3" s="1"/>
  <c r="K7" i="5" s="1"/>
  <c r="AT49" i="3"/>
  <c r="BZ5" i="1"/>
  <c r="BX25" i="1"/>
  <c r="BS24" i="13"/>
  <c r="E45" i="3"/>
  <c r="F24" i="3"/>
  <c r="BW110" i="13"/>
  <c r="BY110" i="13" s="1"/>
  <c r="X4" i="5" s="1"/>
  <c r="BY107" i="13"/>
  <c r="W46" i="3"/>
  <c r="AJ43" i="3"/>
  <c r="M45" i="3"/>
  <c r="CT25" i="3"/>
  <c r="BX45" i="3"/>
  <c r="BU24" i="3"/>
  <c r="BD42" i="3"/>
  <c r="BD43" i="3" s="1"/>
  <c r="CS140" i="3"/>
  <c r="BC141" i="3"/>
  <c r="CS141" i="3" s="1"/>
  <c r="BD49" i="3"/>
  <c r="BX132" i="3"/>
  <c r="Q6" i="2" s="1"/>
  <c r="K49" i="12"/>
  <c r="E49" i="12"/>
  <c r="AT132" i="3"/>
  <c r="Z39" i="3"/>
  <c r="AH27" i="13"/>
  <c r="AH28" i="13" s="1"/>
  <c r="AH107" i="13" s="1"/>
  <c r="AH110" i="13" s="1"/>
  <c r="CP48" i="3"/>
  <c r="CS137" i="3"/>
  <c r="V36" i="5" s="1"/>
  <c r="CE24" i="3"/>
  <c r="BP24" i="3"/>
  <c r="BN137" i="14" l="1"/>
  <c r="BN140" i="14" s="1"/>
  <c r="BN141" i="14" s="1"/>
  <c r="BN137" i="16"/>
  <c r="BN140" i="16" s="1"/>
  <c r="BN141" i="16" s="1"/>
  <c r="CR137" i="14"/>
  <c r="CR140" i="14" s="1"/>
  <c r="CR141" i="14" s="1"/>
  <c r="CH137" i="14"/>
  <c r="CH140" i="14" s="1"/>
  <c r="CH141" i="14" s="1"/>
  <c r="N45" i="3"/>
  <c r="K24" i="3"/>
  <c r="C6" i="2"/>
  <c r="C38" i="2"/>
  <c r="CG141" i="16"/>
  <c r="CS141" i="16" s="1"/>
  <c r="V46" i="2" s="1"/>
  <c r="CS140" i="16"/>
  <c r="V45" i="2" s="1"/>
  <c r="CG141" i="14"/>
  <c r="CS141" i="14" s="1"/>
  <c r="V30" i="2" s="1"/>
  <c r="CS140" i="14"/>
  <c r="V29" i="2" s="1"/>
  <c r="AY24" i="1"/>
  <c r="AT137" i="16"/>
  <c r="AT140" i="16" s="1"/>
  <c r="AT141" i="16" s="1"/>
  <c r="AT137" i="14"/>
  <c r="AT140" i="14" s="1"/>
  <c r="AT141" i="14" s="1"/>
  <c r="BD137" i="16"/>
  <c r="BD137" i="14"/>
  <c r="BX137" i="16"/>
  <c r="BX140" i="16" s="1"/>
  <c r="BX141" i="16" s="1"/>
  <c r="BX137" i="14"/>
  <c r="BX140" i="14" s="1"/>
  <c r="BX141" i="14" s="1"/>
  <c r="I16" i="6"/>
  <c r="I20" i="6" s="1"/>
  <c r="U39" i="3"/>
  <c r="BP48" i="3"/>
  <c r="K39" i="3"/>
  <c r="AQ24" i="3"/>
  <c r="X45" i="3"/>
  <c r="U48" i="3" s="1"/>
  <c r="AH49" i="3"/>
  <c r="E7" i="5"/>
  <c r="E11" i="5" s="1"/>
  <c r="V10" i="2"/>
  <c r="B21" i="2"/>
  <c r="B5" i="2"/>
  <c r="B8" i="2" s="1"/>
  <c r="BX27" i="13"/>
  <c r="BZ27" i="13" s="1"/>
  <c r="M21" i="12"/>
  <c r="BX51" i="3"/>
  <c r="BX52" i="3" s="1"/>
  <c r="BX131" i="3" s="1"/>
  <c r="BX134" i="3" s="1"/>
  <c r="Q4" i="5" s="1"/>
  <c r="BX43" i="3"/>
  <c r="AQ48" i="3"/>
  <c r="AJ52" i="3"/>
  <c r="AJ131" i="3" s="1"/>
  <c r="AJ134" i="3" s="1"/>
  <c r="I4" i="5" s="1"/>
  <c r="I15" i="5" s="1"/>
  <c r="X51" i="3"/>
  <c r="X52" i="3" s="1"/>
  <c r="X131" i="3" s="1"/>
  <c r="G5" i="2" s="1"/>
  <c r="G8" i="2" s="1"/>
  <c r="CR28" i="3"/>
  <c r="U7" i="5" s="1"/>
  <c r="U11" i="5" s="1"/>
  <c r="AL48" i="3"/>
  <c r="F48" i="3"/>
  <c r="N46" i="3"/>
  <c r="K48" i="3" s="1"/>
  <c r="BN52" i="3"/>
  <c r="BN131" i="3" s="1"/>
  <c r="BN134" i="3" s="1"/>
  <c r="O4" i="5" s="1"/>
  <c r="CJ48" i="3"/>
  <c r="CR52" i="3"/>
  <c r="CR131" i="3" s="1"/>
  <c r="CR134" i="3" s="1"/>
  <c r="BM49" i="3"/>
  <c r="BM52" i="3" s="1"/>
  <c r="BM131" i="3" s="1"/>
  <c r="N5" i="2" s="1"/>
  <c r="N8" i="2" s="1"/>
  <c r="K21" i="12"/>
  <c r="CE48" i="3"/>
  <c r="BK48" i="3"/>
  <c r="G18" i="6"/>
  <c r="G20" i="6" s="1"/>
  <c r="AH42" i="3"/>
  <c r="AH43" i="3" s="1"/>
  <c r="CH51" i="3"/>
  <c r="CH52" i="3" s="1"/>
  <c r="CH131" i="3" s="1"/>
  <c r="AE48" i="3"/>
  <c r="AS49" i="3"/>
  <c r="AS52" i="3" s="1"/>
  <c r="AS131" i="3" s="1"/>
  <c r="J5" i="2" s="1"/>
  <c r="J8" i="2" s="1"/>
  <c r="AI49" i="3"/>
  <c r="AI52" i="3" s="1"/>
  <c r="AI131" i="3" s="1"/>
  <c r="AI134" i="3" s="1"/>
  <c r="H4" i="5" s="1"/>
  <c r="H15" i="5" s="1"/>
  <c r="BF48" i="3"/>
  <c r="CG49" i="3"/>
  <c r="CG52" i="3" s="1"/>
  <c r="CG131" i="3" s="1"/>
  <c r="R5" i="2" s="1"/>
  <c r="R8" i="2" s="1"/>
  <c r="BW49" i="3"/>
  <c r="BW52" i="3" s="1"/>
  <c r="BW131" i="3" s="1"/>
  <c r="P5" i="2" s="1"/>
  <c r="P8" i="2" s="1"/>
  <c r="AV48" i="3"/>
  <c r="BZ48" i="3"/>
  <c r="CQ49" i="3"/>
  <c r="CQ52" i="3" s="1"/>
  <c r="CQ131" i="3" s="1"/>
  <c r="T5" i="2" s="1"/>
  <c r="T8" i="2" s="1"/>
  <c r="BA48" i="3"/>
  <c r="BU48" i="3"/>
  <c r="CO48" i="3"/>
  <c r="BC49" i="3"/>
  <c r="BC52" i="3" s="1"/>
  <c r="BC131" i="3" s="1"/>
  <c r="L5" i="2" s="1"/>
  <c r="L8" i="2" s="1"/>
  <c r="M49" i="3"/>
  <c r="M52" i="3" s="1"/>
  <c r="M131" i="3" s="1"/>
  <c r="W49" i="3"/>
  <c r="W52" i="3" s="1"/>
  <c r="W131" i="3" s="1"/>
  <c r="W134" i="3" s="1"/>
  <c r="CH137" i="3"/>
  <c r="CH140" i="3" s="1"/>
  <c r="CH141" i="3" s="1"/>
  <c r="BX137" i="3"/>
  <c r="BX140" i="3" s="1"/>
  <c r="BX141" i="3" s="1"/>
  <c r="G19" i="12"/>
  <c r="G21" i="12" s="1"/>
  <c r="BD51" i="3"/>
  <c r="BD52" i="3" s="1"/>
  <c r="BD131" i="3" s="1"/>
  <c r="AT51" i="3"/>
  <c r="AT52" i="3" s="1"/>
  <c r="AT131" i="3" s="1"/>
  <c r="CT27" i="3"/>
  <c r="CT28" i="3" s="1"/>
  <c r="BX27" i="1"/>
  <c r="BZ27" i="1" s="1"/>
  <c r="BZ25" i="13"/>
  <c r="BD137" i="3"/>
  <c r="V13" i="2"/>
  <c r="V39" i="5"/>
  <c r="X36" i="5"/>
  <c r="X39" i="5" s="1"/>
  <c r="BX107" i="1"/>
  <c r="N110" i="1"/>
  <c r="C22" i="2"/>
  <c r="AA22" i="2" s="1"/>
  <c r="AA38" i="2"/>
  <c r="AA6" i="2"/>
  <c r="CT132" i="3"/>
  <c r="W6" i="2" s="1"/>
  <c r="K6" i="2"/>
  <c r="CT49" i="3"/>
  <c r="BZ25" i="1"/>
  <c r="K11" i="5"/>
  <c r="AT137" i="3"/>
  <c r="AT140" i="3" s="1"/>
  <c r="AT141" i="3" s="1"/>
  <c r="CR137" i="3"/>
  <c r="CR140" i="3" s="1"/>
  <c r="CR141" i="3" s="1"/>
  <c r="AH132" i="3"/>
  <c r="V40" i="5"/>
  <c r="V14" i="2"/>
  <c r="X5" i="2"/>
  <c r="X7" i="5"/>
  <c r="X11" i="5" s="1"/>
  <c r="X16" i="5" s="1"/>
  <c r="CH43" i="3"/>
  <c r="CT42" i="3"/>
  <c r="CT43" i="3" s="1"/>
  <c r="Z37" i="2"/>
  <c r="Z40" i="2" s="1"/>
  <c r="C21" i="12"/>
  <c r="N51" i="3"/>
  <c r="N52" i="3" s="1"/>
  <c r="N131" i="3" s="1"/>
  <c r="E5" i="2" s="1"/>
  <c r="AH27" i="3"/>
  <c r="N28" i="13"/>
  <c r="N107" i="13" s="1"/>
  <c r="B24" i="2" l="1"/>
  <c r="Z21" i="2"/>
  <c r="Z24" i="2" s="1"/>
  <c r="BD140" i="14"/>
  <c r="CT137" i="14"/>
  <c r="W26" i="2" s="1"/>
  <c r="BD140" i="16"/>
  <c r="CT137" i="16"/>
  <c r="W42" i="2" s="1"/>
  <c r="I16" i="5"/>
  <c r="H16" i="5"/>
  <c r="J14" i="5" s="1"/>
  <c r="BX28" i="13"/>
  <c r="BZ28" i="13" s="1"/>
  <c r="I5" i="2"/>
  <c r="I8" i="2" s="1"/>
  <c r="Q5" i="2"/>
  <c r="Q8" i="2" s="1"/>
  <c r="X134" i="3"/>
  <c r="G4" i="5" s="1"/>
  <c r="O5" i="2"/>
  <c r="O8" i="2" s="1"/>
  <c r="U5" i="2"/>
  <c r="U8" i="2" s="1"/>
  <c r="W7" i="5"/>
  <c r="W11" i="5" s="1"/>
  <c r="BM134" i="3"/>
  <c r="N4" i="5" s="1"/>
  <c r="CH134" i="3"/>
  <c r="S4" i="5" s="1"/>
  <c r="S5" i="2"/>
  <c r="S8" i="2" s="1"/>
  <c r="M134" i="3"/>
  <c r="D5" i="2"/>
  <c r="D8" i="2" s="1"/>
  <c r="AS134" i="3"/>
  <c r="J4" i="5" s="1"/>
  <c r="H5" i="2"/>
  <c r="H8" i="2" s="1"/>
  <c r="BW134" i="3"/>
  <c r="P4" i="5" s="1"/>
  <c r="CG134" i="3"/>
  <c r="R4" i="5" s="1"/>
  <c r="CQ134" i="3"/>
  <c r="T4" i="5" s="1"/>
  <c r="CS131" i="3"/>
  <c r="CS134" i="3" s="1"/>
  <c r="V4" i="5" s="1"/>
  <c r="BC134" i="3"/>
  <c r="L4" i="5" s="1"/>
  <c r="AG131" i="3"/>
  <c r="AG134" i="3" s="1"/>
  <c r="F5" i="2"/>
  <c r="F8" i="2" s="1"/>
  <c r="BX28" i="1"/>
  <c r="BZ28" i="1" s="1"/>
  <c r="K5" i="2"/>
  <c r="K8" i="2" s="1"/>
  <c r="AT134" i="3"/>
  <c r="K4" i="5" s="1"/>
  <c r="CT131" i="3"/>
  <c r="N134" i="3"/>
  <c r="E4" i="5" s="1"/>
  <c r="E8" i="2"/>
  <c r="AC3" i="2" s="1"/>
  <c r="AH131" i="3"/>
  <c r="AH134" i="3" s="1"/>
  <c r="AC19" i="2"/>
  <c r="M5" i="2"/>
  <c r="M8" i="2" s="1"/>
  <c r="BD134" i="3"/>
  <c r="M4" i="5" s="1"/>
  <c r="AC35" i="2"/>
  <c r="AH28" i="3"/>
  <c r="AH51" i="3"/>
  <c r="AH52" i="3" s="1"/>
  <c r="BD140" i="3"/>
  <c r="CT137" i="3"/>
  <c r="N110" i="13"/>
  <c r="AJ137" i="14" s="1"/>
  <c r="AJ140" i="14" s="1"/>
  <c r="AJ141" i="14" s="1"/>
  <c r="BX107" i="13"/>
  <c r="U4" i="5"/>
  <c r="X8" i="2"/>
  <c r="Z5" i="2"/>
  <c r="Z8" i="2" s="1"/>
  <c r="AC37" i="2"/>
  <c r="BX110" i="1"/>
  <c r="BZ110" i="1" s="1"/>
  <c r="BZ107" i="1"/>
  <c r="CT51" i="3"/>
  <c r="CT52" i="3" s="1"/>
  <c r="F4" i="5"/>
  <c r="AJ137" i="16" l="1"/>
  <c r="AJ140" i="16" s="1"/>
  <c r="AJ141" i="16" s="1"/>
  <c r="C21" i="2"/>
  <c r="C37" i="2"/>
  <c r="C40" i="2" s="1"/>
  <c r="CT140" i="16"/>
  <c r="W45" i="2" s="1"/>
  <c r="BD141" i="16"/>
  <c r="CT141" i="16" s="1"/>
  <c r="W46" i="2" s="1"/>
  <c r="C4" i="5"/>
  <c r="CT140" i="14"/>
  <c r="W29" i="2" s="1"/>
  <c r="BD141" i="14"/>
  <c r="CT141" i="14" s="1"/>
  <c r="W30" i="2" s="1"/>
  <c r="I27" i="5"/>
  <c r="I31" i="5"/>
  <c r="I30" i="5"/>
  <c r="I29" i="5"/>
  <c r="I28" i="5"/>
  <c r="K14" i="5"/>
  <c r="K15" i="5" s="1"/>
  <c r="I20" i="5"/>
  <c r="I19" i="5"/>
  <c r="I21" i="5"/>
  <c r="I22" i="5"/>
  <c r="I23" i="5"/>
  <c r="J15" i="5"/>
  <c r="J16" i="5" s="1"/>
  <c r="L14" i="5" s="1"/>
  <c r="L15" i="5" s="1"/>
  <c r="E15" i="5"/>
  <c r="E16" i="5" s="1"/>
  <c r="D4" i="5"/>
  <c r="V5" i="2"/>
  <c r="V8" i="2" s="1"/>
  <c r="C5" i="2"/>
  <c r="C8" i="2" s="1"/>
  <c r="AC20" i="2"/>
  <c r="W10" i="2"/>
  <c r="W36" i="5"/>
  <c r="W5" i="2"/>
  <c r="W8" i="2" s="1"/>
  <c r="AC4" i="2" s="1"/>
  <c r="CT134" i="3"/>
  <c r="W4" i="5" s="1"/>
  <c r="CT140" i="3"/>
  <c r="BD141" i="3"/>
  <c r="CT141" i="3" s="1"/>
  <c r="BX110" i="13"/>
  <c r="BZ110" i="13" s="1"/>
  <c r="CT142" i="14" s="1"/>
  <c r="W31" i="2" s="1"/>
  <c r="BZ107" i="13"/>
  <c r="AJ137" i="3"/>
  <c r="AJ140" i="3" s="1"/>
  <c r="AJ141" i="3" s="1"/>
  <c r="AC21" i="2"/>
  <c r="AC36" i="2"/>
  <c r="AC38" i="2" s="1"/>
  <c r="CT142" i="16" l="1"/>
  <c r="W47" i="2" s="1"/>
  <c r="C24" i="2"/>
  <c r="AA21" i="2"/>
  <c r="AA24" i="2" s="1"/>
  <c r="C55" i="12"/>
  <c r="C60" i="12"/>
  <c r="C53" i="12"/>
  <c r="C62" i="12"/>
  <c r="AC22" i="2"/>
  <c r="E31" i="5"/>
  <c r="E30" i="5"/>
  <c r="E29" i="5"/>
  <c r="E28" i="5"/>
  <c r="E27" i="5"/>
  <c r="C61" i="12"/>
  <c r="I32" i="5"/>
  <c r="C59" i="12"/>
  <c r="C54" i="12"/>
  <c r="C52" i="12"/>
  <c r="D15" i="5"/>
  <c r="D16" i="5" s="1"/>
  <c r="F14" i="5" s="1"/>
  <c r="L16" i="5"/>
  <c r="N14" i="5" s="1"/>
  <c r="K16" i="5"/>
  <c r="I24" i="5"/>
  <c r="E20" i="5"/>
  <c r="G14" i="5"/>
  <c r="G15" i="5" s="1"/>
  <c r="E21" i="5"/>
  <c r="G52" i="6" s="1"/>
  <c r="E22" i="5"/>
  <c r="E23" i="5"/>
  <c r="E19" i="5"/>
  <c r="G51" i="6" s="1"/>
  <c r="AA37" i="2"/>
  <c r="AA40" i="2" s="1"/>
  <c r="W40" i="5"/>
  <c r="W14" i="2"/>
  <c r="Y7" i="5"/>
  <c r="Y11" i="5" s="1"/>
  <c r="Y5" i="2"/>
  <c r="W13" i="2"/>
  <c r="W39" i="5"/>
  <c r="CT142" i="3"/>
  <c r="W15" i="2" s="1"/>
  <c r="C63" i="12" l="1"/>
  <c r="C56" i="12"/>
  <c r="C71" i="12" s="1"/>
  <c r="I33" i="5"/>
  <c r="K22" i="5"/>
  <c r="K29" i="5"/>
  <c r="E60" i="12" s="1"/>
  <c r="K28" i="5"/>
  <c r="K27" i="5"/>
  <c r="K31" i="5"/>
  <c r="E62" i="12" s="1"/>
  <c r="K30" i="5"/>
  <c r="G59" i="6"/>
  <c r="G61" i="6"/>
  <c r="G58" i="6"/>
  <c r="E32" i="5"/>
  <c r="G60" i="6"/>
  <c r="G54" i="6"/>
  <c r="K23" i="5"/>
  <c r="E55" i="12" s="1"/>
  <c r="K20" i="5"/>
  <c r="K19" i="5"/>
  <c r="M14" i="5"/>
  <c r="M15" i="5" s="1"/>
  <c r="M16" i="5" s="1"/>
  <c r="K21" i="5"/>
  <c r="E53" i="12" s="1"/>
  <c r="F15" i="5"/>
  <c r="F16" i="5" s="1"/>
  <c r="N15" i="5"/>
  <c r="N16" i="5" s="1"/>
  <c r="P14" i="5" s="1"/>
  <c r="E24" i="5"/>
  <c r="G53" i="6"/>
  <c r="G55" i="6" s="1"/>
  <c r="G16" i="5"/>
  <c r="AA5" i="2"/>
  <c r="AA8" i="2" s="1"/>
  <c r="Y8" i="2"/>
  <c r="AC5" i="2" s="1"/>
  <c r="AC6" i="2" s="1"/>
  <c r="Y16" i="5"/>
  <c r="Y36" i="5"/>
  <c r="Y39" i="5" s="1"/>
  <c r="E61" i="12" l="1"/>
  <c r="G22" i="5"/>
  <c r="G29" i="5"/>
  <c r="I59" i="6" s="1"/>
  <c r="G28" i="5"/>
  <c r="G27" i="5"/>
  <c r="G31" i="5"/>
  <c r="I61" i="6" s="1"/>
  <c r="G30" i="5"/>
  <c r="E54" i="12"/>
  <c r="E59" i="12"/>
  <c r="K32" i="5"/>
  <c r="O14" i="5"/>
  <c r="O15" i="5" s="1"/>
  <c r="M31" i="5"/>
  <c r="G62" i="12" s="1"/>
  <c r="M30" i="5"/>
  <c r="M29" i="5"/>
  <c r="G60" i="12" s="1"/>
  <c r="M28" i="5"/>
  <c r="M27" i="5"/>
  <c r="E33" i="5"/>
  <c r="G62" i="6"/>
  <c r="G70" i="6" s="1"/>
  <c r="K24" i="5"/>
  <c r="G20" i="5"/>
  <c r="G21" i="5"/>
  <c r="I52" i="6" s="1"/>
  <c r="M22" i="5"/>
  <c r="M23" i="5"/>
  <c r="G55" i="12" s="1"/>
  <c r="E52" i="12"/>
  <c r="M20" i="5"/>
  <c r="M19" i="5"/>
  <c r="G52" i="12" s="1"/>
  <c r="M21" i="5"/>
  <c r="G53" i="12" s="1"/>
  <c r="P15" i="5"/>
  <c r="P16" i="5" s="1"/>
  <c r="R14" i="5" s="1"/>
  <c r="G23" i="5"/>
  <c r="G19" i="5"/>
  <c r="I51" i="6" s="1"/>
  <c r="Y21" i="5"/>
  <c r="Y23" i="5"/>
  <c r="Y19" i="5"/>
  <c r="Y22" i="5"/>
  <c r="Y20" i="5"/>
  <c r="E63" i="12" l="1"/>
  <c r="I60" i="6"/>
  <c r="I53" i="6"/>
  <c r="I55" i="6" s="1"/>
  <c r="E56" i="12"/>
  <c r="I58" i="6"/>
  <c r="G32" i="5"/>
  <c r="G59" i="12"/>
  <c r="M32" i="5"/>
  <c r="G61" i="12"/>
  <c r="K33" i="5"/>
  <c r="M24" i="5"/>
  <c r="G54" i="12"/>
  <c r="G56" i="12" s="1"/>
  <c r="I54" i="6"/>
  <c r="R15" i="5"/>
  <c r="R16" i="5" s="1"/>
  <c r="T14" i="5" s="1"/>
  <c r="G24" i="5"/>
  <c r="Y24" i="5"/>
  <c r="E71" i="12" l="1"/>
  <c r="I62" i="6"/>
  <c r="I70" i="6" s="1"/>
  <c r="G63" i="12"/>
  <c r="G71" i="12" s="1"/>
  <c r="G33" i="5"/>
  <c r="M33" i="5"/>
  <c r="T15" i="5"/>
  <c r="T16" i="5" s="1"/>
  <c r="V16" i="5" s="1"/>
  <c r="Y29" i="5"/>
  <c r="Y30" i="5"/>
  <c r="Y28" i="5"/>
  <c r="Y31" i="5"/>
  <c r="Y27" i="5"/>
  <c r="Y32" i="5" l="1"/>
  <c r="P39" i="3" l="1"/>
  <c r="P48" i="3"/>
  <c r="O16" i="5"/>
  <c r="O21" i="5" l="1"/>
  <c r="I53" i="12" s="1"/>
  <c r="O27" i="5"/>
  <c r="O31" i="5"/>
  <c r="O30" i="5"/>
  <c r="O29" i="5"/>
  <c r="O28" i="5"/>
  <c r="O19" i="5"/>
  <c r="O22" i="5"/>
  <c r="O20" i="5"/>
  <c r="Q14" i="5"/>
  <c r="O23" i="5"/>
  <c r="I54" i="12" l="1"/>
  <c r="I61" i="12"/>
  <c r="I62" i="12"/>
  <c r="I59" i="12"/>
  <c r="O32" i="5"/>
  <c r="I60" i="12"/>
  <c r="Q15" i="5"/>
  <c r="Q16" i="5" s="1"/>
  <c r="I52" i="12"/>
  <c r="I55" i="12"/>
  <c r="O24" i="5"/>
  <c r="I56" i="12" l="1"/>
  <c r="I63" i="12"/>
  <c r="O33" i="5"/>
  <c r="Q30" i="5"/>
  <c r="Q29" i="5"/>
  <c r="Q28" i="5"/>
  <c r="Q27" i="5"/>
  <c r="Q31" i="5"/>
  <c r="Q20" i="5"/>
  <c r="S14" i="5"/>
  <c r="S15" i="5" s="1"/>
  <c r="S16" i="5" s="1"/>
  <c r="Q21" i="5"/>
  <c r="K53" i="12" s="1"/>
  <c r="Q23" i="5"/>
  <c r="K55" i="12" s="1"/>
  <c r="Q22" i="5"/>
  <c r="Q19" i="5"/>
  <c r="K52" i="12" s="1"/>
  <c r="I71" i="12" l="1"/>
  <c r="K60" i="12"/>
  <c r="S31" i="5"/>
  <c r="M62" i="12" s="1"/>
  <c r="S30" i="5"/>
  <c r="S29" i="5"/>
  <c r="M60" i="12" s="1"/>
  <c r="S28" i="5"/>
  <c r="S27" i="5"/>
  <c r="K54" i="12"/>
  <c r="K56" i="12" s="1"/>
  <c r="K62" i="12"/>
  <c r="K59" i="12"/>
  <c r="Q32" i="5"/>
  <c r="K61" i="12"/>
  <c r="Q24" i="5"/>
  <c r="S22" i="5"/>
  <c r="S19" i="5"/>
  <c r="S20" i="5"/>
  <c r="S23" i="5"/>
  <c r="M55" i="12" s="1"/>
  <c r="U14" i="5"/>
  <c r="S21" i="5"/>
  <c r="M53" i="12" s="1"/>
  <c r="M61" i="12" l="1"/>
  <c r="Q33" i="5"/>
  <c r="M59" i="12"/>
  <c r="S32" i="5"/>
  <c r="K63" i="12"/>
  <c r="K71" i="12" s="1"/>
  <c r="M54" i="12"/>
  <c r="U15" i="5"/>
  <c r="U16" i="5" s="1"/>
  <c r="S24" i="5"/>
  <c r="M52" i="12"/>
  <c r="M63" i="12" l="1"/>
  <c r="S33" i="5"/>
  <c r="U28" i="5"/>
  <c r="U27" i="5"/>
  <c r="U31" i="5"/>
  <c r="U30" i="5"/>
  <c r="V30" i="5" s="1"/>
  <c r="U29" i="5"/>
  <c r="M56" i="12"/>
  <c r="U22" i="5"/>
  <c r="U23" i="5"/>
  <c r="U19" i="5"/>
  <c r="U21" i="5"/>
  <c r="U20" i="5"/>
  <c r="W16" i="5"/>
  <c r="M71" i="12" l="1"/>
  <c r="O61" i="12"/>
  <c r="V19" i="5"/>
  <c r="O59" i="12"/>
  <c r="U32" i="5"/>
  <c r="O60" i="12"/>
  <c r="V29" i="5"/>
  <c r="W29" i="5" s="1"/>
  <c r="O62" i="12"/>
  <c r="V31" i="5"/>
  <c r="W31" i="5" s="1"/>
  <c r="W30" i="5"/>
  <c r="V27" i="5"/>
  <c r="W27" i="5" s="1"/>
  <c r="V28" i="5"/>
  <c r="W28" i="5" s="1"/>
  <c r="V23" i="5"/>
  <c r="W23" i="5" s="1"/>
  <c r="O54" i="12"/>
  <c r="V20" i="5"/>
  <c r="W20" i="5" s="1"/>
  <c r="O53" i="12"/>
  <c r="V21" i="5"/>
  <c r="W21" i="5" s="1"/>
  <c r="O52" i="12"/>
  <c r="U24" i="5"/>
  <c r="O55" i="12"/>
  <c r="V22" i="5"/>
  <c r="W22" i="5" s="1"/>
  <c r="U33" i="5" l="1"/>
  <c r="O63" i="12"/>
  <c r="V32" i="5"/>
  <c r="W32" i="5"/>
  <c r="W19" i="5"/>
  <c r="W24" i="5" s="1"/>
  <c r="V24" i="5"/>
  <c r="O56" i="12"/>
  <c r="V33" i="5" l="1"/>
  <c r="O71" i="12"/>
  <c r="W33" i="5"/>
</calcChain>
</file>

<file path=xl/sharedStrings.xml><?xml version="1.0" encoding="utf-8"?>
<sst xmlns="http://schemas.openxmlformats.org/spreadsheetml/2006/main" count="2699" uniqueCount="232">
  <si>
    <t xml:space="preserve">Monthly Salary </t>
  </si>
  <si>
    <t>Average Current Operations Costs</t>
  </si>
  <si>
    <t>PY</t>
  </si>
  <si>
    <t>CY</t>
  </si>
  <si>
    <t>BY</t>
  </si>
  <si>
    <t>BY+1</t>
  </si>
  <si>
    <t>BY+2</t>
  </si>
  <si>
    <t>BY+3</t>
  </si>
  <si>
    <t>BY+4</t>
  </si>
  <si>
    <t>Personal Services</t>
  </si>
  <si>
    <t>FTE, P</t>
  </si>
  <si>
    <t>FTE, E</t>
  </si>
  <si>
    <t>FTE, B</t>
  </si>
  <si>
    <t>$, P</t>
  </si>
  <si>
    <t>$, E</t>
  </si>
  <si>
    <t>$, B</t>
  </si>
  <si>
    <t>Total, Permanent</t>
  </si>
  <si>
    <t>Total, Exempt</t>
  </si>
  <si>
    <t>Total, Board</t>
  </si>
  <si>
    <t>double check=</t>
  </si>
  <si>
    <t>Overtime, Holiday, Other</t>
  </si>
  <si>
    <t>Total Staff Benefits</t>
  </si>
  <si>
    <t>Operating Expenses and Equipment</t>
  </si>
  <si>
    <t>Qty</t>
  </si>
  <si>
    <t>Cost</t>
  </si>
  <si>
    <t xml:space="preserve">Total OE&amp;E Expenditures </t>
  </si>
  <si>
    <t>Local Assistance</t>
  </si>
  <si>
    <t>Grants</t>
  </si>
  <si>
    <t>Subventions</t>
  </si>
  <si>
    <t>Administrative</t>
  </si>
  <si>
    <t>Total Local Assistance</t>
  </si>
  <si>
    <t>Total Personal Services Expenditures</t>
  </si>
  <si>
    <t>BY + 1</t>
  </si>
  <si>
    <t>BY + 2</t>
  </si>
  <si>
    <t>BY + 3</t>
  </si>
  <si>
    <t>BY + 4</t>
  </si>
  <si>
    <t>Project Total</t>
  </si>
  <si>
    <t>Positions</t>
  </si>
  <si>
    <t>Dollars</t>
  </si>
  <si>
    <t>Total Project Costs</t>
  </si>
  <si>
    <t>Total OE&amp;E Expenditures</t>
  </si>
  <si>
    <t>Total Costs</t>
  </si>
  <si>
    <t>Annual Savings/Revenue Adjustments</t>
  </si>
  <si>
    <t xml:space="preserve">   Cost Savings</t>
  </si>
  <si>
    <t xml:space="preserve">   Cost Avoidances</t>
  </si>
  <si>
    <t xml:space="preserve">   Increased Program Revenues</t>
  </si>
  <si>
    <t>Alternative 2</t>
  </si>
  <si>
    <t>Alternative 3</t>
  </si>
  <si>
    <t>Personal Service</t>
  </si>
  <si>
    <t>Positions (Perm)</t>
  </si>
  <si>
    <t>N/A</t>
  </si>
  <si>
    <t>Positions (Temp)</t>
  </si>
  <si>
    <t>Exempt</t>
  </si>
  <si>
    <t>Board</t>
  </si>
  <si>
    <t>Total Positions</t>
  </si>
  <si>
    <t>Total Salaries and Wages</t>
  </si>
  <si>
    <t>Earnings - Permanent</t>
  </si>
  <si>
    <t>Earnings - Temporary</t>
  </si>
  <si>
    <t>Earnings - Statutory/Exempt</t>
  </si>
  <si>
    <t>Unallocated, Special Adjustments</t>
  </si>
  <si>
    <t>Total Personal Services</t>
  </si>
  <si>
    <t>Total Operating Expenses and Equipment</t>
  </si>
  <si>
    <t>Total State Operations Expenditures</t>
  </si>
  <si>
    <t>General Fund</t>
  </si>
  <si>
    <t>Federal Funds</t>
  </si>
  <si>
    <t>Other/Special Funds</t>
  </si>
  <si>
    <t>Reimbursements (non-add)</t>
  </si>
  <si>
    <t>Total Local Assistance Expenditures</t>
  </si>
  <si>
    <t>Total Capital Outlay Expenditures</t>
  </si>
  <si>
    <t>Total Expenditures</t>
  </si>
  <si>
    <t>Unclassified</t>
  </si>
  <si>
    <t>Reappropriation</t>
  </si>
  <si>
    <t>Reversion</t>
  </si>
  <si>
    <t>Total</t>
  </si>
  <si>
    <t>Existing System Funds</t>
  </si>
  <si>
    <t>Annual Project Adjustments</t>
  </si>
  <si>
    <t>Ongoing Funding</t>
  </si>
  <si>
    <t>Previous Year's Baseline</t>
  </si>
  <si>
    <t xml:space="preserve">Total Budget </t>
  </si>
  <si>
    <t>General Funds</t>
  </si>
  <si>
    <t>Special Funds</t>
  </si>
  <si>
    <t>Other Funds (Specify Fund(s))</t>
  </si>
  <si>
    <t>Cost Recovery/Reimbursement</t>
  </si>
  <si>
    <t>Cost Savings</t>
  </si>
  <si>
    <t>Cost Avoidances</t>
  </si>
  <si>
    <t>Increased Program Revenues</t>
  </si>
  <si>
    <t>5301400-Goods - Other</t>
  </si>
  <si>
    <t>5302900-Printing - Other</t>
  </si>
  <si>
    <t>5304800-Communications - Other</t>
  </si>
  <si>
    <t>5306700-Postage - Other</t>
  </si>
  <si>
    <t>5308900-Insurance - Other</t>
  </si>
  <si>
    <t>5320490-Travel - In State - Other</t>
  </si>
  <si>
    <t>5320890-Travel - Out of State - Other</t>
  </si>
  <si>
    <t>5322400-Training - Tuition and Registration</t>
  </si>
  <si>
    <t>5324350-Rents and Leases</t>
  </si>
  <si>
    <t>5326900-Utilities - Other</t>
  </si>
  <si>
    <t>5340330-Consulting and Professional Services - Interdepartmental - Other</t>
  </si>
  <si>
    <t>5340580-Consulting and Professional Services - External - Other</t>
  </si>
  <si>
    <t>5342500-Indirect Distributed Cost</t>
  </si>
  <si>
    <t>5344000-Consolidated Data Centers</t>
  </si>
  <si>
    <t>5348250-Pro Rata</t>
  </si>
  <si>
    <t>5348500-Statewide Cost Allocation Plan -SWCAP-</t>
  </si>
  <si>
    <t>5368115-Office Equipment</t>
  </si>
  <si>
    <t>5390900-Other Items of Expense - Miscellaneous</t>
  </si>
  <si>
    <t>5395000-Unallocated Operating Expense and Equipment</t>
  </si>
  <si>
    <t>5415000-Board of Control Claims</t>
  </si>
  <si>
    <t>5420000-Debt Service - Interest</t>
  </si>
  <si>
    <t>5420400-Debt Service - Principal</t>
  </si>
  <si>
    <t>5432000-Grants and Subventions - Governmental</t>
  </si>
  <si>
    <t>5490000-Other Special Items of Expense</t>
  </si>
  <si>
    <t>5700000-Internal Cost Recovery</t>
  </si>
  <si>
    <t>Loans/Revenue Transfers:</t>
  </si>
  <si>
    <t>Revenue:</t>
  </si>
  <si>
    <t>Other Items:</t>
  </si>
  <si>
    <t>Fund Source - Capital Outlay (if applicable):</t>
  </si>
  <si>
    <t>Fund Source - Local Assistance:</t>
  </si>
  <si>
    <t>Fund Source - State Operations:</t>
  </si>
  <si>
    <t>5348500-Statewide Cost Allocation Plan -SWCAP</t>
  </si>
  <si>
    <t xml:space="preserve">  Servers</t>
  </si>
  <si>
    <t xml:space="preserve">  Printers</t>
  </si>
  <si>
    <t xml:space="preserve">  Other</t>
  </si>
  <si>
    <t xml:space="preserve">  Solution Vendor</t>
  </si>
  <si>
    <t xml:space="preserve">  Technical Analysis Vendor</t>
  </si>
  <si>
    <t xml:space="preserve">  Project Management Vendor</t>
  </si>
  <si>
    <t xml:space="preserve">  Validation and Verification Vendor</t>
  </si>
  <si>
    <t xml:space="preserve">  Project Oversight Vendor</t>
  </si>
  <si>
    <t xml:space="preserve">  Organizational Change Management Vendor</t>
  </si>
  <si>
    <t>Total Current Operations Costs</t>
  </si>
  <si>
    <t xml:space="preserve">  System Integrator (SI) Vendor</t>
  </si>
  <si>
    <t xml:space="preserve">  Dept of Technology -Information Technology Project Oversight Division</t>
  </si>
  <si>
    <t xml:space="preserve">  Dept of Technology - State Technology Procurement Division</t>
  </si>
  <si>
    <t xml:space="preserve">  Dept of General Services - Procurements</t>
  </si>
  <si>
    <t xml:space="preserve">  Office of Systems Integration</t>
  </si>
  <si>
    <t>Year 1</t>
  </si>
  <si>
    <t>Year 2</t>
  </si>
  <si>
    <t>Planning Costs</t>
  </si>
  <si>
    <t xml:space="preserve"> </t>
  </si>
  <si>
    <t>BCP - Project Costs</t>
  </si>
  <si>
    <t>BCP - Planning Costs</t>
  </si>
  <si>
    <t>Funding Source, State Operations</t>
  </si>
  <si>
    <t>Total Funding, State Operations</t>
  </si>
  <si>
    <t>Funding Source, Local Assistance</t>
  </si>
  <si>
    <t>Total Funding, Local Assistance</t>
  </si>
  <si>
    <t xml:space="preserve">   Net Cost (+) or Benefit (-)</t>
  </si>
  <si>
    <t xml:space="preserve">   Cum. Net Cost (+) or Benefit (-)</t>
  </si>
  <si>
    <t>Simple Return on Investment*</t>
  </si>
  <si>
    <t>Total One-Time (Project) Costs</t>
  </si>
  <si>
    <t>*Number of years to recoup Project Costs based Change in Operations Costs (Total Costs, Change in Operations Costs/Total Costs, Average Proposed Operations Cost).</t>
  </si>
  <si>
    <t>Program/ IT</t>
  </si>
  <si>
    <t>TOTAL PERSONAL SERVICES</t>
  </si>
  <si>
    <t>Dept. Benefits Rate (% of Salaries/Wages)</t>
  </si>
  <si>
    <r>
      <rPr>
        <b/>
        <sz val="10"/>
        <rFont val="Arial"/>
        <family val="2"/>
      </rPr>
      <t>Current Annual Operations Costs</t>
    </r>
    <r>
      <rPr>
        <b/>
        <sz val="9"/>
        <color indexed="53"/>
        <rFont val="Arial"/>
        <family val="2"/>
      </rPr>
      <t xml:space="preserve">
[Before Project (If Project Not Undertaken)]</t>
    </r>
  </si>
  <si>
    <t>Operating Expenses and Equipment (OE&amp;E)</t>
  </si>
  <si>
    <r>
      <t xml:space="preserve">Personal Services </t>
    </r>
    <r>
      <rPr>
        <sz val="11"/>
        <color indexed="8"/>
        <rFont val="Arial"/>
        <family val="2"/>
      </rPr>
      <t>(Existing Staff)</t>
    </r>
  </si>
  <si>
    <t>5340580-Consulting and Professional Services - External</t>
  </si>
  <si>
    <t>5340330-Consulting and Professional Services - Interdepartmental</t>
  </si>
  <si>
    <t>Subtotal - Indirect Distributed Cost</t>
  </si>
  <si>
    <t>&lt;Insert Item&gt;</t>
  </si>
  <si>
    <t>Subtotal - 5368115-Office Equipment</t>
  </si>
  <si>
    <t>5390900-Other Items of Expense - Miscellaneous (includes software)</t>
  </si>
  <si>
    <t>Subtotal  - 5390900-Other Items of Expense - Miscellaneous</t>
  </si>
  <si>
    <t>Current Operations</t>
  </si>
  <si>
    <t>Summary</t>
  </si>
  <si>
    <t>Quantity</t>
  </si>
  <si>
    <t>TOTAL LOCAL ASSISTANCE</t>
  </si>
  <si>
    <t>TOTAL OE&amp;E EXPENDITURES</t>
  </si>
  <si>
    <t>TOTAL EXPENDITURES - CURRENT OPERATIONS COSTS</t>
  </si>
  <si>
    <t>Tenure/ Time- Base</t>
  </si>
  <si>
    <r>
      <t xml:space="preserve">
</t>
    </r>
    <r>
      <rPr>
        <b/>
        <sz val="9"/>
        <color indexed="8"/>
        <rFont val="Arial"/>
        <family val="2"/>
      </rPr>
      <t>Program/IT</t>
    </r>
  </si>
  <si>
    <r>
      <rPr>
        <b/>
        <sz val="10"/>
        <color indexed="8"/>
        <rFont val="Arial"/>
        <family val="2"/>
      </rPr>
      <t xml:space="preserve"> Project Costs</t>
    </r>
    <r>
      <rPr>
        <b/>
        <sz val="10.5"/>
        <color indexed="8"/>
        <rFont val="Arial"/>
        <family val="2"/>
      </rPr>
      <t xml:space="preserve">
</t>
    </r>
    <r>
      <rPr>
        <b/>
        <sz val="10.5"/>
        <color indexed="53"/>
        <rFont val="Arial"/>
        <family val="2"/>
      </rPr>
      <t>[</t>
    </r>
    <r>
      <rPr>
        <b/>
        <sz val="9"/>
        <color indexed="53"/>
        <rFont val="Arial"/>
        <family val="2"/>
      </rPr>
      <t>During Project]</t>
    </r>
  </si>
  <si>
    <t>New Staff</t>
  </si>
  <si>
    <t>TOTAL PERSONAL SERVICES - NEW STAFF</t>
  </si>
  <si>
    <t>Total, Salaries and Wages</t>
  </si>
  <si>
    <t>TOTAL PERSONAL SERVICES - ALL STAFF</t>
  </si>
  <si>
    <t>Subtotal - Consulting and Professional Services - Interdepartmental</t>
  </si>
  <si>
    <t>Subtotal - Consulting and Professional Services - External</t>
  </si>
  <si>
    <t>Subtotal - Pro Rata</t>
  </si>
  <si>
    <t xml:space="preserve">Subtotal - Office Equipment </t>
  </si>
  <si>
    <t>Subtotal  - 5344000-Consolidated Data Centers</t>
  </si>
  <si>
    <t>Subtotal  - Other Items of Expense - Miscellaneous</t>
  </si>
  <si>
    <t xml:space="preserve">   Simple Return on Investment*</t>
  </si>
  <si>
    <t>*Number of years to recoup project costs based on change in operations costs.</t>
  </si>
  <si>
    <t>Total Future Operations Costs</t>
  </si>
  <si>
    <t>Average Future Operations Costs</t>
  </si>
  <si>
    <t>TOTAL EXPENDITURES - FUTURE OPERATIONS COSTS</t>
  </si>
  <si>
    <r>
      <rPr>
        <b/>
        <sz val="10"/>
        <rFont val="Arial"/>
        <family val="2"/>
      </rPr>
      <t>Future Annual Operations Costs</t>
    </r>
    <r>
      <rPr>
        <b/>
        <sz val="9"/>
        <color indexed="53"/>
        <rFont val="Arial"/>
        <family val="2"/>
      </rPr>
      <t xml:space="preserve">
[After Project]</t>
    </r>
  </si>
  <si>
    <t>Future Operations
Alternative 1</t>
  </si>
  <si>
    <t>Planning Total</t>
  </si>
  <si>
    <r>
      <t xml:space="preserve">Planning Costs
</t>
    </r>
    <r>
      <rPr>
        <b/>
        <sz val="9"/>
        <color indexed="53"/>
        <rFont val="Arial"/>
        <family val="2"/>
      </rPr>
      <t>[Stage 2, 3, 4]</t>
    </r>
  </si>
  <si>
    <t>Funding Plan
Alternative 1</t>
  </si>
  <si>
    <t>Operating Expenses &amp; Equipment</t>
  </si>
  <si>
    <t>Other Fund Sources</t>
  </si>
  <si>
    <t>Resources (including funding) To Be Redirected</t>
  </si>
  <si>
    <t>Total Redirected Resources</t>
  </si>
  <si>
    <t>Annual Augmentation (Reduction)</t>
  </si>
  <si>
    <t>Subtotal-Statewide Cost Allocation Plan - SWCAP</t>
  </si>
  <si>
    <t>Subtotal - Statewide Cost Allocation Plan - SWCAP</t>
  </si>
  <si>
    <t>Subtotal  - Consolidated Data Centers</t>
  </si>
  <si>
    <t>Year</t>
  </si>
  <si>
    <t>Total, Temporary</t>
  </si>
  <si>
    <t>FTE, T</t>
  </si>
  <si>
    <t>$, T</t>
  </si>
  <si>
    <t>TOTAL EXPENDITURES - ATERNATIVE 1 OPERATIONS COSTS</t>
  </si>
  <si>
    <t>Proposed ALT. 1</t>
  </si>
  <si>
    <t xml:space="preserve">  Dept of Technology - California Project Management Office</t>
  </si>
  <si>
    <t>**(See below) - No. of Years with amounts =</t>
  </si>
  <si>
    <t>**Note:  Manually change the value in Cell BZ1 to the number of years (PY, CY, BY, BY+1, BY+2, etc.) that have been completed.</t>
  </si>
  <si>
    <r>
      <t xml:space="preserve">Average Current Operations Costs 
</t>
    </r>
    <r>
      <rPr>
        <b/>
        <sz val="10.5"/>
        <color rgb="FFFF0000"/>
        <rFont val="Arial"/>
        <family val="2"/>
      </rPr>
      <t>[</t>
    </r>
    <r>
      <rPr>
        <b/>
        <sz val="9"/>
        <color rgb="FFFF0000"/>
        <rFont val="Arial"/>
        <family val="2"/>
      </rPr>
      <t>Before Project] 
(A)</t>
    </r>
  </si>
  <si>
    <r>
      <rPr>
        <b/>
        <sz val="10.5"/>
        <rFont val="Arial"/>
        <family val="2"/>
      </rPr>
      <t>Project Costs</t>
    </r>
    <r>
      <rPr>
        <b/>
        <sz val="9"/>
        <color indexed="53"/>
        <rFont val="Arial"/>
        <family val="2"/>
      </rPr>
      <t xml:space="preserve">
</t>
    </r>
    <r>
      <rPr>
        <b/>
        <sz val="9"/>
        <color rgb="FFFF0000"/>
        <rFont val="Arial"/>
        <family val="2"/>
      </rPr>
      <t>[During Project]</t>
    </r>
  </si>
  <si>
    <r>
      <rPr>
        <b/>
        <sz val="10.5"/>
        <rFont val="Arial"/>
        <family val="2"/>
      </rPr>
      <t>Average Future Operations Costs</t>
    </r>
    <r>
      <rPr>
        <b/>
        <sz val="9"/>
        <rFont val="Arial"/>
        <family val="2"/>
      </rPr>
      <t xml:space="preserve">
</t>
    </r>
    <r>
      <rPr>
        <b/>
        <sz val="9"/>
        <color rgb="FFFF0000"/>
        <rFont val="Arial"/>
        <family val="2"/>
      </rPr>
      <t>[After Project]
(B)</t>
    </r>
  </si>
  <si>
    <r>
      <t xml:space="preserve">Change in Operations Costs
</t>
    </r>
    <r>
      <rPr>
        <b/>
        <sz val="9"/>
        <color rgb="FFCC0000"/>
        <rFont val="Arial"/>
        <family val="2"/>
      </rPr>
      <t>(B-A)</t>
    </r>
  </si>
  <si>
    <t>One-Time Costs</t>
  </si>
  <si>
    <t>TOTAL:</t>
  </si>
  <si>
    <t>TOTAL PROJECT COSTS 
(PLANNING + ONE-TIME + AVERAGE FUTURE COSTS)</t>
  </si>
  <si>
    <t xml:space="preserve">Avg. Fut. Ops. Costs (M&amp;O) </t>
  </si>
  <si>
    <t>**Note:  Manually change the value in Cell BZ1 to the number of years that have been completed.”</t>
  </si>
  <si>
    <r>
      <t xml:space="preserve">Average Current Operations Costs 
</t>
    </r>
    <r>
      <rPr>
        <b/>
        <sz val="9"/>
        <color rgb="FFCC0000"/>
        <rFont val="Arial"/>
        <family val="2"/>
      </rPr>
      <t xml:space="preserve">[Before Project] </t>
    </r>
    <r>
      <rPr>
        <b/>
        <sz val="9"/>
        <color indexed="8"/>
        <rFont val="Arial"/>
        <family val="2"/>
      </rPr>
      <t xml:space="preserve">
(A)</t>
    </r>
  </si>
  <si>
    <r>
      <t xml:space="preserve">Planning Costs
</t>
    </r>
    <r>
      <rPr>
        <b/>
        <sz val="9"/>
        <color rgb="FFFF0000"/>
        <rFont val="Arial"/>
        <family val="2"/>
      </rPr>
      <t>[Stage 2, 3, 4]</t>
    </r>
  </si>
  <si>
    <r>
      <t xml:space="preserve">Average Future Operations Cost
</t>
    </r>
    <r>
      <rPr>
        <b/>
        <sz val="9"/>
        <color rgb="FFFF0000"/>
        <rFont val="Arial"/>
        <family val="2"/>
      </rPr>
      <t>[After Project]</t>
    </r>
  </si>
  <si>
    <t>Operating Expenses and Equipment (OE&amp;E) (New)</t>
  </si>
  <si>
    <t>Existing Staff To Be Redirected</t>
  </si>
  <si>
    <t>TOTAL PERSONAL SERVICES - EXISTING STAFF TO BE REDIRECTED</t>
  </si>
  <si>
    <t>TOTAL OE&amp;E EXPENDITURES (NEW)</t>
  </si>
  <si>
    <t>Total One-Time Funding 
(Planning &amp; Project)</t>
  </si>
  <si>
    <t>FUNDING SOURCE TOTAL:</t>
  </si>
  <si>
    <t>ONE-TIME PLANNING FUNDS NEEDED</t>
  </si>
  <si>
    <t>ONE-TIME PROJECT FUNDS NEEDED</t>
  </si>
  <si>
    <t>Future Operations
Alternative 3</t>
  </si>
  <si>
    <t>Future Operations
Alternative 2</t>
  </si>
  <si>
    <t>Project Costs Alternative 1</t>
  </si>
  <si>
    <t>Project Costs Alternative 2</t>
  </si>
  <si>
    <t>Project Costs Alternative 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</si>
</sst>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quot;$&quot;#,##0.0"/>
    <numFmt numFmtId="169" formatCode="0.0_);\(0.0\)"/>
    <numFmt numFmtId="170" formatCode="0.0%"/>
    <numFmt numFmtId="171" formatCode="0.0000%"/>
  </numFmts>
  <fonts count="61" x14ac:knownFonts="1">
    <font>
      <sz val="11"/>
      <color theme="1"/>
      <name val="Calibri"/>
      <family val="2"/>
      <scheme val="minor"/>
    </font>
    <font>
      <sz val="11"/>
      <color indexed="8"/>
      <name val="Calibri"/>
      <family val="2"/>
    </font>
    <font>
      <b/>
      <sz val="11"/>
      <color indexed="8"/>
      <name val="Calibri"/>
      <family val="2"/>
    </font>
    <font>
      <sz val="10"/>
      <name val="Arial"/>
      <family val="2"/>
    </font>
    <font>
      <sz val="9"/>
      <name val="Arial"/>
      <family val="2"/>
    </font>
    <font>
      <sz val="10"/>
      <color indexed="8"/>
      <name val="Arial"/>
      <family val="2"/>
    </font>
    <font>
      <sz val="9"/>
      <color indexed="8"/>
      <name val="Arial"/>
      <family val="2"/>
    </font>
    <font>
      <b/>
      <sz val="9"/>
      <color indexed="8"/>
      <name val="Arial"/>
      <family val="2"/>
    </font>
    <font>
      <b/>
      <sz val="9"/>
      <color indexed="10"/>
      <name val="Arial"/>
      <family val="2"/>
    </font>
    <font>
      <b/>
      <sz val="10.5"/>
      <color indexed="8"/>
      <name val="Arial"/>
      <family val="2"/>
    </font>
    <font>
      <b/>
      <sz val="9"/>
      <color indexed="53"/>
      <name val="Arial"/>
      <family val="2"/>
    </font>
    <font>
      <b/>
      <sz val="20"/>
      <color indexed="8"/>
      <name val="Arial"/>
      <family val="2"/>
    </font>
    <font>
      <b/>
      <sz val="11"/>
      <color indexed="8"/>
      <name val="Arial"/>
      <family val="2"/>
    </font>
    <font>
      <b/>
      <sz val="8"/>
      <color indexed="8"/>
      <name val="Arial"/>
      <family val="2"/>
    </font>
    <font>
      <b/>
      <sz val="10"/>
      <color indexed="8"/>
      <name val="Arial"/>
      <family val="2"/>
    </font>
    <font>
      <sz val="9"/>
      <color indexed="8"/>
      <name val="Arial"/>
      <family val="2"/>
    </font>
    <font>
      <sz val="8"/>
      <color indexed="8"/>
      <name val="Arial"/>
      <family val="2"/>
    </font>
    <font>
      <sz val="8"/>
      <color indexed="8"/>
      <name val="Arial"/>
      <family val="2"/>
    </font>
    <font>
      <sz val="9"/>
      <color indexed="8"/>
      <name val="Arial"/>
      <family val="2"/>
    </font>
    <font>
      <sz val="8"/>
      <color indexed="10"/>
      <name val="Arial"/>
      <family val="2"/>
    </font>
    <font>
      <b/>
      <sz val="8"/>
      <color indexed="10"/>
      <name val="Arial"/>
      <family val="2"/>
    </font>
    <font>
      <b/>
      <sz val="11"/>
      <color indexed="8"/>
      <name val="Arial"/>
      <family val="2"/>
    </font>
    <font>
      <b/>
      <i/>
      <sz val="8"/>
      <color indexed="8"/>
      <name val="Arial"/>
      <family val="2"/>
    </font>
    <font>
      <b/>
      <sz val="11"/>
      <color indexed="10"/>
      <name val="Arial"/>
      <family val="2"/>
    </font>
    <font>
      <i/>
      <sz val="11"/>
      <color indexed="10"/>
      <name val="Arial"/>
      <family val="2"/>
    </font>
    <font>
      <sz val="11"/>
      <color indexed="8"/>
      <name val="Arial"/>
      <family val="2"/>
    </font>
    <font>
      <b/>
      <sz val="12"/>
      <color indexed="53"/>
      <name val="Arial"/>
      <family val="2"/>
    </font>
    <font>
      <b/>
      <sz val="10.5"/>
      <color indexed="53"/>
      <name val="Arial"/>
      <family val="2"/>
    </font>
    <font>
      <b/>
      <sz val="9"/>
      <name val="Arial"/>
      <family val="2"/>
    </font>
    <font>
      <b/>
      <sz val="10.5"/>
      <name val="Arial"/>
      <family val="2"/>
    </font>
    <font>
      <b/>
      <sz val="8"/>
      <color indexed="12"/>
      <name val="Arial"/>
      <family val="2"/>
    </font>
    <font>
      <b/>
      <sz val="8"/>
      <name val="Arial"/>
      <family val="2"/>
    </font>
    <font>
      <b/>
      <sz val="10"/>
      <name val="Arial"/>
      <family val="2"/>
    </font>
    <font>
      <sz val="8"/>
      <name val="Arial"/>
      <family val="2"/>
    </font>
    <font>
      <sz val="10"/>
      <color indexed="8"/>
      <name val="Arial"/>
      <family val="2"/>
    </font>
    <font>
      <b/>
      <sz val="10"/>
      <color indexed="8"/>
      <name val="Arial"/>
      <family val="2"/>
    </font>
    <font>
      <b/>
      <sz val="18"/>
      <color indexed="8"/>
      <name val="Arial"/>
      <family val="2"/>
    </font>
    <font>
      <b/>
      <sz val="9"/>
      <color indexed="8"/>
      <name val="Arial"/>
      <family val="2"/>
    </font>
    <font>
      <sz val="8"/>
      <color indexed="8"/>
      <name val="Calibri"/>
      <family val="2"/>
    </font>
    <font>
      <sz val="8"/>
      <color indexed="8"/>
      <name val="Arial"/>
      <family val="2"/>
    </font>
    <font>
      <b/>
      <i/>
      <sz val="8"/>
      <color indexed="8"/>
      <name val="Arial"/>
      <family val="2"/>
    </font>
    <font>
      <b/>
      <sz val="8"/>
      <color indexed="8"/>
      <name val="Arial"/>
      <family val="2"/>
    </font>
    <font>
      <b/>
      <sz val="8"/>
      <color indexed="8"/>
      <name val="Calibri"/>
      <family val="2"/>
    </font>
    <font>
      <sz val="11"/>
      <color indexed="9"/>
      <name val="Calibri"/>
      <family val="2"/>
    </font>
    <font>
      <b/>
      <sz val="11"/>
      <name val="Calibri"/>
      <family val="2"/>
    </font>
    <font>
      <sz val="11"/>
      <name val="Calibri"/>
      <family val="2"/>
    </font>
    <font>
      <sz val="12"/>
      <color indexed="8"/>
      <name val="Arial"/>
      <family val="2"/>
    </font>
    <font>
      <sz val="20"/>
      <name val="Arial"/>
      <family val="2"/>
    </font>
    <font>
      <b/>
      <sz val="11"/>
      <name val="Arial"/>
      <family val="2"/>
    </font>
    <font>
      <sz val="18"/>
      <color indexed="8"/>
      <name val="Calibri"/>
      <family val="2"/>
    </font>
    <font>
      <sz val="8"/>
      <name val="Calibri"/>
      <family val="2"/>
    </font>
    <font>
      <sz val="10"/>
      <color theme="1"/>
      <name val="Arial"/>
      <family val="2"/>
    </font>
    <font>
      <b/>
      <sz val="10"/>
      <color indexed="8"/>
      <name val="Calibri"/>
      <family val="2"/>
    </font>
    <font>
      <b/>
      <sz val="10.5"/>
      <color rgb="FFFF0000"/>
      <name val="Arial"/>
      <family val="2"/>
    </font>
    <font>
      <b/>
      <sz val="9"/>
      <color rgb="FFFF0000"/>
      <name val="Arial"/>
      <family val="2"/>
    </font>
    <font>
      <b/>
      <sz val="11"/>
      <color theme="1"/>
      <name val="Calibri"/>
      <family val="2"/>
      <scheme val="minor"/>
    </font>
    <font>
      <b/>
      <sz val="9"/>
      <color rgb="FFCC0000"/>
      <name val="Arial"/>
      <family val="2"/>
    </font>
    <font>
      <b/>
      <sz val="14"/>
      <color indexed="8"/>
      <name val="Calibri"/>
      <family val="2"/>
    </font>
    <font>
      <b/>
      <sz val="7.5"/>
      <color indexed="8"/>
      <name val="Arial"/>
      <family val="2"/>
    </font>
    <font>
      <b/>
      <sz val="7.5"/>
      <name val="Arial"/>
      <family val="2"/>
    </font>
    <font>
      <b/>
      <sz val="20"/>
      <color indexed="8"/>
      <name val="Calibri"/>
      <family val="2"/>
    </font>
  </fonts>
  <fills count="49">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lightGray">
        <bgColor indexed="47"/>
      </patternFill>
    </fill>
    <fill>
      <patternFill patternType="lightGray">
        <bgColor indexed="45"/>
      </patternFill>
    </fill>
    <fill>
      <patternFill patternType="lightGray">
        <bgColor indexed="27"/>
      </patternFill>
    </fill>
    <fill>
      <patternFill patternType="lightGray">
        <bgColor indexed="42"/>
      </patternFill>
    </fill>
    <fill>
      <patternFill patternType="lightGray">
        <bgColor indexed="46"/>
      </patternFill>
    </fill>
    <fill>
      <patternFill patternType="lightGray">
        <bgColor indexed="9"/>
      </patternFill>
    </fill>
    <fill>
      <patternFill patternType="lightGray">
        <bgColor indexed="55"/>
      </patternFill>
    </fill>
    <fill>
      <patternFill patternType="lightGray"/>
    </fill>
    <fill>
      <patternFill patternType="solid">
        <fgColor indexed="22"/>
        <bgColor indexed="64"/>
      </patternFill>
    </fill>
    <fill>
      <patternFill patternType="solid">
        <fgColor indexed="26"/>
        <bgColor indexed="64"/>
      </patternFill>
    </fill>
    <fill>
      <patternFill patternType="lightGray">
        <bgColor indexed="31"/>
      </patternFill>
    </fill>
    <fill>
      <patternFill patternType="lightGray">
        <bgColor indexed="26"/>
      </patternFill>
    </fill>
    <fill>
      <patternFill patternType="lightGray">
        <bgColor indexed="22"/>
      </patternFill>
    </fill>
    <fill>
      <patternFill patternType="solid">
        <fgColor indexed="44"/>
        <bgColor indexed="64"/>
      </patternFill>
    </fill>
    <fill>
      <patternFill patternType="gray0625">
        <bgColor indexed="42"/>
      </patternFill>
    </fill>
    <fill>
      <patternFill patternType="gray0625">
        <bgColor indexed="47"/>
      </patternFill>
    </fill>
    <fill>
      <patternFill patternType="gray0625">
        <bgColor indexed="22"/>
      </patternFill>
    </fill>
    <fill>
      <patternFill patternType="solid">
        <fgColor indexed="49"/>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theme="0" tint="-0.34998626667073579"/>
        <bgColor indexed="64"/>
      </patternFill>
    </fill>
    <fill>
      <patternFill patternType="gray0625">
        <bgColor theme="0" tint="-0.34998626667073579"/>
      </patternFill>
    </fill>
    <fill>
      <patternFill patternType="solid">
        <fgColor theme="7" tint="0.79998168889431442"/>
        <bgColor indexed="64"/>
      </patternFill>
    </fill>
    <fill>
      <patternFill patternType="solid">
        <fgColor theme="8" tint="0.59999389629810485"/>
        <bgColor indexed="64"/>
      </patternFill>
    </fill>
    <fill>
      <patternFill patternType="lightGray">
        <bgColor theme="8" tint="0.59999389629810485"/>
      </patternFill>
    </fill>
    <fill>
      <patternFill patternType="lightDown">
        <bgColor theme="8" tint="0.59999389629810485"/>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lightGray">
        <bgColor theme="7" tint="0.79998168889431442"/>
      </patternFill>
    </fill>
    <fill>
      <patternFill patternType="solid">
        <fgColor rgb="FFB3BFFB"/>
        <bgColor indexed="64"/>
      </patternFill>
    </fill>
    <fill>
      <patternFill patternType="solid">
        <fgColor rgb="FFAFAFD9"/>
        <bgColor indexed="64"/>
      </patternFill>
    </fill>
  </fills>
  <borders count="155">
    <border>
      <left/>
      <right/>
      <top/>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ck">
        <color indexed="64"/>
      </right>
      <top style="thin">
        <color indexed="64"/>
      </top>
      <bottom style="double">
        <color indexed="64"/>
      </bottom>
      <diagonal/>
    </border>
    <border>
      <left/>
      <right style="thick">
        <color indexed="64"/>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bottom style="double">
        <color indexed="64"/>
      </bottom>
      <diagonal/>
    </border>
    <border>
      <left style="thick">
        <color indexed="64"/>
      </left>
      <right/>
      <top style="thin">
        <color indexed="64"/>
      </top>
      <bottom/>
      <diagonal/>
    </border>
    <border>
      <left style="thin">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top/>
      <bottom style="thin">
        <color indexed="64"/>
      </bottom>
      <diagonal/>
    </border>
    <border>
      <left/>
      <right/>
      <top/>
      <bottom style="double">
        <color indexed="64"/>
      </bottom>
      <diagonal/>
    </border>
    <border>
      <left style="thick">
        <color indexed="64"/>
      </left>
      <right/>
      <top style="thin">
        <color indexed="64"/>
      </top>
      <bottom style="thin">
        <color indexed="64"/>
      </bottom>
      <diagonal/>
    </border>
    <border>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indexed="64"/>
      </right>
      <top/>
      <bottom style="double">
        <color indexed="64"/>
      </bottom>
      <diagonal/>
    </border>
    <border>
      <left/>
      <right/>
      <top style="thick">
        <color indexed="64"/>
      </top>
      <bottom style="double">
        <color indexed="64"/>
      </bottom>
      <diagonal/>
    </border>
    <border>
      <left style="thick">
        <color indexed="64"/>
      </left>
      <right/>
      <top style="thick">
        <color indexed="64"/>
      </top>
      <bottom style="double">
        <color indexed="64"/>
      </bottom>
      <diagonal/>
    </border>
    <border>
      <left/>
      <right style="thin">
        <color indexed="64"/>
      </right>
      <top style="thick">
        <color indexed="64"/>
      </top>
      <bottom style="double">
        <color indexed="64"/>
      </bottom>
      <diagonal/>
    </border>
    <border>
      <left/>
      <right style="thick">
        <color indexed="64"/>
      </right>
      <top style="thick">
        <color indexed="64"/>
      </top>
      <bottom style="double">
        <color indexed="64"/>
      </bottom>
      <diagonal/>
    </border>
    <border>
      <left/>
      <right style="thin">
        <color indexed="64"/>
      </right>
      <top style="double">
        <color indexed="64"/>
      </top>
      <bottom style="double">
        <color indexed="64"/>
      </bottom>
      <diagonal/>
    </border>
    <border>
      <left/>
      <right style="thick">
        <color indexed="64"/>
      </right>
      <top style="double">
        <color indexed="64"/>
      </top>
      <bottom style="double">
        <color indexed="64"/>
      </bottom>
      <diagonal/>
    </border>
    <border>
      <left/>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top style="thin">
        <color indexed="64"/>
      </top>
      <bottom style="double">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n">
        <color indexed="64"/>
      </bottom>
      <diagonal/>
    </border>
    <border>
      <left style="thin">
        <color indexed="64"/>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n">
        <color indexed="64"/>
      </left>
      <right/>
      <top style="thick">
        <color indexed="64"/>
      </top>
      <bottom/>
      <diagonal/>
    </border>
    <border>
      <left style="thin">
        <color indexed="64"/>
      </left>
      <right style="thin">
        <color indexed="64"/>
      </right>
      <top/>
      <bottom style="double">
        <color indexed="64"/>
      </bottom>
      <diagonal/>
    </border>
    <border>
      <left style="thick">
        <color indexed="64"/>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style="thick">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double">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double">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medium">
        <color indexed="64"/>
      </right>
      <top style="thick">
        <color indexed="64"/>
      </top>
      <bottom style="double">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51" fillId="0" borderId="0"/>
    <xf numFmtId="9" fontId="1" fillId="0" borderId="0" applyFont="0" applyFill="0" applyBorder="0" applyAlignment="0" applyProtection="0"/>
  </cellStyleXfs>
  <cellXfs count="2523">
    <xf numFmtId="0" fontId="0" fillId="0" borderId="0" xfId="0"/>
    <xf numFmtId="0" fontId="0" fillId="0" borderId="0" xfId="0" applyBorder="1"/>
    <xf numFmtId="0" fontId="17" fillId="0" borderId="1" xfId="0" applyFont="1" applyBorder="1" applyAlignment="1" applyProtection="1">
      <alignment vertical="center"/>
    </xf>
    <xf numFmtId="164" fontId="31" fillId="3" borderId="3" xfId="0" applyNumberFormat="1" applyFont="1" applyFill="1" applyBorder="1" applyAlignment="1" applyProtection="1">
      <alignment horizontal="right" vertical="center"/>
    </xf>
    <xf numFmtId="0" fontId="14" fillId="0" borderId="4" xfId="0" applyFont="1" applyBorder="1" applyAlignment="1" applyProtection="1">
      <alignment horizontal="left" vertical="center"/>
    </xf>
    <xf numFmtId="165" fontId="13" fillId="4" borderId="5" xfId="0" applyNumberFormat="1" applyFont="1" applyFill="1" applyBorder="1" applyAlignment="1" applyProtection="1">
      <alignment horizontal="right" vertical="center"/>
    </xf>
    <xf numFmtId="0" fontId="13" fillId="5" borderId="6" xfId="0" applyFont="1" applyFill="1" applyBorder="1" applyAlignment="1" applyProtection="1">
      <alignment horizontal="center" vertical="top"/>
    </xf>
    <xf numFmtId="0" fontId="36" fillId="6" borderId="7" xfId="0" applyFont="1" applyFill="1" applyBorder="1" applyAlignment="1" applyProtection="1">
      <alignment horizontal="center" vertical="center" wrapText="1"/>
    </xf>
    <xf numFmtId="0" fontId="0" fillId="0" borderId="0" xfId="0" applyFill="1" applyBorder="1"/>
    <xf numFmtId="0" fontId="12" fillId="6" borderId="8" xfId="0" applyFont="1" applyFill="1" applyBorder="1" applyAlignment="1" applyProtection="1">
      <alignment horizontal="left" vertical="center"/>
    </xf>
    <xf numFmtId="49" fontId="25" fillId="0" borderId="9" xfId="4" applyNumberFormat="1" applyFont="1" applyFill="1" applyBorder="1" applyAlignment="1" applyProtection="1">
      <alignment horizontal="left" indent="2"/>
    </xf>
    <xf numFmtId="165" fontId="34" fillId="0" borderId="0" xfId="0" applyNumberFormat="1" applyFont="1" applyBorder="1" applyAlignment="1">
      <alignment horizontal="right" vertical="top"/>
    </xf>
    <xf numFmtId="0" fontId="17" fillId="7" borderId="0" xfId="0" applyFont="1" applyFill="1" applyBorder="1" applyAlignment="1" applyProtection="1">
      <alignment horizontal="center" vertical="top"/>
    </xf>
    <xf numFmtId="0" fontId="14" fillId="7" borderId="11" xfId="0" applyFont="1" applyFill="1" applyBorder="1" applyAlignment="1" applyProtection="1">
      <alignment horizontal="left" vertical="center"/>
    </xf>
    <xf numFmtId="0" fontId="0" fillId="7" borderId="0" xfId="0" applyFill="1"/>
    <xf numFmtId="0" fontId="13" fillId="7" borderId="0" xfId="0" applyFont="1" applyFill="1" applyBorder="1" applyAlignment="1" applyProtection="1">
      <alignment horizontal="center" vertical="top"/>
    </xf>
    <xf numFmtId="0" fontId="0" fillId="7" borderId="0" xfId="0" applyFill="1" applyBorder="1"/>
    <xf numFmtId="0" fontId="7" fillId="7" borderId="0" xfId="0" applyFont="1" applyFill="1" applyBorder="1" applyAlignment="1">
      <alignment vertical="top" wrapText="1"/>
    </xf>
    <xf numFmtId="165" fontId="33" fillId="4" borderId="8" xfId="0" applyNumberFormat="1" applyFont="1" applyFill="1" applyBorder="1" applyAlignment="1" applyProtection="1">
      <alignment horizontal="right" vertical="center"/>
    </xf>
    <xf numFmtId="165" fontId="33" fillId="2" borderId="8" xfId="0" applyNumberFormat="1" applyFont="1" applyFill="1" applyBorder="1" applyAlignment="1" applyProtection="1">
      <alignment horizontal="right" vertical="center"/>
    </xf>
    <xf numFmtId="165" fontId="33" fillId="3" borderId="8" xfId="0" applyNumberFormat="1" applyFont="1" applyFill="1" applyBorder="1" applyAlignment="1" applyProtection="1">
      <alignment horizontal="right" vertical="center"/>
    </xf>
    <xf numFmtId="165" fontId="31" fillId="3" borderId="8" xfId="0" applyNumberFormat="1" applyFont="1" applyFill="1" applyBorder="1" applyAlignment="1" applyProtection="1">
      <alignment horizontal="right" vertical="center"/>
    </xf>
    <xf numFmtId="164" fontId="33" fillId="4" borderId="8" xfId="0" applyNumberFormat="1" applyFont="1" applyFill="1" applyBorder="1" applyAlignment="1" applyProtection="1">
      <alignment horizontal="right" vertical="center"/>
    </xf>
    <xf numFmtId="164" fontId="31" fillId="4" borderId="8" xfId="0" applyNumberFormat="1" applyFont="1" applyFill="1" applyBorder="1" applyAlignment="1" applyProtection="1">
      <alignment horizontal="right" vertical="center"/>
    </xf>
    <xf numFmtId="165" fontId="31" fillId="4" borderId="8" xfId="0" applyNumberFormat="1" applyFont="1" applyFill="1" applyBorder="1" applyAlignment="1" applyProtection="1">
      <alignment horizontal="right" vertical="center"/>
    </xf>
    <xf numFmtId="164" fontId="33" fillId="2" borderId="8" xfId="0" applyNumberFormat="1" applyFont="1" applyFill="1" applyBorder="1" applyAlignment="1" applyProtection="1">
      <alignment horizontal="right" vertical="center"/>
    </xf>
    <xf numFmtId="164" fontId="31" fillId="2" borderId="8" xfId="0" applyNumberFormat="1" applyFont="1" applyFill="1" applyBorder="1" applyAlignment="1" applyProtection="1">
      <alignment horizontal="right" vertical="center"/>
    </xf>
    <xf numFmtId="165" fontId="31" fillId="2" borderId="8" xfId="0" applyNumberFormat="1" applyFont="1" applyFill="1" applyBorder="1" applyAlignment="1" applyProtection="1">
      <alignment horizontal="right" vertical="center"/>
    </xf>
    <xf numFmtId="164" fontId="33" fillId="8" borderId="8" xfId="0" applyNumberFormat="1" applyFont="1" applyFill="1" applyBorder="1" applyAlignment="1" applyProtection="1">
      <alignment horizontal="right" vertical="center"/>
    </xf>
    <xf numFmtId="164" fontId="31" fillId="8" borderId="8" xfId="0" applyNumberFormat="1" applyFont="1" applyFill="1" applyBorder="1" applyAlignment="1" applyProtection="1">
      <alignment horizontal="right" vertical="center"/>
    </xf>
    <xf numFmtId="0" fontId="13" fillId="7" borderId="0" xfId="0" applyFont="1" applyFill="1" applyBorder="1" applyAlignment="1">
      <alignment vertical="top" wrapText="1"/>
    </xf>
    <xf numFmtId="37" fontId="17" fillId="7" borderId="0" xfId="0" applyNumberFormat="1" applyFont="1" applyFill="1" applyBorder="1" applyAlignment="1" applyProtection="1">
      <alignment horizontal="center" vertical="top"/>
    </xf>
    <xf numFmtId="167" fontId="33" fillId="7" borderId="0" xfId="0" applyNumberFormat="1" applyFont="1" applyFill="1" applyBorder="1" applyAlignment="1" applyProtection="1">
      <alignment horizontal="right" vertical="center"/>
      <protection locked="0"/>
    </xf>
    <xf numFmtId="0" fontId="6" fillId="0" borderId="13" xfId="0" applyFont="1" applyBorder="1" applyAlignment="1" applyProtection="1">
      <alignment horizontal="left" vertical="center" indent="1"/>
    </xf>
    <xf numFmtId="0" fontId="6" fillId="0" borderId="14" xfId="0" applyFont="1" applyBorder="1" applyAlignment="1" applyProtection="1">
      <alignment horizontal="left" vertical="center" indent="1"/>
    </xf>
    <xf numFmtId="165" fontId="34" fillId="0" borderId="0" xfId="0" applyNumberFormat="1" applyFont="1" applyBorder="1" applyAlignment="1">
      <alignment vertical="top"/>
    </xf>
    <xf numFmtId="0" fontId="43" fillId="7" borderId="0" xfId="0" applyFont="1" applyFill="1"/>
    <xf numFmtId="165" fontId="13" fillId="4" borderId="12" xfId="0" applyNumberFormat="1" applyFont="1" applyFill="1" applyBorder="1" applyAlignment="1" applyProtection="1">
      <alignment horizontal="right" vertical="center"/>
    </xf>
    <xf numFmtId="0" fontId="44" fillId="7" borderId="0" xfId="0" applyFont="1" applyFill="1"/>
    <xf numFmtId="0" fontId="45" fillId="7" borderId="0" xfId="0" applyFont="1" applyFill="1"/>
    <xf numFmtId="9" fontId="33" fillId="7" borderId="0" xfId="5" applyFont="1" applyFill="1" applyBorder="1"/>
    <xf numFmtId="8" fontId="33" fillId="7" borderId="0" xfId="0" applyNumberFormat="1" applyFont="1" applyFill="1" applyBorder="1"/>
    <xf numFmtId="6" fontId="33" fillId="7" borderId="0" xfId="0" applyNumberFormat="1" applyFont="1" applyFill="1" applyBorder="1"/>
    <xf numFmtId="9" fontId="31" fillId="7" borderId="0" xfId="0" applyNumberFormat="1" applyFont="1" applyFill="1" applyBorder="1"/>
    <xf numFmtId="6" fontId="31" fillId="7" borderId="0" xfId="0" applyNumberFormat="1" applyFont="1" applyFill="1" applyBorder="1"/>
    <xf numFmtId="9" fontId="33" fillId="7" borderId="0" xfId="0" applyNumberFormat="1" applyFont="1" applyFill="1" applyBorder="1"/>
    <xf numFmtId="165" fontId="32" fillId="7" borderId="0" xfId="0" applyNumberFormat="1" applyFont="1" applyFill="1" applyBorder="1"/>
    <xf numFmtId="9" fontId="33" fillId="7" borderId="0" xfId="5" applyNumberFormat="1" applyFont="1" applyFill="1" applyBorder="1"/>
    <xf numFmtId="165" fontId="33" fillId="7" borderId="0" xfId="0" applyNumberFormat="1" applyFont="1" applyFill="1" applyBorder="1"/>
    <xf numFmtId="165" fontId="31" fillId="7" borderId="0" xfId="0" applyNumberFormat="1" applyFont="1" applyFill="1" applyBorder="1"/>
    <xf numFmtId="6" fontId="31" fillId="7" borderId="0" xfId="0" applyNumberFormat="1" applyFont="1" applyFill="1" applyBorder="1" applyAlignment="1">
      <alignment horizontal="right"/>
    </xf>
    <xf numFmtId="165" fontId="35" fillId="0" borderId="0" xfId="0" applyNumberFormat="1" applyFont="1" applyBorder="1" applyAlignment="1">
      <alignment horizontal="right" vertical="top"/>
    </xf>
    <xf numFmtId="164" fontId="35" fillId="0" borderId="0" xfId="0" applyNumberFormat="1" applyFont="1" applyFill="1" applyBorder="1" applyAlignment="1">
      <alignment vertical="top"/>
    </xf>
    <xf numFmtId="164" fontId="34" fillId="0" borderId="0" xfId="0" applyNumberFormat="1" applyFont="1" applyBorder="1" applyAlignment="1">
      <alignment vertical="top"/>
    </xf>
    <xf numFmtId="165" fontId="25" fillId="0" borderId="0" xfId="0" applyNumberFormat="1" applyFont="1" applyBorder="1" applyAlignment="1">
      <alignment vertical="top"/>
    </xf>
    <xf numFmtId="0" fontId="17" fillId="7" borderId="0" xfId="0" applyFont="1" applyFill="1" applyBorder="1" applyAlignment="1" applyProtection="1">
      <alignment horizontal="left" vertical="top"/>
    </xf>
    <xf numFmtId="0" fontId="16" fillId="7" borderId="0" xfId="0" applyFont="1" applyFill="1" applyBorder="1" applyAlignment="1">
      <alignment vertical="top"/>
    </xf>
    <xf numFmtId="0" fontId="13" fillId="7" borderId="0" xfId="0" applyFont="1" applyFill="1" applyBorder="1" applyAlignment="1" applyProtection="1">
      <alignment horizontal="left" vertical="top"/>
    </xf>
    <xf numFmtId="164" fontId="33" fillId="9" borderId="8" xfId="0" applyNumberFormat="1" applyFont="1" applyFill="1" applyBorder="1" applyAlignment="1" applyProtection="1">
      <alignment horizontal="right" vertical="center"/>
    </xf>
    <xf numFmtId="164" fontId="31" fillId="9" borderId="8" xfId="0" applyNumberFormat="1" applyFont="1" applyFill="1" applyBorder="1" applyAlignment="1" applyProtection="1">
      <alignment horizontal="right" vertical="center"/>
    </xf>
    <xf numFmtId="0" fontId="5" fillId="0" borderId="11" xfId="0" applyFont="1" applyFill="1" applyBorder="1" applyAlignment="1" applyProtection="1">
      <alignment horizontal="left" vertical="center"/>
    </xf>
    <xf numFmtId="165" fontId="17" fillId="3" borderId="15" xfId="0" applyNumberFormat="1" applyFont="1" applyFill="1" applyBorder="1" applyAlignment="1" applyProtection="1">
      <alignment vertical="center"/>
    </xf>
    <xf numFmtId="164" fontId="13" fillId="3" borderId="16" xfId="0" applyNumberFormat="1" applyFont="1" applyFill="1" applyBorder="1" applyAlignment="1" applyProtection="1">
      <alignment horizontal="right" vertical="center"/>
    </xf>
    <xf numFmtId="165" fontId="17" fillId="3" borderId="17" xfId="0" applyNumberFormat="1" applyFont="1" applyFill="1" applyBorder="1" applyAlignment="1" applyProtection="1">
      <alignment vertical="center"/>
    </xf>
    <xf numFmtId="165" fontId="13" fillId="3" borderId="18" xfId="0" applyNumberFormat="1" applyFont="1" applyFill="1" applyBorder="1" applyAlignment="1" applyProtection="1">
      <alignment horizontal="right" vertical="center"/>
    </xf>
    <xf numFmtId="165" fontId="13" fillId="3" borderId="18" xfId="0" applyNumberFormat="1" applyFont="1" applyFill="1" applyBorder="1" applyAlignment="1" applyProtection="1">
      <alignment vertical="center"/>
    </xf>
    <xf numFmtId="165" fontId="13" fillId="3" borderId="19" xfId="0" applyNumberFormat="1" applyFont="1" applyFill="1" applyBorder="1" applyAlignment="1" applyProtection="1">
      <alignment horizontal="right" vertical="center"/>
    </xf>
    <xf numFmtId="165" fontId="13" fillId="3" borderId="19" xfId="0" applyNumberFormat="1" applyFont="1" applyFill="1" applyBorder="1" applyAlignment="1" applyProtection="1">
      <alignment vertical="center"/>
    </xf>
    <xf numFmtId="164" fontId="13" fillId="3" borderId="20" xfId="0" applyNumberFormat="1" applyFont="1" applyFill="1" applyBorder="1" applyAlignment="1" applyProtection="1">
      <alignment horizontal="right" vertical="center"/>
    </xf>
    <xf numFmtId="0" fontId="11" fillId="0" borderId="1" xfId="0" applyFont="1" applyBorder="1" applyAlignment="1" applyProtection="1">
      <alignment vertical="center"/>
    </xf>
    <xf numFmtId="0" fontId="47" fillId="0" borderId="13" xfId="0" applyFont="1" applyBorder="1" applyAlignment="1" applyProtection="1">
      <alignment horizontal="left" vertical="center"/>
    </xf>
    <xf numFmtId="164" fontId="13" fillId="3" borderId="20" xfId="0" applyNumberFormat="1" applyFont="1" applyFill="1" applyBorder="1" applyAlignment="1" applyProtection="1">
      <alignment horizontal="center" vertical="center"/>
    </xf>
    <xf numFmtId="164" fontId="13" fillId="3" borderId="21" xfId="0" applyNumberFormat="1" applyFont="1" applyFill="1" applyBorder="1" applyAlignment="1" applyProtection="1">
      <alignment horizontal="center" vertical="center"/>
    </xf>
    <xf numFmtId="164" fontId="13" fillId="3" borderId="16" xfId="0" applyNumberFormat="1" applyFont="1" applyFill="1" applyBorder="1" applyAlignment="1" applyProtection="1">
      <alignment horizontal="center" vertical="center"/>
    </xf>
    <xf numFmtId="164" fontId="33" fillId="10" borderId="3" xfId="0" applyNumberFormat="1" applyFont="1" applyFill="1" applyBorder="1" applyAlignment="1" applyProtection="1">
      <alignment horizontal="right" vertical="center"/>
    </xf>
    <xf numFmtId="164" fontId="33" fillId="11" borderId="8" xfId="0" applyNumberFormat="1" applyFont="1" applyFill="1" applyBorder="1" applyAlignment="1" applyProtection="1">
      <alignment horizontal="right" vertical="center"/>
    </xf>
    <xf numFmtId="164" fontId="33" fillId="12" borderId="8" xfId="0" applyNumberFormat="1" applyFont="1" applyFill="1" applyBorder="1" applyAlignment="1" applyProtection="1">
      <alignment horizontal="right" vertical="center"/>
    </xf>
    <xf numFmtId="164" fontId="33" fillId="13" borderId="8" xfId="0" applyNumberFormat="1" applyFont="1" applyFill="1" applyBorder="1" applyAlignment="1" applyProtection="1">
      <alignment horizontal="right" vertical="center"/>
    </xf>
    <xf numFmtId="164" fontId="33" fillId="14" borderId="8" xfId="0" applyNumberFormat="1" applyFont="1" applyFill="1" applyBorder="1" applyAlignment="1" applyProtection="1">
      <alignment horizontal="right" vertical="center"/>
    </xf>
    <xf numFmtId="164" fontId="33" fillId="13" borderId="22" xfId="0" applyNumberFormat="1" applyFont="1" applyFill="1" applyBorder="1" applyAlignment="1" applyProtection="1">
      <alignment horizontal="right" vertical="center"/>
    </xf>
    <xf numFmtId="165" fontId="33" fillId="13" borderId="23" xfId="0" applyNumberFormat="1" applyFont="1" applyFill="1" applyBorder="1" applyAlignment="1" applyProtection="1">
      <alignment horizontal="right" vertical="center"/>
    </xf>
    <xf numFmtId="165" fontId="33" fillId="12" borderId="23" xfId="0" applyNumberFormat="1" applyFont="1" applyFill="1" applyBorder="1" applyAlignment="1" applyProtection="1">
      <alignment horizontal="right" vertical="center"/>
    </xf>
    <xf numFmtId="0" fontId="13" fillId="10" borderId="24" xfId="0" applyFont="1" applyFill="1" applyBorder="1" applyAlignment="1" applyProtection="1">
      <alignment horizontal="center" vertical="center"/>
    </xf>
    <xf numFmtId="164" fontId="17" fillId="0" borderId="25" xfId="0" applyNumberFormat="1" applyFont="1" applyFill="1" applyBorder="1" applyAlignment="1" applyProtection="1">
      <alignment horizontal="center" vertical="center"/>
      <protection locked="0"/>
    </xf>
    <xf numFmtId="164" fontId="17" fillId="0" borderId="26" xfId="0" applyNumberFormat="1" applyFont="1" applyFill="1" applyBorder="1" applyAlignment="1" applyProtection="1">
      <alignment horizontal="center" vertical="center"/>
      <protection locked="0"/>
    </xf>
    <xf numFmtId="164" fontId="17" fillId="0" borderId="27" xfId="0" applyNumberFormat="1" applyFont="1" applyFill="1" applyBorder="1" applyAlignment="1" applyProtection="1">
      <alignment horizontal="center" vertical="center"/>
      <protection locked="0"/>
    </xf>
    <xf numFmtId="164" fontId="17" fillId="0" borderId="22" xfId="0" applyNumberFormat="1" applyFont="1" applyFill="1" applyBorder="1" applyAlignment="1" applyProtection="1">
      <alignment horizontal="center" vertical="center"/>
      <protection locked="0"/>
    </xf>
    <xf numFmtId="164" fontId="17" fillId="0" borderId="28" xfId="0" applyNumberFormat="1" applyFont="1" applyFill="1" applyBorder="1" applyAlignment="1" applyProtection="1">
      <alignment horizontal="center" vertical="center"/>
      <protection locked="0"/>
    </xf>
    <xf numFmtId="164" fontId="17" fillId="0" borderId="2" xfId="0" applyNumberFormat="1" applyFont="1" applyFill="1" applyBorder="1" applyAlignment="1" applyProtection="1">
      <alignment horizontal="center" vertical="center"/>
      <protection locked="0"/>
    </xf>
    <xf numFmtId="0" fontId="13" fillId="3" borderId="16" xfId="0" applyFont="1" applyFill="1" applyBorder="1" applyAlignment="1" applyProtection="1">
      <alignment horizontal="left" vertical="center"/>
    </xf>
    <xf numFmtId="0" fontId="13" fillId="3" borderId="16" xfId="0" applyFont="1" applyFill="1" applyBorder="1" applyAlignment="1" applyProtection="1">
      <alignment horizontal="center" vertical="center"/>
    </xf>
    <xf numFmtId="0" fontId="13" fillId="3" borderId="19" xfId="0" applyFont="1" applyFill="1" applyBorder="1" applyAlignment="1" applyProtection="1">
      <alignment horizontal="left" vertical="center"/>
    </xf>
    <xf numFmtId="0" fontId="20" fillId="3" borderId="29"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7" fillId="10" borderId="28" xfId="0" applyFont="1" applyFill="1" applyBorder="1" applyAlignment="1" applyProtection="1">
      <alignment horizontal="center" vertical="center"/>
    </xf>
    <xf numFmtId="0" fontId="17" fillId="3" borderId="0" xfId="0" applyFont="1" applyFill="1" applyBorder="1" applyAlignment="1" applyProtection="1">
      <alignment horizontal="left" vertical="center"/>
    </xf>
    <xf numFmtId="0" fontId="17" fillId="10" borderId="2" xfId="0" applyFont="1" applyFill="1" applyBorder="1" applyAlignment="1" applyProtection="1">
      <alignment horizontal="center" vertical="center"/>
    </xf>
    <xf numFmtId="165" fontId="17" fillId="3" borderId="0" xfId="0" applyNumberFormat="1" applyFont="1" applyFill="1" applyBorder="1" applyAlignment="1" applyProtection="1">
      <alignment vertical="center"/>
    </xf>
    <xf numFmtId="0" fontId="17" fillId="3" borderId="30" xfId="0" applyFont="1" applyFill="1" applyBorder="1" applyAlignment="1" applyProtection="1">
      <alignment horizontal="left" vertical="center"/>
    </xf>
    <xf numFmtId="165" fontId="17" fillId="3" borderId="30" xfId="0" applyNumberFormat="1" applyFont="1" applyFill="1" applyBorder="1" applyAlignment="1" applyProtection="1">
      <alignment vertical="center"/>
    </xf>
    <xf numFmtId="0" fontId="20" fillId="3" borderId="16" xfId="0" applyFont="1" applyFill="1" applyBorder="1" applyAlignment="1" applyProtection="1">
      <alignment horizontal="left" vertical="center"/>
    </xf>
    <xf numFmtId="165" fontId="13" fillId="3" borderId="16" xfId="0" applyNumberFormat="1" applyFont="1" applyFill="1" applyBorder="1" applyAlignment="1" applyProtection="1">
      <alignment vertical="center"/>
    </xf>
    <xf numFmtId="0" fontId="12" fillId="6" borderId="31" xfId="0" applyFont="1" applyFill="1" applyBorder="1" applyAlignment="1" applyProtection="1">
      <alignment horizontal="left" vertical="center"/>
    </xf>
    <xf numFmtId="0" fontId="12" fillId="6" borderId="10" xfId="0" applyFont="1" applyFill="1" applyBorder="1" applyAlignment="1" applyProtection="1">
      <alignment horizontal="left" vertical="center"/>
    </xf>
    <xf numFmtId="165" fontId="7" fillId="6" borderId="32" xfId="0" applyNumberFormat="1" applyFont="1" applyFill="1" applyBorder="1" applyAlignment="1" applyProtection="1">
      <alignment horizontal="center" vertical="center"/>
    </xf>
    <xf numFmtId="164" fontId="17" fillId="0" borderId="27" xfId="0" applyNumberFormat="1" applyFont="1" applyFill="1" applyBorder="1" applyAlignment="1" applyProtection="1">
      <alignment horizontal="right" vertical="center"/>
      <protection locked="0"/>
    </xf>
    <xf numFmtId="165" fontId="17" fillId="0" borderId="23" xfId="0" applyNumberFormat="1" applyFont="1" applyFill="1" applyBorder="1" applyAlignment="1" applyProtection="1">
      <alignment horizontal="right" vertical="center"/>
      <protection locked="0"/>
    </xf>
    <xf numFmtId="164" fontId="17" fillId="0" borderId="22" xfId="0" applyNumberFormat="1" applyFont="1" applyFill="1" applyBorder="1" applyAlignment="1" applyProtection="1">
      <alignment horizontal="right" vertical="center"/>
      <protection locked="0"/>
    </xf>
    <xf numFmtId="165" fontId="17" fillId="0" borderId="9" xfId="0" applyNumberFormat="1" applyFont="1" applyFill="1" applyBorder="1" applyAlignment="1" applyProtection="1">
      <alignment horizontal="right" vertical="center"/>
      <protection locked="0"/>
    </xf>
    <xf numFmtId="164" fontId="17" fillId="0" borderId="33" xfId="0" applyNumberFormat="1" applyFont="1" applyFill="1" applyBorder="1" applyAlignment="1" applyProtection="1">
      <alignment horizontal="right" vertical="center"/>
      <protection locked="0"/>
    </xf>
    <xf numFmtId="37" fontId="17" fillId="3" borderId="10" xfId="0" applyNumberFormat="1" applyFont="1" applyFill="1" applyBorder="1" applyAlignment="1" applyProtection="1">
      <alignment horizontal="center" vertical="center"/>
    </xf>
    <xf numFmtId="37" fontId="17" fillId="0" borderId="0" xfId="0" applyNumberFormat="1" applyFont="1" applyFill="1" applyBorder="1" applyAlignment="1" applyProtection="1">
      <alignment horizontal="center" vertical="center"/>
    </xf>
    <xf numFmtId="0" fontId="0" fillId="0" borderId="0" xfId="0" applyFill="1" applyBorder="1" applyAlignment="1">
      <alignment vertical="center"/>
    </xf>
    <xf numFmtId="164" fontId="17" fillId="0" borderId="0" xfId="0" applyNumberFormat="1" applyFont="1" applyFill="1" applyBorder="1" applyAlignment="1" applyProtection="1">
      <alignment horizontal="right" vertical="center"/>
      <protection locked="0"/>
    </xf>
    <xf numFmtId="0" fontId="17" fillId="0" borderId="0" xfId="0" applyFont="1" applyFill="1" applyBorder="1" applyAlignment="1" applyProtection="1">
      <alignment horizontal="left" vertical="center"/>
    </xf>
    <xf numFmtId="165" fontId="17" fillId="0" borderId="34" xfId="0" applyNumberFormat="1" applyFont="1" applyFill="1" applyBorder="1" applyAlignment="1" applyProtection="1">
      <alignment horizontal="right" vertical="center"/>
      <protection locked="0"/>
    </xf>
    <xf numFmtId="165" fontId="17" fillId="0" borderId="35" xfId="0" applyNumberFormat="1" applyFont="1" applyFill="1" applyBorder="1" applyAlignment="1" applyProtection="1">
      <alignment horizontal="right" vertical="center"/>
      <protection locked="0"/>
    </xf>
    <xf numFmtId="0" fontId="17" fillId="3" borderId="16" xfId="0" applyFont="1" applyFill="1" applyBorder="1" applyAlignment="1" applyProtection="1">
      <alignment horizontal="left" vertical="center"/>
    </xf>
    <xf numFmtId="0" fontId="17" fillId="3" borderId="19" xfId="0" applyFont="1" applyFill="1" applyBorder="1" applyAlignment="1" applyProtection="1">
      <alignment horizontal="left" vertical="center"/>
    </xf>
    <xf numFmtId="37" fontId="17" fillId="0" borderId="10"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2" fillId="0" borderId="0" xfId="0" applyFont="1" applyFill="1" applyBorder="1" applyAlignment="1">
      <alignment vertical="center"/>
    </xf>
    <xf numFmtId="0" fontId="13" fillId="5" borderId="0" xfId="0" applyFont="1" applyFill="1" applyBorder="1" applyAlignment="1" applyProtection="1">
      <alignment horizontal="center" vertical="center"/>
    </xf>
    <xf numFmtId="0" fontId="13" fillId="5" borderId="30"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13" fillId="5" borderId="36" xfId="0" applyFont="1" applyFill="1" applyBorder="1" applyAlignment="1" applyProtection="1">
      <alignment horizontal="center" vertical="center"/>
    </xf>
    <xf numFmtId="165" fontId="13" fillId="3" borderId="38" xfId="0" applyNumberFormat="1" applyFont="1" applyFill="1" applyBorder="1" applyAlignment="1" applyProtection="1">
      <alignment horizontal="right" vertical="center"/>
    </xf>
    <xf numFmtId="0" fontId="13" fillId="5" borderId="38" xfId="0" applyFont="1" applyFill="1" applyBorder="1" applyAlignment="1" applyProtection="1">
      <alignment horizontal="center" vertical="center"/>
    </xf>
    <xf numFmtId="165" fontId="13" fillId="3" borderId="39" xfId="0" applyNumberFormat="1" applyFont="1" applyFill="1" applyBorder="1" applyAlignment="1" applyProtection="1">
      <alignment horizontal="right" vertical="center"/>
    </xf>
    <xf numFmtId="0" fontId="13" fillId="5" borderId="6" xfId="0" applyFont="1" applyFill="1" applyBorder="1" applyAlignment="1" applyProtection="1">
      <alignment horizontal="center" vertical="center"/>
    </xf>
    <xf numFmtId="165" fontId="13" fillId="3" borderId="40" xfId="0" applyNumberFormat="1" applyFont="1" applyFill="1" applyBorder="1" applyAlignment="1" applyProtection="1">
      <alignment horizontal="right" vertical="center"/>
    </xf>
    <xf numFmtId="0" fontId="13" fillId="5" borderId="40" xfId="0" applyFont="1" applyFill="1" applyBorder="1" applyAlignment="1" applyProtection="1">
      <alignment horizontal="center" vertical="center"/>
    </xf>
    <xf numFmtId="165" fontId="13" fillId="3" borderId="41" xfId="0" applyNumberFormat="1" applyFont="1" applyFill="1" applyBorder="1" applyAlignment="1" applyProtection="1">
      <alignment horizontal="right" vertical="center"/>
    </xf>
    <xf numFmtId="0" fontId="7" fillId="5" borderId="42" xfId="0" applyFont="1" applyFill="1" applyBorder="1" applyAlignment="1" applyProtection="1">
      <alignment horizontal="left" vertical="center"/>
    </xf>
    <xf numFmtId="165" fontId="13" fillId="3" borderId="44" xfId="0" applyNumberFormat="1" applyFont="1" applyFill="1" applyBorder="1" applyAlignment="1" applyProtection="1">
      <alignment horizontal="right" vertical="center"/>
    </xf>
    <xf numFmtId="0" fontId="7" fillId="5" borderId="44" xfId="0" applyFont="1" applyFill="1" applyBorder="1" applyAlignment="1" applyProtection="1">
      <alignment horizontal="left" vertical="center"/>
    </xf>
    <xf numFmtId="165" fontId="13" fillId="3" borderId="45" xfId="0" applyNumberFormat="1" applyFont="1" applyFill="1" applyBorder="1" applyAlignment="1" applyProtection="1">
      <alignment horizontal="right" vertical="center"/>
    </xf>
    <xf numFmtId="164" fontId="13" fillId="3" borderId="43" xfId="0" applyNumberFormat="1" applyFont="1" applyFill="1" applyBorder="1" applyAlignment="1" applyProtection="1">
      <alignment horizontal="right" vertical="center"/>
    </xf>
    <xf numFmtId="0" fontId="20" fillId="15" borderId="0" xfId="0" applyFont="1" applyFill="1" applyBorder="1" applyAlignment="1" applyProtection="1">
      <alignment horizontal="left" vertical="center"/>
    </xf>
    <xf numFmtId="0" fontId="20" fillId="15" borderId="23" xfId="0" applyFont="1" applyFill="1" applyBorder="1" applyAlignment="1" applyProtection="1">
      <alignment horizontal="left" vertical="center"/>
    </xf>
    <xf numFmtId="0" fontId="13" fillId="16" borderId="0" xfId="0" applyFont="1" applyFill="1" applyBorder="1" applyAlignment="1" applyProtection="1">
      <alignment horizontal="left" vertical="center"/>
    </xf>
    <xf numFmtId="9" fontId="22" fillId="15" borderId="27" xfId="0" applyNumberFormat="1" applyFont="1" applyFill="1" applyBorder="1" applyAlignment="1" applyProtection="1">
      <alignment horizontal="right" vertical="center"/>
    </xf>
    <xf numFmtId="165" fontId="13" fillId="17" borderId="46" xfId="0" applyNumberFormat="1" applyFont="1" applyFill="1" applyBorder="1" applyAlignment="1" applyProtection="1">
      <alignment horizontal="right" vertical="center"/>
    </xf>
    <xf numFmtId="0" fontId="13" fillId="16" borderId="46" xfId="0" applyFont="1" applyFill="1" applyBorder="1" applyAlignment="1" applyProtection="1">
      <alignment horizontal="left" vertical="center"/>
    </xf>
    <xf numFmtId="9" fontId="22" fillId="15" borderId="46" xfId="0" applyNumberFormat="1" applyFont="1" applyFill="1" applyBorder="1" applyAlignment="1" applyProtection="1">
      <alignment horizontal="right" vertical="center"/>
    </xf>
    <xf numFmtId="165" fontId="13" fillId="16" borderId="46" xfId="0" applyNumberFormat="1" applyFont="1" applyFill="1" applyBorder="1" applyAlignment="1" applyProtection="1">
      <alignment vertical="center"/>
    </xf>
    <xf numFmtId="165" fontId="13" fillId="17" borderId="47" xfId="0" applyNumberFormat="1" applyFont="1" applyFill="1" applyBorder="1" applyAlignment="1" applyProtection="1">
      <alignment horizontal="right" vertical="center"/>
    </xf>
    <xf numFmtId="164" fontId="13" fillId="15" borderId="27" xfId="0" applyNumberFormat="1" applyFont="1" applyFill="1" applyBorder="1" applyAlignment="1" applyProtection="1">
      <alignment vertical="center"/>
    </xf>
    <xf numFmtId="165" fontId="13" fillId="17" borderId="9" xfId="0" applyNumberFormat="1" applyFont="1" applyFill="1" applyBorder="1" applyAlignment="1" applyProtection="1">
      <alignment horizontal="right" vertical="center"/>
    </xf>
    <xf numFmtId="164" fontId="13" fillId="17" borderId="0" xfId="0" applyNumberFormat="1" applyFont="1" applyFill="1" applyBorder="1" applyAlignment="1" applyProtection="1">
      <alignment vertical="center"/>
    </xf>
    <xf numFmtId="0" fontId="13" fillId="16" borderId="0" xfId="0" applyFont="1" applyFill="1" applyBorder="1" applyAlignment="1" applyProtection="1">
      <alignment horizontal="center" vertical="center"/>
    </xf>
    <xf numFmtId="0" fontId="13" fillId="17" borderId="48" xfId="0" applyFont="1" applyFill="1" applyBorder="1" applyAlignment="1" applyProtection="1">
      <alignment horizontal="right" vertical="center"/>
    </xf>
    <xf numFmtId="0" fontId="13" fillId="16" borderId="46" xfId="0" applyFont="1" applyFill="1" applyBorder="1" applyAlignment="1" applyProtection="1">
      <alignment horizontal="center" vertical="center"/>
    </xf>
    <xf numFmtId="0" fontId="13" fillId="17" borderId="46" xfId="0" applyFont="1" applyFill="1" applyBorder="1" applyAlignment="1" applyProtection="1">
      <alignment horizontal="right" vertical="center"/>
    </xf>
    <xf numFmtId="0" fontId="13" fillId="17" borderId="47" xfId="0" applyFont="1" applyFill="1" applyBorder="1" applyAlignment="1" applyProtection="1">
      <alignment horizontal="right" vertical="center"/>
    </xf>
    <xf numFmtId="164" fontId="17" fillId="10" borderId="25" xfId="0" applyNumberFormat="1" applyFont="1" applyFill="1" applyBorder="1" applyAlignment="1" applyProtection="1">
      <alignment horizontal="right" vertical="center"/>
    </xf>
    <xf numFmtId="165" fontId="17" fillId="10" borderId="32" xfId="0" applyNumberFormat="1" applyFont="1" applyFill="1" applyBorder="1" applyAlignment="1" applyProtection="1">
      <alignment horizontal="right" vertical="center"/>
    </xf>
    <xf numFmtId="37" fontId="17" fillId="10" borderId="32" xfId="0" applyNumberFormat="1" applyFont="1" applyFill="1" applyBorder="1" applyAlignment="1" applyProtection="1">
      <alignment horizontal="center" vertical="center"/>
    </xf>
    <xf numFmtId="164" fontId="17" fillId="10" borderId="32" xfId="0" applyNumberFormat="1" applyFont="1" applyFill="1" applyBorder="1" applyAlignment="1" applyProtection="1">
      <alignment horizontal="right" vertical="center"/>
    </xf>
    <xf numFmtId="165" fontId="17" fillId="10" borderId="49" xfId="0" applyNumberFormat="1" applyFont="1" applyFill="1" applyBorder="1" applyAlignment="1" applyProtection="1">
      <alignment horizontal="right" vertical="center"/>
    </xf>
    <xf numFmtId="164" fontId="17" fillId="10" borderId="27" xfId="0" applyNumberFormat="1" applyFont="1" applyFill="1" applyBorder="1" applyAlignment="1" applyProtection="1">
      <alignment horizontal="right" vertical="center"/>
    </xf>
    <xf numFmtId="165" fontId="17" fillId="10" borderId="0" xfId="0" applyNumberFormat="1" applyFont="1" applyFill="1" applyBorder="1" applyAlignment="1" applyProtection="1">
      <alignment horizontal="right" vertical="center"/>
    </xf>
    <xf numFmtId="37" fontId="17" fillId="10" borderId="0" xfId="0" applyNumberFormat="1" applyFont="1" applyFill="1" applyBorder="1" applyAlignment="1" applyProtection="1">
      <alignment horizontal="center" vertical="center"/>
    </xf>
    <xf numFmtId="164" fontId="17" fillId="10" borderId="0" xfId="0" applyNumberFormat="1" applyFont="1" applyFill="1" applyBorder="1" applyAlignment="1" applyProtection="1">
      <alignment horizontal="right" vertical="center"/>
    </xf>
    <xf numFmtId="165" fontId="17" fillId="10" borderId="9" xfId="0" applyNumberFormat="1" applyFont="1" applyFill="1" applyBorder="1" applyAlignment="1" applyProtection="1">
      <alignment horizontal="right" vertical="center"/>
    </xf>
    <xf numFmtId="164" fontId="13" fillId="10" borderId="20" xfId="0" applyNumberFormat="1" applyFont="1" applyFill="1" applyBorder="1" applyAlignment="1" applyProtection="1">
      <alignment horizontal="right" vertical="center"/>
    </xf>
    <xf numFmtId="164" fontId="13" fillId="10" borderId="16" xfId="0" applyNumberFormat="1" applyFont="1" applyFill="1" applyBorder="1" applyAlignment="1" applyProtection="1">
      <alignment horizontal="right" vertical="center"/>
    </xf>
    <xf numFmtId="0" fontId="13" fillId="10" borderId="20" xfId="0" applyFont="1" applyFill="1" applyBorder="1" applyAlignment="1" applyProtection="1">
      <alignment horizontal="right" vertical="center"/>
    </xf>
    <xf numFmtId="0" fontId="13" fillId="10" borderId="16" xfId="0" applyFont="1" applyFill="1" applyBorder="1" applyAlignment="1" applyProtection="1">
      <alignment horizontal="right" vertical="center"/>
    </xf>
    <xf numFmtId="0" fontId="13" fillId="10" borderId="50" xfId="0" applyFont="1" applyFill="1" applyBorder="1" applyAlignment="1" applyProtection="1">
      <alignment horizontal="right" vertical="center"/>
    </xf>
    <xf numFmtId="0" fontId="13" fillId="10" borderId="6" xfId="0" applyFont="1" applyFill="1" applyBorder="1" applyAlignment="1" applyProtection="1">
      <alignment horizontal="right" vertical="center"/>
    </xf>
    <xf numFmtId="0" fontId="13" fillId="6" borderId="3" xfId="0" applyFont="1" applyFill="1" applyBorder="1" applyAlignment="1" applyProtection="1">
      <alignment horizontal="left" vertical="center"/>
    </xf>
    <xf numFmtId="0" fontId="13" fillId="6" borderId="12" xfId="0" applyFont="1" applyFill="1" applyBorder="1" applyAlignment="1" applyProtection="1">
      <alignment horizontal="right" vertical="center"/>
    </xf>
    <xf numFmtId="0" fontId="36" fillId="6" borderId="8" xfId="0" applyFont="1" applyFill="1" applyBorder="1" applyAlignment="1" applyProtection="1">
      <alignment horizontal="center" vertical="center" wrapText="1"/>
    </xf>
    <xf numFmtId="0" fontId="6" fillId="6" borderId="10" xfId="0" applyFont="1" applyFill="1" applyBorder="1" applyAlignment="1" applyProtection="1">
      <alignment vertical="center" wrapText="1"/>
    </xf>
    <xf numFmtId="0" fontId="14" fillId="4" borderId="3" xfId="0" applyFont="1" applyFill="1" applyBorder="1" applyAlignment="1" applyProtection="1">
      <alignment horizontal="left" vertical="center"/>
    </xf>
    <xf numFmtId="0" fontId="0" fillId="0" borderId="0" xfId="0" applyAlignment="1">
      <alignment vertical="center"/>
    </xf>
    <xf numFmtId="164" fontId="7" fillId="4" borderId="0" xfId="0" applyNumberFormat="1" applyFont="1" applyFill="1" applyBorder="1" applyAlignment="1" applyProtection="1">
      <alignment horizontal="center" vertical="center"/>
    </xf>
    <xf numFmtId="165" fontId="7" fillId="4" borderId="0" xfId="0" applyNumberFormat="1" applyFont="1" applyFill="1" applyBorder="1" applyAlignment="1" applyProtection="1">
      <alignment horizontal="center" vertical="center"/>
    </xf>
    <xf numFmtId="0" fontId="13" fillId="5" borderId="51" xfId="0" applyFont="1" applyFill="1" applyBorder="1" applyAlignment="1" applyProtection="1">
      <alignment horizontal="left" vertical="center"/>
    </xf>
    <xf numFmtId="0" fontId="13" fillId="5" borderId="8" xfId="0" applyFont="1" applyFill="1" applyBorder="1" applyAlignment="1" applyProtection="1">
      <alignment horizontal="left" vertical="center"/>
    </xf>
    <xf numFmtId="0" fontId="13" fillId="5" borderId="52" xfId="0" applyFont="1" applyFill="1" applyBorder="1" applyAlignment="1" applyProtection="1">
      <alignment horizontal="left" vertical="center"/>
    </xf>
    <xf numFmtId="0" fontId="13" fillId="5" borderId="53" xfId="0" applyFont="1" applyFill="1" applyBorder="1" applyAlignment="1" applyProtection="1">
      <alignment horizontal="left" vertical="center"/>
    </xf>
    <xf numFmtId="0" fontId="13" fillId="5" borderId="10" xfId="0" applyFont="1" applyFill="1" applyBorder="1" applyAlignment="1" applyProtection="1">
      <alignment horizontal="left" vertical="center"/>
    </xf>
    <xf numFmtId="0" fontId="13" fillId="4" borderId="8" xfId="0" applyFont="1" applyFill="1" applyBorder="1" applyAlignment="1" applyProtection="1">
      <alignment horizontal="left" vertical="center"/>
    </xf>
    <xf numFmtId="0" fontId="0" fillId="0" borderId="0" xfId="0" applyFill="1" applyAlignment="1">
      <alignment vertical="center"/>
    </xf>
    <xf numFmtId="0" fontId="13" fillId="6" borderId="10" xfId="0" applyFont="1" applyFill="1" applyBorder="1" applyAlignment="1" applyProtection="1">
      <alignment horizontal="left" vertical="center"/>
    </xf>
    <xf numFmtId="49" fontId="25" fillId="5" borderId="0" xfId="4" applyNumberFormat="1" applyFont="1" applyFill="1" applyBorder="1" applyAlignment="1" applyProtection="1">
      <alignment horizontal="left" vertical="center"/>
    </xf>
    <xf numFmtId="165" fontId="13" fillId="4" borderId="54" xfId="0" applyNumberFormat="1" applyFont="1" applyFill="1" applyBorder="1" applyAlignment="1" applyProtection="1">
      <alignment vertical="center"/>
    </xf>
    <xf numFmtId="0" fontId="13" fillId="5" borderId="54" xfId="0" applyFont="1" applyFill="1" applyBorder="1" applyAlignment="1" applyProtection="1">
      <alignment horizontal="left" vertical="center"/>
    </xf>
    <xf numFmtId="49" fontId="25" fillId="5" borderId="30" xfId="4" applyNumberFormat="1" applyFont="1" applyFill="1" applyBorder="1" applyAlignment="1" applyProtection="1">
      <alignment horizontal="left" vertical="center"/>
    </xf>
    <xf numFmtId="0" fontId="13" fillId="6" borderId="55" xfId="0" applyFont="1" applyFill="1" applyBorder="1" applyAlignment="1" applyProtection="1">
      <alignment horizontal="center" vertical="center"/>
    </xf>
    <xf numFmtId="165" fontId="13" fillId="6" borderId="40" xfId="0" applyNumberFormat="1" applyFont="1" applyFill="1" applyBorder="1" applyAlignment="1" applyProtection="1">
      <alignment horizontal="right" vertical="center"/>
    </xf>
    <xf numFmtId="0" fontId="13" fillId="6" borderId="6" xfId="0" applyFont="1" applyFill="1" applyBorder="1" applyAlignment="1" applyProtection="1">
      <alignment horizontal="center" vertical="center"/>
    </xf>
    <xf numFmtId="0" fontId="13" fillId="5" borderId="32" xfId="0" applyFont="1" applyFill="1" applyBorder="1" applyAlignment="1" applyProtection="1">
      <alignment horizontal="center" vertical="center"/>
    </xf>
    <xf numFmtId="165" fontId="17" fillId="4" borderId="56" xfId="0" applyNumberFormat="1" applyFont="1" applyFill="1" applyBorder="1" applyAlignment="1" applyProtection="1">
      <alignment horizontal="right" vertical="center"/>
    </xf>
    <xf numFmtId="0" fontId="0" fillId="7" borderId="0" xfId="0" applyFill="1" applyAlignment="1">
      <alignment vertical="center"/>
    </xf>
    <xf numFmtId="166" fontId="0" fillId="0" borderId="0" xfId="0" applyNumberFormat="1" applyAlignment="1">
      <alignment vertical="center"/>
    </xf>
    <xf numFmtId="0" fontId="0" fillId="0" borderId="0" xfId="0" applyFont="1" applyFill="1" applyBorder="1" applyAlignment="1">
      <alignment vertical="center"/>
    </xf>
    <xf numFmtId="0" fontId="14" fillId="0" borderId="0" xfId="0" applyFont="1" applyFill="1" applyBorder="1" applyAlignment="1" applyProtection="1">
      <alignment horizontal="left" vertical="center"/>
    </xf>
    <xf numFmtId="0" fontId="2" fillId="7" borderId="0" xfId="0" applyFont="1" applyFill="1" applyBorder="1" applyAlignment="1">
      <alignment vertical="center"/>
    </xf>
    <xf numFmtId="0" fontId="0" fillId="7" borderId="0" xfId="0" applyFill="1" applyBorder="1" applyAlignment="1">
      <alignment vertical="center"/>
    </xf>
    <xf numFmtId="49" fontId="31" fillId="3" borderId="26" xfId="0" applyNumberFormat="1" applyFont="1" applyFill="1" applyBorder="1" applyAlignment="1" applyProtection="1">
      <alignment horizontal="left" vertical="center"/>
    </xf>
    <xf numFmtId="49" fontId="31" fillId="3" borderId="56" xfId="0" applyNumberFormat="1" applyFont="1" applyFill="1" applyBorder="1" applyAlignment="1" applyProtection="1">
      <alignment horizontal="right" vertical="center"/>
    </xf>
    <xf numFmtId="49" fontId="31" fillId="4" borderId="26" xfId="0" applyNumberFormat="1" applyFont="1" applyFill="1" applyBorder="1" applyAlignment="1" applyProtection="1">
      <alignment horizontal="left" vertical="center"/>
    </xf>
    <xf numFmtId="49" fontId="31" fillId="4" borderId="56" xfId="0" applyNumberFormat="1" applyFont="1" applyFill="1" applyBorder="1" applyAlignment="1" applyProtection="1">
      <alignment horizontal="right" vertical="center"/>
    </xf>
    <xf numFmtId="49" fontId="31" fillId="2" borderId="26" xfId="0" applyNumberFormat="1" applyFont="1" applyFill="1" applyBorder="1" applyAlignment="1" applyProtection="1">
      <alignment horizontal="left" vertical="center"/>
    </xf>
    <xf numFmtId="49" fontId="31" fillId="2" borderId="56" xfId="0" applyNumberFormat="1" applyFont="1" applyFill="1" applyBorder="1" applyAlignment="1" applyProtection="1">
      <alignment horizontal="right" vertical="center"/>
    </xf>
    <xf numFmtId="169" fontId="31" fillId="18" borderId="10" xfId="0" applyNumberFormat="1" applyFont="1" applyFill="1" applyBorder="1" applyAlignment="1" applyProtection="1">
      <alignment horizontal="left" vertical="center"/>
    </xf>
    <xf numFmtId="165" fontId="31" fillId="18" borderId="10" xfId="0" applyNumberFormat="1" applyFont="1" applyFill="1" applyBorder="1" applyAlignment="1" applyProtection="1">
      <alignment horizontal="right" vertical="center"/>
    </xf>
    <xf numFmtId="164" fontId="31" fillId="18" borderId="10" xfId="0" applyNumberFormat="1" applyFont="1" applyFill="1" applyBorder="1" applyAlignment="1" applyProtection="1">
      <alignment horizontal="center" vertical="center"/>
    </xf>
    <xf numFmtId="169" fontId="31" fillId="18" borderId="10" xfId="0" applyNumberFormat="1" applyFont="1" applyFill="1" applyBorder="1" applyAlignment="1" applyProtection="1">
      <alignment horizontal="right" vertical="center"/>
    </xf>
    <xf numFmtId="167" fontId="31" fillId="18" borderId="10" xfId="0" applyNumberFormat="1" applyFont="1" applyFill="1" applyBorder="1" applyAlignment="1" applyProtection="1">
      <alignment horizontal="right" vertical="center"/>
    </xf>
    <xf numFmtId="164" fontId="31" fillId="18" borderId="10" xfId="0" applyNumberFormat="1" applyFont="1" applyFill="1" applyBorder="1" applyAlignment="1" applyProtection="1">
      <alignment horizontal="right" vertical="center"/>
    </xf>
    <xf numFmtId="164" fontId="7" fillId="18" borderId="10" xfId="0" applyNumberFormat="1" applyFont="1" applyFill="1" applyBorder="1" applyAlignment="1" applyProtection="1">
      <alignment horizontal="right" vertical="center"/>
    </xf>
    <xf numFmtId="165" fontId="7" fillId="18" borderId="57" xfId="0" applyNumberFormat="1" applyFont="1" applyFill="1" applyBorder="1" applyAlignment="1" applyProtection="1">
      <alignment horizontal="center" vertical="center"/>
    </xf>
    <xf numFmtId="0" fontId="5" fillId="7" borderId="11" xfId="0" applyFont="1" applyFill="1" applyBorder="1" applyAlignment="1" applyProtection="1">
      <alignment horizontal="left" vertical="center"/>
    </xf>
    <xf numFmtId="164" fontId="17" fillId="3" borderId="3" xfId="0" applyNumberFormat="1" applyFont="1" applyFill="1" applyBorder="1" applyAlignment="1" applyProtection="1">
      <alignment vertical="center"/>
    </xf>
    <xf numFmtId="165" fontId="17" fillId="4" borderId="8" xfId="0" applyNumberFormat="1" applyFont="1" applyFill="1" applyBorder="1" applyAlignment="1" applyProtection="1">
      <alignment horizontal="right" vertical="center"/>
    </xf>
    <xf numFmtId="164" fontId="17" fillId="10" borderId="22" xfId="0" applyNumberFormat="1" applyFont="1" applyFill="1" applyBorder="1" applyAlignment="1" applyProtection="1">
      <alignment horizontal="right" vertical="center"/>
    </xf>
    <xf numFmtId="164" fontId="17" fillId="10" borderId="58" xfId="0" applyNumberFormat="1" applyFont="1" applyFill="1" applyBorder="1" applyAlignment="1" applyProtection="1">
      <alignment horizontal="right" vertical="center"/>
    </xf>
    <xf numFmtId="165" fontId="13" fillId="7" borderId="0" xfId="0" applyNumberFormat="1" applyFont="1" applyFill="1" applyBorder="1" applyAlignment="1" applyProtection="1">
      <alignment vertical="center"/>
    </xf>
    <xf numFmtId="164" fontId="0" fillId="0" borderId="0" xfId="0" applyNumberFormat="1" applyAlignment="1">
      <alignment vertical="center"/>
    </xf>
    <xf numFmtId="165" fontId="0" fillId="0" borderId="0" xfId="0" applyNumberFormat="1" applyAlignment="1">
      <alignment vertical="center"/>
    </xf>
    <xf numFmtId="0" fontId="3" fillId="0" borderId="0" xfId="0" applyFont="1" applyFill="1" applyAlignment="1">
      <alignment vertical="center"/>
    </xf>
    <xf numFmtId="0" fontId="13" fillId="4" borderId="16" xfId="0" applyFont="1" applyFill="1" applyBorder="1" applyAlignment="1" applyProtection="1">
      <alignment horizontal="center" vertical="center"/>
    </xf>
    <xf numFmtId="0" fontId="20" fillId="4" borderId="10" xfId="0" applyFont="1" applyFill="1" applyBorder="1" applyAlignment="1" applyProtection="1">
      <alignment horizontal="left" vertical="center"/>
    </xf>
    <xf numFmtId="0" fontId="20" fillId="4" borderId="15" xfId="0" applyFont="1" applyFill="1" applyBorder="1" applyAlignment="1" applyProtection="1">
      <alignment horizontal="left" vertical="center"/>
    </xf>
    <xf numFmtId="0" fontId="20" fillId="4" borderId="29" xfId="0" applyFont="1" applyFill="1" applyBorder="1" applyAlignment="1" applyProtection="1">
      <alignment horizontal="left" vertical="center"/>
    </xf>
    <xf numFmtId="0" fontId="17" fillId="19" borderId="10" xfId="0" applyFont="1" applyFill="1" applyBorder="1" applyAlignment="1" applyProtection="1">
      <alignment vertical="center"/>
    </xf>
    <xf numFmtId="0" fontId="17" fillId="19" borderId="10" xfId="0" applyFont="1" applyFill="1" applyBorder="1" applyAlignment="1" applyProtection="1">
      <alignment horizontal="center" vertical="center"/>
    </xf>
    <xf numFmtId="0" fontId="13" fillId="4" borderId="10" xfId="0" applyFont="1" applyFill="1" applyBorder="1" applyAlignment="1" applyProtection="1">
      <alignment horizontal="left" vertical="center"/>
    </xf>
    <xf numFmtId="0" fontId="13" fillId="4" borderId="3" xfId="0" applyFont="1" applyFill="1" applyBorder="1" applyAlignment="1" applyProtection="1">
      <alignment horizontal="left" vertical="center"/>
    </xf>
    <xf numFmtId="0" fontId="13" fillId="4" borderId="12" xfId="0" applyFont="1" applyFill="1" applyBorder="1" applyAlignment="1" applyProtection="1">
      <alignment horizontal="right" vertical="center"/>
    </xf>
    <xf numFmtId="0" fontId="12" fillId="4" borderId="8" xfId="0" applyFont="1" applyFill="1" applyBorder="1" applyAlignment="1" applyProtection="1">
      <alignment horizontal="left" vertical="center"/>
    </xf>
    <xf numFmtId="0" fontId="20" fillId="4" borderId="16" xfId="0" applyFont="1" applyFill="1" applyBorder="1" applyAlignment="1" applyProtection="1">
      <alignment horizontal="left" vertical="center"/>
    </xf>
    <xf numFmtId="0" fontId="13" fillId="4" borderId="12" xfId="0" applyFont="1" applyFill="1" applyBorder="1" applyAlignment="1" applyProtection="1">
      <alignment horizontal="left" vertical="center"/>
    </xf>
    <xf numFmtId="0" fontId="13" fillId="4" borderId="15" xfId="0" applyFont="1" applyFill="1" applyBorder="1" applyAlignment="1" applyProtection="1">
      <alignment horizontal="left" vertical="center"/>
    </xf>
    <xf numFmtId="0" fontId="13" fillId="4" borderId="54" xfId="0" applyFont="1" applyFill="1" applyBorder="1" applyAlignment="1" applyProtection="1">
      <alignment horizontal="left" vertical="center"/>
    </xf>
    <xf numFmtId="0" fontId="20" fillId="4" borderId="5" xfId="0" applyFont="1" applyFill="1" applyBorder="1" applyAlignment="1" applyProtection="1">
      <alignment horizontal="left" vertical="center"/>
    </xf>
    <xf numFmtId="0" fontId="13" fillId="4" borderId="29"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2" fillId="6" borderId="3" xfId="0" applyFont="1" applyFill="1" applyBorder="1" applyAlignment="1" applyProtection="1">
      <alignment horizontal="left" vertical="center"/>
    </xf>
    <xf numFmtId="164" fontId="13" fillId="4" borderId="21" xfId="0" applyNumberFormat="1" applyFont="1" applyFill="1" applyBorder="1" applyAlignment="1" applyProtection="1">
      <alignment horizontal="center" vertical="center"/>
    </xf>
    <xf numFmtId="165" fontId="13" fillId="4" borderId="19" xfId="0" applyNumberFormat="1" applyFont="1" applyFill="1" applyBorder="1" applyAlignment="1" applyProtection="1">
      <alignment horizontal="right" vertical="center"/>
    </xf>
    <xf numFmtId="0" fontId="13" fillId="4" borderId="2" xfId="0" applyNumberFormat="1" applyFont="1" applyFill="1" applyBorder="1" applyAlignment="1" applyProtection="1">
      <alignment horizontal="center" vertical="center"/>
    </xf>
    <xf numFmtId="165" fontId="13" fillId="4" borderId="5" xfId="0" applyNumberFormat="1" applyFont="1" applyFill="1" applyBorder="1" applyAlignment="1" applyProtection="1">
      <alignment vertical="center"/>
    </xf>
    <xf numFmtId="165" fontId="17" fillId="4" borderId="34" xfId="0" applyNumberFormat="1" applyFont="1" applyFill="1" applyBorder="1" applyAlignment="1" applyProtection="1">
      <alignment horizontal="right" vertical="center"/>
    </xf>
    <xf numFmtId="164" fontId="13" fillId="4" borderId="2" xfId="0" applyNumberFormat="1" applyFont="1" applyFill="1" applyBorder="1" applyAlignment="1" applyProtection="1">
      <alignment horizontal="center" vertical="center"/>
    </xf>
    <xf numFmtId="0" fontId="36" fillId="6" borderId="22" xfId="0" applyFont="1" applyFill="1" applyBorder="1" applyAlignment="1" applyProtection="1">
      <alignment horizontal="center" vertical="center" wrapText="1"/>
    </xf>
    <xf numFmtId="0" fontId="13" fillId="5" borderId="59"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6" borderId="31" xfId="0" applyFont="1" applyFill="1" applyBorder="1" applyAlignment="1" applyProtection="1">
      <alignment horizontal="left" vertical="center"/>
    </xf>
    <xf numFmtId="0" fontId="13" fillId="6" borderId="60" xfId="0" applyFont="1" applyFill="1" applyBorder="1" applyAlignment="1" applyProtection="1">
      <alignment horizontal="right" vertical="center"/>
    </xf>
    <xf numFmtId="164" fontId="7" fillId="4" borderId="32" xfId="0" applyNumberFormat="1" applyFont="1" applyFill="1" applyBorder="1" applyAlignment="1" applyProtection="1">
      <alignment horizontal="right" vertical="center"/>
    </xf>
    <xf numFmtId="165" fontId="7" fillId="4" borderId="32" xfId="0" applyNumberFormat="1" applyFont="1" applyFill="1" applyBorder="1" applyAlignment="1" applyProtection="1">
      <alignment horizontal="center" vertical="center"/>
    </xf>
    <xf numFmtId="165" fontId="7" fillId="4" borderId="9" xfId="0" applyNumberFormat="1" applyFont="1" applyFill="1" applyBorder="1" applyAlignment="1" applyProtection="1">
      <alignment horizontal="center" vertical="center"/>
    </xf>
    <xf numFmtId="164" fontId="13" fillId="4" borderId="20" xfId="0" applyNumberFormat="1" applyFont="1" applyFill="1" applyBorder="1" applyAlignment="1" applyProtection="1">
      <alignment horizontal="center" vertical="center"/>
    </xf>
    <xf numFmtId="165" fontId="13" fillId="4" borderId="18" xfId="0" applyNumberFormat="1" applyFont="1" applyFill="1" applyBorder="1" applyAlignment="1" applyProtection="1">
      <alignment horizontal="right" vertical="center"/>
    </xf>
    <xf numFmtId="165" fontId="13" fillId="4" borderId="17" xfId="0" applyNumberFormat="1" applyFont="1" applyFill="1" applyBorder="1" applyAlignment="1" applyProtection="1">
      <alignment vertical="center"/>
    </xf>
    <xf numFmtId="165" fontId="13" fillId="4" borderId="61" xfId="0" applyNumberFormat="1" applyFont="1" applyFill="1" applyBorder="1" applyAlignment="1" applyProtection="1">
      <alignment vertical="center"/>
    </xf>
    <xf numFmtId="0" fontId="17" fillId="19" borderId="31" xfId="0" applyFont="1" applyFill="1" applyBorder="1" applyAlignment="1" applyProtection="1">
      <alignment horizontal="center" vertical="center"/>
    </xf>
    <xf numFmtId="165" fontId="13" fillId="19" borderId="60" xfId="0" applyNumberFormat="1" applyFont="1" applyFill="1" applyBorder="1" applyAlignment="1" applyProtection="1">
      <alignment vertical="center"/>
    </xf>
    <xf numFmtId="0" fontId="13" fillId="4" borderId="31" xfId="0" applyFont="1" applyFill="1" applyBorder="1" applyAlignment="1" applyProtection="1">
      <alignment horizontal="left" vertical="center"/>
    </xf>
    <xf numFmtId="0" fontId="13" fillId="4" borderId="60" xfId="0" applyFont="1" applyFill="1" applyBorder="1" applyAlignment="1" applyProtection="1">
      <alignment horizontal="right" vertical="center"/>
    </xf>
    <xf numFmtId="165" fontId="17" fillId="4" borderId="35" xfId="0" applyNumberFormat="1" applyFont="1" applyFill="1" applyBorder="1" applyAlignment="1" applyProtection="1">
      <alignment horizontal="right" vertical="center"/>
    </xf>
    <xf numFmtId="164" fontId="13" fillId="4" borderId="28" xfId="0" applyNumberFormat="1" applyFont="1" applyFill="1" applyBorder="1" applyAlignment="1" applyProtection="1">
      <alignment horizontal="center" vertical="center"/>
    </xf>
    <xf numFmtId="165" fontId="13" fillId="4" borderId="60" xfId="0" applyNumberFormat="1" applyFont="1" applyFill="1" applyBorder="1" applyAlignment="1" applyProtection="1">
      <alignment horizontal="right" vertical="center"/>
    </xf>
    <xf numFmtId="0" fontId="13" fillId="6" borderId="50" xfId="0" applyFont="1" applyFill="1" applyBorder="1" applyAlignment="1" applyProtection="1">
      <alignment horizontal="center" vertical="center"/>
    </xf>
    <xf numFmtId="165" fontId="13" fillId="6" borderId="41" xfId="0" applyNumberFormat="1" applyFont="1" applyFill="1" applyBorder="1" applyAlignment="1" applyProtection="1">
      <alignment horizontal="right" vertical="center"/>
    </xf>
    <xf numFmtId="0" fontId="13" fillId="4" borderId="27" xfId="0" applyFont="1" applyFill="1" applyBorder="1" applyAlignment="1" applyProtection="1">
      <alignment horizontal="center" vertical="center"/>
    </xf>
    <xf numFmtId="165" fontId="13" fillId="4" borderId="9" xfId="0" applyNumberFormat="1" applyFont="1" applyFill="1" applyBorder="1" applyAlignment="1" applyProtection="1">
      <alignment horizontal="right" vertical="center"/>
    </xf>
    <xf numFmtId="0" fontId="13" fillId="4" borderId="25" xfId="0" applyFont="1" applyFill="1" applyBorder="1" applyAlignment="1" applyProtection="1">
      <alignment horizontal="center" vertical="center"/>
    </xf>
    <xf numFmtId="164" fontId="7" fillId="4" borderId="27" xfId="0" applyNumberFormat="1" applyFont="1" applyFill="1" applyBorder="1" applyAlignment="1" applyProtection="1">
      <alignment horizontal="center" vertical="center"/>
    </xf>
    <xf numFmtId="164" fontId="13" fillId="12" borderId="25" xfId="0" applyNumberFormat="1" applyFont="1" applyFill="1" applyBorder="1" applyAlignment="1" applyProtection="1">
      <alignment horizontal="center" vertical="center"/>
    </xf>
    <xf numFmtId="165" fontId="13" fillId="12" borderId="49" xfId="0" applyNumberFormat="1" applyFont="1" applyFill="1" applyBorder="1" applyAlignment="1" applyProtection="1">
      <alignment horizontal="right" vertical="center"/>
    </xf>
    <xf numFmtId="164" fontId="13" fillId="12" borderId="27" xfId="0" applyNumberFormat="1" applyFont="1" applyFill="1" applyBorder="1" applyAlignment="1" applyProtection="1">
      <alignment horizontal="center" vertical="center"/>
    </xf>
    <xf numFmtId="165" fontId="13" fillId="12" borderId="9" xfId="0" applyNumberFormat="1" applyFont="1" applyFill="1" applyBorder="1" applyAlignment="1" applyProtection="1">
      <alignment horizontal="right" vertical="center"/>
    </xf>
    <xf numFmtId="165" fontId="17" fillId="12" borderId="35" xfId="0" applyNumberFormat="1" applyFont="1" applyFill="1" applyBorder="1" applyAlignment="1" applyProtection="1">
      <alignment horizontal="right" vertical="center"/>
    </xf>
    <xf numFmtId="165" fontId="17" fillId="19" borderId="60" xfId="0" applyNumberFormat="1" applyFont="1" applyFill="1" applyBorder="1" applyAlignment="1" applyProtection="1">
      <alignment horizontal="right" vertical="center"/>
    </xf>
    <xf numFmtId="165" fontId="17" fillId="12" borderId="9" xfId="0" applyNumberFormat="1" applyFont="1" applyFill="1" applyBorder="1" applyAlignment="1" applyProtection="1">
      <alignment horizontal="right" vertical="center"/>
    </xf>
    <xf numFmtId="165" fontId="13" fillId="4" borderId="17" xfId="0" applyNumberFormat="1" applyFont="1" applyFill="1" applyBorder="1" applyAlignment="1" applyProtection="1">
      <alignment horizontal="right" vertical="center"/>
    </xf>
    <xf numFmtId="165" fontId="13" fillId="4" borderId="61" xfId="0" applyNumberFormat="1" applyFont="1" applyFill="1" applyBorder="1" applyAlignment="1" applyProtection="1">
      <alignment horizontal="right" vertical="center"/>
    </xf>
    <xf numFmtId="0" fontId="13" fillId="5" borderId="19" xfId="0" applyFont="1" applyFill="1" applyBorder="1" applyAlignment="1" applyProtection="1">
      <alignment horizontal="left" vertical="center"/>
    </xf>
    <xf numFmtId="0" fontId="13" fillId="5" borderId="5" xfId="0" applyFont="1" applyFill="1" applyBorder="1" applyAlignment="1" applyProtection="1">
      <alignment horizontal="left" vertical="center"/>
    </xf>
    <xf numFmtId="0" fontId="12" fillId="6" borderId="25" xfId="0" applyFont="1" applyFill="1" applyBorder="1" applyAlignment="1" applyProtection="1">
      <alignment horizontal="left" vertical="center"/>
    </xf>
    <xf numFmtId="0" fontId="12" fillId="4" borderId="62" xfId="0" applyFont="1" applyFill="1" applyBorder="1" applyAlignment="1" applyProtection="1">
      <alignment horizontal="left" vertical="center"/>
    </xf>
    <xf numFmtId="0" fontId="14" fillId="4" borderId="20" xfId="0" applyFont="1" applyFill="1" applyBorder="1" applyAlignment="1" applyProtection="1">
      <alignment horizontal="left" vertical="center"/>
    </xf>
    <xf numFmtId="0" fontId="12" fillId="4" borderId="31" xfId="0" applyFont="1" applyFill="1" applyBorder="1" applyAlignment="1" applyProtection="1">
      <alignment horizontal="left" vertical="center"/>
    </xf>
    <xf numFmtId="0" fontId="12" fillId="4" borderId="28" xfId="0" applyFont="1" applyFill="1" applyBorder="1" applyAlignment="1" applyProtection="1">
      <alignment horizontal="left" vertical="center"/>
    </xf>
    <xf numFmtId="37" fontId="17" fillId="5" borderId="32" xfId="0" applyNumberFormat="1" applyFont="1" applyFill="1" applyBorder="1" applyAlignment="1" applyProtection="1">
      <alignment horizontal="center" vertical="center"/>
    </xf>
    <xf numFmtId="164" fontId="7" fillId="6" borderId="8" xfId="0" applyNumberFormat="1" applyFont="1" applyFill="1" applyBorder="1" applyAlignment="1" applyProtection="1">
      <alignment horizontal="center" vertical="center"/>
    </xf>
    <xf numFmtId="165" fontId="7" fillId="6" borderId="8" xfId="0" applyNumberFormat="1" applyFont="1" applyFill="1" applyBorder="1" applyAlignment="1" applyProtection="1">
      <alignment horizontal="center" vertical="center"/>
    </xf>
    <xf numFmtId="164" fontId="7" fillId="6" borderId="8" xfId="0" applyNumberFormat="1" applyFont="1" applyFill="1" applyBorder="1" applyAlignment="1" applyProtection="1">
      <alignment horizontal="right" vertical="center"/>
    </xf>
    <xf numFmtId="0" fontId="17" fillId="19" borderId="12" xfId="0" applyFont="1" applyFill="1" applyBorder="1" applyAlignment="1" applyProtection="1">
      <alignment vertical="center"/>
    </xf>
    <xf numFmtId="0" fontId="17" fillId="19" borderId="8" xfId="0" applyFont="1" applyFill="1" applyBorder="1" applyAlignment="1" applyProtection="1">
      <alignment vertical="center"/>
    </xf>
    <xf numFmtId="0" fontId="13" fillId="19" borderId="3" xfId="0" applyNumberFormat="1" applyFont="1" applyFill="1" applyBorder="1" applyAlignment="1" applyProtection="1">
      <alignment horizontal="center" vertical="center"/>
    </xf>
    <xf numFmtId="0" fontId="13" fillId="6" borderId="63" xfId="0" applyFont="1" applyFill="1" applyBorder="1" applyAlignment="1" applyProtection="1">
      <alignment horizontal="center" vertical="center"/>
    </xf>
    <xf numFmtId="165" fontId="13" fillId="19" borderId="12" xfId="0" applyNumberFormat="1" applyFont="1" applyFill="1" applyBorder="1" applyAlignment="1" applyProtection="1">
      <alignment vertical="center"/>
    </xf>
    <xf numFmtId="164" fontId="7" fillId="4" borderId="8" xfId="0" applyNumberFormat="1" applyFont="1" applyFill="1" applyBorder="1" applyAlignment="1" applyProtection="1">
      <alignment horizontal="center" vertical="center"/>
    </xf>
    <xf numFmtId="165" fontId="7" fillId="4" borderId="8" xfId="0" applyNumberFormat="1" applyFont="1" applyFill="1" applyBorder="1" applyAlignment="1" applyProtection="1">
      <alignment horizontal="center" vertical="center"/>
    </xf>
    <xf numFmtId="164" fontId="7" fillId="4" borderId="8" xfId="0" applyNumberFormat="1" applyFont="1" applyFill="1" applyBorder="1" applyAlignment="1" applyProtection="1">
      <alignment horizontal="right" vertical="center"/>
    </xf>
    <xf numFmtId="49" fontId="21" fillId="5" borderId="0" xfId="4" applyNumberFormat="1" applyFont="1" applyFill="1" applyBorder="1" applyAlignment="1" applyProtection="1">
      <alignment horizontal="left" vertical="center"/>
    </xf>
    <xf numFmtId="0" fontId="13" fillId="5" borderId="3" xfId="0" applyFont="1" applyFill="1" applyBorder="1" applyAlignment="1" applyProtection="1">
      <alignment horizontal="left" vertical="center"/>
    </xf>
    <xf numFmtId="49" fontId="25" fillId="16" borderId="0" xfId="4" applyNumberFormat="1" applyFont="1" applyFill="1" applyBorder="1" applyAlignment="1" applyProtection="1">
      <alignment horizontal="left" vertical="center"/>
    </xf>
    <xf numFmtId="0" fontId="17" fillId="5" borderId="16" xfId="0" applyFont="1" applyFill="1" applyBorder="1" applyAlignment="1" applyProtection="1">
      <alignment horizontal="left" vertical="center"/>
    </xf>
    <xf numFmtId="165" fontId="13" fillId="4" borderId="19" xfId="0" applyNumberFormat="1" applyFont="1" applyFill="1" applyBorder="1" applyAlignment="1" applyProtection="1">
      <alignment vertical="center"/>
    </xf>
    <xf numFmtId="0" fontId="17" fillId="5" borderId="51" xfId="0" applyFont="1" applyFill="1" applyBorder="1" applyAlignment="1" applyProtection="1">
      <alignment horizontal="left" vertical="center"/>
    </xf>
    <xf numFmtId="165" fontId="13" fillId="4" borderId="18" xfId="0" applyNumberFormat="1" applyFont="1" applyFill="1" applyBorder="1" applyAlignment="1" applyProtection="1">
      <alignment vertical="center"/>
    </xf>
    <xf numFmtId="49" fontId="25" fillId="5" borderId="16" xfId="4" applyNumberFormat="1" applyFont="1" applyFill="1" applyBorder="1" applyAlignment="1" applyProtection="1">
      <alignment horizontal="left" vertical="center"/>
    </xf>
    <xf numFmtId="0" fontId="13" fillId="5" borderId="51" xfId="0" applyFont="1" applyFill="1" applyBorder="1" applyAlignment="1" applyProtection="1">
      <alignment horizontal="center" vertical="center"/>
    </xf>
    <xf numFmtId="164" fontId="17" fillId="0" borderId="27" xfId="0" applyNumberFormat="1" applyFont="1" applyFill="1" applyBorder="1" applyAlignment="1" applyProtection="1">
      <alignment vertical="center"/>
      <protection locked="0"/>
    </xf>
    <xf numFmtId="165" fontId="17" fillId="0" borderId="23" xfId="0" applyNumberFormat="1" applyFont="1" applyFill="1" applyBorder="1" applyAlignment="1" applyProtection="1">
      <alignment vertical="center"/>
      <protection locked="0"/>
    </xf>
    <xf numFmtId="164" fontId="17" fillId="0" borderId="22" xfId="0" applyNumberFormat="1" applyFont="1" applyFill="1" applyBorder="1" applyAlignment="1" applyProtection="1">
      <alignment vertical="center"/>
      <protection locked="0"/>
    </xf>
    <xf numFmtId="165" fontId="17" fillId="0" borderId="9" xfId="0" applyNumberFormat="1" applyFont="1" applyFill="1" applyBorder="1" applyAlignment="1" applyProtection="1">
      <alignment vertical="center"/>
      <protection locked="0"/>
    </xf>
    <xf numFmtId="49" fontId="25" fillId="0" borderId="0" xfId="4" applyNumberFormat="1" applyFont="1" applyFill="1" applyBorder="1" applyAlignment="1" applyProtection="1">
      <alignment horizontal="left" vertical="center"/>
    </xf>
    <xf numFmtId="49" fontId="25" fillId="0" borderId="30" xfId="4" applyNumberFormat="1" applyFont="1" applyFill="1" applyBorder="1" applyAlignment="1" applyProtection="1">
      <alignment horizontal="left" vertical="center"/>
    </xf>
    <xf numFmtId="167" fontId="33" fillId="12" borderId="64" xfId="0" applyNumberFormat="1" applyFont="1" applyFill="1" applyBorder="1" applyAlignment="1" applyProtection="1">
      <alignment horizontal="right" vertical="center"/>
    </xf>
    <xf numFmtId="167" fontId="33" fillId="12" borderId="62" xfId="0" applyNumberFormat="1" applyFont="1" applyFill="1" applyBorder="1" applyAlignment="1" applyProtection="1">
      <alignment horizontal="right" vertical="center"/>
    </xf>
    <xf numFmtId="164" fontId="13" fillId="12" borderId="20" xfId="0" applyNumberFormat="1" applyFont="1" applyFill="1" applyBorder="1" applyAlignment="1" applyProtection="1">
      <alignment vertical="center"/>
    </xf>
    <xf numFmtId="164" fontId="13" fillId="12" borderId="21" xfId="0" applyNumberFormat="1" applyFont="1" applyFill="1" applyBorder="1" applyAlignment="1" applyProtection="1">
      <alignment vertical="center"/>
    </xf>
    <xf numFmtId="0" fontId="13" fillId="5" borderId="16" xfId="0" applyFont="1" applyFill="1" applyBorder="1" applyAlignment="1" applyProtection="1">
      <alignment horizontal="left" vertical="center"/>
    </xf>
    <xf numFmtId="49" fontId="25" fillId="5" borderId="32" xfId="4" applyNumberFormat="1" applyFont="1" applyFill="1" applyBorder="1" applyAlignment="1" applyProtection="1">
      <alignment horizontal="left" vertical="center"/>
    </xf>
    <xf numFmtId="164" fontId="17" fillId="12" borderId="25" xfId="0" applyNumberFormat="1" applyFont="1" applyFill="1" applyBorder="1" applyAlignment="1" applyProtection="1">
      <alignment vertical="center"/>
    </xf>
    <xf numFmtId="165" fontId="17" fillId="12" borderId="32" xfId="0" applyNumberFormat="1" applyFont="1" applyFill="1" applyBorder="1" applyAlignment="1" applyProtection="1">
      <alignment vertical="center"/>
    </xf>
    <xf numFmtId="49" fontId="25" fillId="16" borderId="32" xfId="4" applyNumberFormat="1" applyFont="1" applyFill="1" applyBorder="1" applyAlignment="1" applyProtection="1">
      <alignment horizontal="left" vertical="center"/>
    </xf>
    <xf numFmtId="37" fontId="17" fillId="16" borderId="32" xfId="0" applyNumberFormat="1" applyFont="1" applyFill="1" applyBorder="1" applyAlignment="1" applyProtection="1">
      <alignment horizontal="center" vertical="center"/>
    </xf>
    <xf numFmtId="164" fontId="17" fillId="12" borderId="32" xfId="0" applyNumberFormat="1" applyFont="1" applyFill="1" applyBorder="1" applyAlignment="1" applyProtection="1">
      <alignment vertical="center"/>
    </xf>
    <xf numFmtId="165" fontId="17" fillId="12" borderId="49" xfId="0" applyNumberFormat="1" applyFont="1" applyFill="1" applyBorder="1" applyAlignment="1" applyProtection="1">
      <alignment vertical="center"/>
    </xf>
    <xf numFmtId="0" fontId="13" fillId="20" borderId="20" xfId="0" applyFont="1" applyFill="1" applyBorder="1" applyAlignment="1" applyProtection="1">
      <alignment horizontal="center" vertical="center"/>
    </xf>
    <xf numFmtId="165" fontId="13" fillId="6" borderId="19" xfId="0" applyNumberFormat="1" applyFont="1" applyFill="1" applyBorder="1" applyAlignment="1" applyProtection="1">
      <alignment horizontal="right" vertical="center"/>
    </xf>
    <xf numFmtId="0" fontId="13" fillId="6" borderId="16" xfId="0" applyFont="1" applyFill="1" applyBorder="1" applyAlignment="1" applyProtection="1">
      <alignment horizontal="center" vertical="center"/>
    </xf>
    <xf numFmtId="0" fontId="13" fillId="20" borderId="21" xfId="0" applyFont="1" applyFill="1" applyBorder="1" applyAlignment="1" applyProtection="1">
      <alignment horizontal="center" vertical="center"/>
    </xf>
    <xf numFmtId="165" fontId="13" fillId="6" borderId="18" xfId="0" applyNumberFormat="1" applyFont="1" applyFill="1" applyBorder="1" applyAlignment="1" applyProtection="1">
      <alignment horizontal="right" vertical="center"/>
    </xf>
    <xf numFmtId="0" fontId="13" fillId="6" borderId="51" xfId="0" applyFont="1" applyFill="1" applyBorder="1" applyAlignment="1" applyProtection="1">
      <alignment horizontal="center" vertical="center"/>
    </xf>
    <xf numFmtId="0" fontId="12" fillId="6" borderId="28" xfId="0" applyFont="1" applyFill="1" applyBorder="1" applyAlignment="1" applyProtection="1">
      <alignment horizontal="left" vertical="center"/>
    </xf>
    <xf numFmtId="0" fontId="12" fillId="6" borderId="29" xfId="0" applyFont="1" applyFill="1" applyBorder="1" applyAlignment="1" applyProtection="1">
      <alignment horizontal="left" vertical="center"/>
    </xf>
    <xf numFmtId="0" fontId="13" fillId="12" borderId="20" xfId="0" applyFont="1" applyFill="1" applyBorder="1" applyAlignment="1" applyProtection="1">
      <alignment horizontal="center" vertical="center"/>
    </xf>
    <xf numFmtId="0" fontId="13" fillId="12" borderId="21" xfId="0" applyFont="1" applyFill="1" applyBorder="1" applyAlignment="1" applyProtection="1">
      <alignment horizontal="center" vertical="center"/>
    </xf>
    <xf numFmtId="0" fontId="13" fillId="5" borderId="46" xfId="0" applyFont="1" applyFill="1" applyBorder="1" applyAlignment="1" applyProtection="1">
      <alignment horizontal="center" vertical="center"/>
    </xf>
    <xf numFmtId="0" fontId="17" fillId="21" borderId="46" xfId="0" applyFont="1" applyFill="1" applyBorder="1" applyAlignment="1" applyProtection="1">
      <alignment vertical="center"/>
    </xf>
    <xf numFmtId="0" fontId="17" fillId="21" borderId="48" xfId="0" applyFont="1" applyFill="1" applyBorder="1" applyAlignment="1" applyProtection="1">
      <alignment horizontal="center" vertical="center"/>
    </xf>
    <xf numFmtId="0" fontId="17" fillId="21" borderId="46" xfId="0" applyFont="1" applyFill="1" applyBorder="1" applyAlignment="1" applyProtection="1">
      <alignment horizontal="center" vertical="center"/>
    </xf>
    <xf numFmtId="0" fontId="17" fillId="21" borderId="65" xfId="0" applyFont="1" applyFill="1" applyBorder="1" applyAlignment="1" applyProtection="1">
      <alignment vertical="center"/>
    </xf>
    <xf numFmtId="0" fontId="17" fillId="21" borderId="66" xfId="0" applyFont="1" applyFill="1" applyBorder="1" applyAlignment="1" applyProtection="1">
      <alignment vertical="center"/>
    </xf>
    <xf numFmtId="0" fontId="13" fillId="21" borderId="67" xfId="0" applyNumberFormat="1" applyFont="1" applyFill="1" applyBorder="1" applyAlignment="1" applyProtection="1">
      <alignment horizontal="center" vertical="center"/>
    </xf>
    <xf numFmtId="165" fontId="13" fillId="21" borderId="65" xfId="0" applyNumberFormat="1" applyFont="1" applyFill="1" applyBorder="1" applyAlignment="1" applyProtection="1">
      <alignment vertical="center"/>
    </xf>
    <xf numFmtId="165" fontId="13" fillId="21" borderId="47" xfId="0" applyNumberFormat="1" applyFont="1" applyFill="1" applyBorder="1" applyAlignment="1" applyProtection="1">
      <alignment vertical="center"/>
    </xf>
    <xf numFmtId="0" fontId="17" fillId="21" borderId="10" xfId="0" applyFont="1" applyFill="1" applyBorder="1" applyAlignment="1" applyProtection="1">
      <alignment vertical="center"/>
    </xf>
    <xf numFmtId="0" fontId="17" fillId="21" borderId="31" xfId="0" applyFont="1" applyFill="1" applyBorder="1" applyAlignment="1" applyProtection="1">
      <alignment horizontal="center" vertical="center"/>
    </xf>
    <xf numFmtId="0" fontId="17" fillId="21" borderId="10" xfId="0" applyFont="1" applyFill="1" applyBorder="1" applyAlignment="1" applyProtection="1">
      <alignment horizontal="center" vertical="center"/>
    </xf>
    <xf numFmtId="165" fontId="13" fillId="21" borderId="60" xfId="0" applyNumberFormat="1" applyFont="1" applyFill="1" applyBorder="1" applyAlignment="1" applyProtection="1">
      <alignment vertical="center"/>
    </xf>
    <xf numFmtId="165" fontId="17" fillId="21" borderId="60" xfId="0" applyNumberFormat="1" applyFont="1" applyFill="1" applyBorder="1" applyAlignment="1" applyProtection="1">
      <alignment horizontal="right" vertical="center"/>
    </xf>
    <xf numFmtId="0" fontId="13" fillId="21" borderId="10" xfId="0" applyNumberFormat="1" applyFont="1" applyFill="1" applyBorder="1" applyAlignment="1" applyProtection="1">
      <alignment horizontal="center" vertical="center"/>
    </xf>
    <xf numFmtId="165" fontId="13" fillId="21" borderId="10" xfId="0" applyNumberFormat="1" applyFont="1" applyFill="1" applyBorder="1" applyAlignment="1" applyProtection="1">
      <alignment vertical="center"/>
    </xf>
    <xf numFmtId="0" fontId="13" fillId="6" borderId="36" xfId="0" applyFont="1" applyFill="1" applyBorder="1" applyAlignment="1" applyProtection="1">
      <alignment horizontal="center" vertical="center"/>
    </xf>
    <xf numFmtId="165" fontId="13" fillId="6" borderId="38" xfId="0" applyNumberFormat="1" applyFont="1" applyFill="1" applyBorder="1" applyAlignment="1" applyProtection="1">
      <alignment horizontal="right" vertical="center"/>
    </xf>
    <xf numFmtId="165" fontId="13" fillId="6" borderId="39" xfId="0" applyNumberFormat="1" applyFont="1" applyFill="1" applyBorder="1" applyAlignment="1" applyProtection="1">
      <alignment horizontal="right" vertical="center"/>
    </xf>
    <xf numFmtId="0" fontId="13" fillId="6" borderId="69" xfId="0" applyFont="1" applyFill="1" applyBorder="1" applyAlignment="1" applyProtection="1">
      <alignment horizontal="center" vertical="center"/>
    </xf>
    <xf numFmtId="0" fontId="13" fillId="6" borderId="42" xfId="0" applyFont="1" applyFill="1" applyBorder="1" applyAlignment="1" applyProtection="1">
      <alignment horizontal="left" vertical="center"/>
    </xf>
    <xf numFmtId="165" fontId="13" fillId="6" borderId="44" xfId="0" applyNumberFormat="1" applyFont="1" applyFill="1" applyBorder="1" applyAlignment="1" applyProtection="1">
      <alignment horizontal="right" vertical="center"/>
    </xf>
    <xf numFmtId="165" fontId="13" fillId="6" borderId="45" xfId="0" applyNumberFormat="1" applyFont="1" applyFill="1" applyBorder="1" applyAlignment="1" applyProtection="1">
      <alignment horizontal="right" vertical="center"/>
    </xf>
    <xf numFmtId="0" fontId="13" fillId="6" borderId="71" xfId="0" applyFont="1" applyFill="1" applyBorder="1" applyAlignment="1" applyProtection="1">
      <alignment horizontal="left" vertical="center"/>
    </xf>
    <xf numFmtId="49" fontId="21" fillId="5" borderId="16" xfId="4" applyNumberFormat="1" applyFont="1" applyFill="1" applyBorder="1" applyAlignment="1" applyProtection="1">
      <alignment horizontal="left" vertical="center"/>
    </xf>
    <xf numFmtId="49" fontId="21" fillId="5" borderId="51" xfId="4" applyNumberFormat="1" applyFont="1" applyFill="1" applyBorder="1" applyAlignment="1" applyProtection="1">
      <alignment horizontal="left" vertical="center"/>
    </xf>
    <xf numFmtId="49" fontId="21" fillId="0" borderId="32" xfId="4" applyNumberFormat="1" applyFont="1" applyFill="1" applyBorder="1" applyAlignment="1" applyProtection="1">
      <alignment horizontal="right" vertical="center"/>
    </xf>
    <xf numFmtId="49" fontId="21" fillId="0" borderId="0" xfId="4" applyNumberFormat="1" applyFont="1" applyFill="1" applyBorder="1" applyAlignment="1" applyProtection="1">
      <alignment horizontal="right" vertical="center"/>
    </xf>
    <xf numFmtId="164" fontId="13" fillId="12" borderId="25" xfId="0" applyNumberFormat="1" applyFont="1" applyFill="1" applyBorder="1" applyAlignment="1" applyProtection="1">
      <alignment vertical="center"/>
    </xf>
    <xf numFmtId="164" fontId="13" fillId="4" borderId="27" xfId="0" applyNumberFormat="1" applyFont="1" applyFill="1" applyBorder="1" applyAlignment="1" applyProtection="1">
      <alignment vertical="center"/>
    </xf>
    <xf numFmtId="164" fontId="13" fillId="4" borderId="27" xfId="0" applyNumberFormat="1" applyFont="1" applyFill="1" applyBorder="1" applyAlignment="1" applyProtection="1">
      <alignment horizontal="right" vertical="center"/>
    </xf>
    <xf numFmtId="165" fontId="13" fillId="21" borderId="47" xfId="0" applyNumberFormat="1" applyFont="1" applyFill="1" applyBorder="1" applyAlignment="1" applyProtection="1">
      <alignment horizontal="right" vertical="center"/>
    </xf>
    <xf numFmtId="165" fontId="13" fillId="4" borderId="49" xfId="0" applyNumberFormat="1" applyFont="1" applyFill="1" applyBorder="1" applyAlignment="1" applyProtection="1">
      <alignment horizontal="right" vertical="center"/>
    </xf>
    <xf numFmtId="164" fontId="13" fillId="12" borderId="28" xfId="0" applyNumberFormat="1" applyFont="1" applyFill="1" applyBorder="1" applyAlignment="1" applyProtection="1">
      <alignment horizontal="center" vertical="center"/>
    </xf>
    <xf numFmtId="164" fontId="13" fillId="12" borderId="31" xfId="0" applyNumberFormat="1" applyFont="1" applyFill="1" applyBorder="1" applyAlignment="1" applyProtection="1">
      <alignment horizontal="center" vertical="center"/>
    </xf>
    <xf numFmtId="164" fontId="13" fillId="12" borderId="3" xfId="0" applyNumberFormat="1" applyFont="1" applyFill="1" applyBorder="1" applyAlignment="1" applyProtection="1">
      <alignment horizontal="center" vertical="center"/>
    </xf>
    <xf numFmtId="164" fontId="13" fillId="12" borderId="2" xfId="0" applyNumberFormat="1" applyFont="1" applyFill="1" applyBorder="1" applyAlignment="1" applyProtection="1">
      <alignment horizontal="center" vertical="center"/>
    </xf>
    <xf numFmtId="164" fontId="13" fillId="12" borderId="2" xfId="0" applyNumberFormat="1" applyFont="1" applyFill="1" applyBorder="1" applyAlignment="1" applyProtection="1">
      <alignment horizontal="right" vertical="center"/>
    </xf>
    <xf numFmtId="0" fontId="13" fillId="5" borderId="15" xfId="0" applyFont="1" applyFill="1" applyBorder="1" applyAlignment="1" applyProtection="1">
      <alignment horizontal="left" vertical="center"/>
    </xf>
    <xf numFmtId="0" fontId="13" fillId="4" borderId="52" xfId="0" applyFont="1" applyFill="1" applyBorder="1" applyAlignment="1" applyProtection="1">
      <alignment horizontal="left" vertical="center"/>
    </xf>
    <xf numFmtId="37" fontId="17" fillId="4" borderId="10" xfId="0" applyNumberFormat="1" applyFont="1" applyFill="1" applyBorder="1" applyAlignment="1" applyProtection="1">
      <alignment horizontal="center" vertical="center"/>
    </xf>
    <xf numFmtId="164" fontId="13" fillId="6" borderId="37" xfId="0" applyNumberFormat="1" applyFont="1" applyFill="1" applyBorder="1" applyAlignment="1" applyProtection="1">
      <alignment horizontal="right" vertical="center"/>
    </xf>
    <xf numFmtId="0" fontId="13" fillId="13" borderId="24" xfId="0" applyFont="1" applyFill="1" applyBorder="1" applyAlignment="1" applyProtection="1">
      <alignment horizontal="center" vertical="center"/>
    </xf>
    <xf numFmtId="0" fontId="13" fillId="2" borderId="16" xfId="0" applyFont="1" applyFill="1" applyBorder="1" applyAlignment="1" applyProtection="1">
      <alignment horizontal="left" vertical="center"/>
    </xf>
    <xf numFmtId="0" fontId="13" fillId="2" borderId="16" xfId="0" applyFont="1" applyFill="1" applyBorder="1" applyAlignment="1" applyProtection="1">
      <alignment horizontal="center" vertical="center"/>
    </xf>
    <xf numFmtId="0" fontId="13" fillId="2" borderId="19" xfId="0" applyFont="1" applyFill="1" applyBorder="1" applyAlignment="1" applyProtection="1">
      <alignment horizontal="left" vertical="center"/>
    </xf>
    <xf numFmtId="164" fontId="13" fillId="2" borderId="20" xfId="0" applyNumberFormat="1" applyFont="1" applyFill="1" applyBorder="1" applyAlignment="1" applyProtection="1">
      <alignment horizontal="center" vertical="center"/>
    </xf>
    <xf numFmtId="165" fontId="13" fillId="2" borderId="19" xfId="0" applyNumberFormat="1" applyFont="1" applyFill="1" applyBorder="1" applyAlignment="1" applyProtection="1">
      <alignment horizontal="right" vertical="center"/>
    </xf>
    <xf numFmtId="164" fontId="13" fillId="2" borderId="21" xfId="0" applyNumberFormat="1" applyFont="1" applyFill="1" applyBorder="1" applyAlignment="1" applyProtection="1">
      <alignment horizontal="center" vertical="center"/>
    </xf>
    <xf numFmtId="165" fontId="13" fillId="2" borderId="18" xfId="0" applyNumberFormat="1" applyFont="1" applyFill="1" applyBorder="1" applyAlignment="1" applyProtection="1">
      <alignment horizontal="right" vertical="center"/>
    </xf>
    <xf numFmtId="164" fontId="13" fillId="2" borderId="16" xfId="0" applyNumberFormat="1" applyFont="1" applyFill="1" applyBorder="1" applyAlignment="1" applyProtection="1">
      <alignment horizontal="center" vertical="center"/>
    </xf>
    <xf numFmtId="164" fontId="17" fillId="13" borderId="28" xfId="0" applyNumberFormat="1" applyFont="1" applyFill="1" applyBorder="1" applyAlignment="1" applyProtection="1">
      <alignment horizontal="center" vertical="center"/>
    </xf>
    <xf numFmtId="9" fontId="17" fillId="13" borderId="72" xfId="0" applyNumberFormat="1" applyFont="1" applyFill="1" applyBorder="1" applyAlignment="1" applyProtection="1">
      <alignment horizontal="center" vertical="center"/>
    </xf>
    <xf numFmtId="165" fontId="13" fillId="2" borderId="18" xfId="0" applyNumberFormat="1" applyFont="1" applyFill="1" applyBorder="1" applyAlignment="1" applyProtection="1">
      <alignment vertical="center"/>
    </xf>
    <xf numFmtId="0" fontId="13" fillId="2" borderId="21" xfId="0" applyNumberFormat="1" applyFont="1" applyFill="1" applyBorder="1" applyAlignment="1" applyProtection="1">
      <alignment horizontal="center" vertical="center"/>
    </xf>
    <xf numFmtId="0" fontId="17" fillId="13" borderId="2" xfId="0" applyFont="1" applyFill="1" applyBorder="1" applyAlignment="1" applyProtection="1">
      <alignment horizontal="center" vertical="center"/>
    </xf>
    <xf numFmtId="165" fontId="13" fillId="2" borderId="19" xfId="0" applyNumberFormat="1" applyFont="1" applyFill="1" applyBorder="1" applyAlignment="1" applyProtection="1">
      <alignment vertical="center"/>
    </xf>
    <xf numFmtId="0" fontId="17" fillId="13" borderId="28" xfId="0" applyFont="1" applyFill="1" applyBorder="1" applyAlignment="1" applyProtection="1">
      <alignment horizontal="center" vertical="center"/>
    </xf>
    <xf numFmtId="0" fontId="13" fillId="2" borderId="20" xfId="0" applyNumberFormat="1" applyFont="1" applyFill="1" applyBorder="1" applyAlignment="1" applyProtection="1">
      <alignment horizontal="center" vertical="center"/>
    </xf>
    <xf numFmtId="0" fontId="20" fillId="2" borderId="29"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20" fillId="2" borderId="16" xfId="0" applyFont="1" applyFill="1" applyBorder="1" applyAlignment="1" applyProtection="1">
      <alignment horizontal="left" vertical="center"/>
    </xf>
    <xf numFmtId="164" fontId="17" fillId="13" borderId="25" xfId="0" applyNumberFormat="1" applyFont="1" applyFill="1" applyBorder="1" applyAlignment="1" applyProtection="1">
      <alignment horizontal="right" vertical="center"/>
    </xf>
    <xf numFmtId="165" fontId="17" fillId="13" borderId="49" xfId="0" applyNumberFormat="1" applyFont="1" applyFill="1" applyBorder="1" applyAlignment="1" applyProtection="1">
      <alignment horizontal="right" vertical="center"/>
    </xf>
    <xf numFmtId="164" fontId="13" fillId="13" borderId="20" xfId="0" applyNumberFormat="1" applyFont="1" applyFill="1" applyBorder="1" applyAlignment="1" applyProtection="1">
      <alignment horizontal="right" vertical="center"/>
    </xf>
    <xf numFmtId="164" fontId="17" fillId="13" borderId="27" xfId="0" applyNumberFormat="1" applyFont="1" applyFill="1" applyBorder="1" applyAlignment="1" applyProtection="1">
      <alignment horizontal="right" vertical="center"/>
    </xf>
    <xf numFmtId="165" fontId="17" fillId="13" borderId="9" xfId="0" applyNumberFormat="1" applyFont="1" applyFill="1" applyBorder="1" applyAlignment="1" applyProtection="1">
      <alignment horizontal="right" vertical="center"/>
    </xf>
    <xf numFmtId="164" fontId="13" fillId="2" borderId="20" xfId="0" applyNumberFormat="1" applyFont="1" applyFill="1" applyBorder="1" applyAlignment="1" applyProtection="1">
      <alignment horizontal="right" vertical="center"/>
    </xf>
    <xf numFmtId="0" fontId="13" fillId="13" borderId="20" xfId="0" applyFont="1" applyFill="1" applyBorder="1" applyAlignment="1" applyProtection="1">
      <alignment horizontal="right" vertical="center"/>
    </xf>
    <xf numFmtId="0" fontId="13" fillId="2" borderId="19" xfId="0" applyFont="1" applyFill="1" applyBorder="1" applyAlignment="1" applyProtection="1">
      <alignment horizontal="center" vertical="center"/>
    </xf>
    <xf numFmtId="0" fontId="13" fillId="13" borderId="16" xfId="0" applyFont="1" applyFill="1" applyBorder="1" applyAlignment="1" applyProtection="1">
      <alignment horizontal="right" vertical="center"/>
    </xf>
    <xf numFmtId="164" fontId="13" fillId="2" borderId="16" xfId="0" applyNumberFormat="1" applyFont="1" applyFill="1" applyBorder="1" applyAlignment="1" applyProtection="1">
      <alignment horizontal="right" vertical="center"/>
    </xf>
    <xf numFmtId="165" fontId="17" fillId="13" borderId="32" xfId="0" applyNumberFormat="1" applyFont="1" applyFill="1" applyBorder="1" applyAlignment="1" applyProtection="1">
      <alignment horizontal="right" vertical="center"/>
    </xf>
    <xf numFmtId="37" fontId="17" fillId="13" borderId="32" xfId="0" applyNumberFormat="1" applyFont="1" applyFill="1" applyBorder="1" applyAlignment="1" applyProtection="1">
      <alignment horizontal="center" vertical="center"/>
    </xf>
    <xf numFmtId="164" fontId="17" fillId="13" borderId="32" xfId="0" applyNumberFormat="1" applyFont="1" applyFill="1" applyBorder="1" applyAlignment="1" applyProtection="1">
      <alignment horizontal="right" vertical="center"/>
    </xf>
    <xf numFmtId="0" fontId="17" fillId="2" borderId="16" xfId="0" applyFont="1" applyFill="1" applyBorder="1" applyAlignment="1" applyProtection="1">
      <alignment horizontal="left" vertical="center"/>
    </xf>
    <xf numFmtId="0" fontId="17" fillId="2" borderId="19" xfId="0" applyFont="1" applyFill="1" applyBorder="1" applyAlignment="1" applyProtection="1">
      <alignment horizontal="left" vertical="center"/>
    </xf>
    <xf numFmtId="164" fontId="13" fillId="13" borderId="16" xfId="0" applyNumberFormat="1" applyFont="1" applyFill="1" applyBorder="1" applyAlignment="1" applyProtection="1">
      <alignment horizontal="right" vertical="center"/>
    </xf>
    <xf numFmtId="37" fontId="17" fillId="2" borderId="10" xfId="0" applyNumberFormat="1" applyFont="1" applyFill="1" applyBorder="1" applyAlignment="1" applyProtection="1">
      <alignment horizontal="center" vertical="center"/>
    </xf>
    <xf numFmtId="165" fontId="17" fillId="13" borderId="0" xfId="0" applyNumberFormat="1" applyFont="1" applyFill="1" applyBorder="1" applyAlignment="1" applyProtection="1">
      <alignment horizontal="right" vertical="center"/>
    </xf>
    <xf numFmtId="37" fontId="17" fillId="13" borderId="0" xfId="0" applyNumberFormat="1" applyFont="1" applyFill="1" applyBorder="1" applyAlignment="1" applyProtection="1">
      <alignment horizontal="center" vertical="center"/>
    </xf>
    <xf numFmtId="164" fontId="17" fillId="13" borderId="0" xfId="0" applyNumberFormat="1" applyFont="1" applyFill="1" applyBorder="1" applyAlignment="1" applyProtection="1">
      <alignment horizontal="right" vertical="center"/>
    </xf>
    <xf numFmtId="0" fontId="13" fillId="2" borderId="36" xfId="0" applyFont="1" applyFill="1" applyBorder="1" applyAlignment="1" applyProtection="1">
      <alignment horizontal="center" vertical="center"/>
    </xf>
    <xf numFmtId="0" fontId="13" fillId="2" borderId="37" xfId="0" applyFont="1" applyFill="1" applyBorder="1" applyAlignment="1" applyProtection="1">
      <alignment horizontal="right" vertical="center"/>
    </xf>
    <xf numFmtId="165" fontId="13" fillId="2" borderId="38" xfId="0" applyNumberFormat="1" applyFont="1" applyFill="1" applyBorder="1" applyAlignment="1" applyProtection="1">
      <alignment horizontal="right" vertical="center"/>
    </xf>
    <xf numFmtId="0" fontId="13" fillId="2" borderId="38" xfId="0" applyFont="1" applyFill="1" applyBorder="1" applyAlignment="1" applyProtection="1">
      <alignment horizontal="center" vertical="center"/>
    </xf>
    <xf numFmtId="0" fontId="13" fillId="2" borderId="36" xfId="0" applyFont="1" applyFill="1" applyBorder="1" applyAlignment="1" applyProtection="1">
      <alignment horizontal="right" vertical="center"/>
    </xf>
    <xf numFmtId="165" fontId="13" fillId="2" borderId="39" xfId="0" applyNumberFormat="1" applyFont="1" applyFill="1" applyBorder="1" applyAlignment="1" applyProtection="1">
      <alignment horizontal="right" vertical="center"/>
    </xf>
    <xf numFmtId="0" fontId="13" fillId="2" borderId="6" xfId="0" applyFont="1" applyFill="1" applyBorder="1" applyAlignment="1" applyProtection="1">
      <alignment horizontal="center" vertical="center"/>
    </xf>
    <xf numFmtId="0" fontId="13" fillId="13" borderId="50" xfId="0" applyFont="1" applyFill="1" applyBorder="1" applyAlignment="1" applyProtection="1">
      <alignment horizontal="right" vertical="center"/>
    </xf>
    <xf numFmtId="165" fontId="13" fillId="2" borderId="40" xfId="0" applyNumberFormat="1" applyFont="1" applyFill="1" applyBorder="1" applyAlignment="1" applyProtection="1">
      <alignment horizontal="right" vertical="center"/>
    </xf>
    <xf numFmtId="0" fontId="13" fillId="2" borderId="40" xfId="0" applyFont="1" applyFill="1" applyBorder="1" applyAlignment="1" applyProtection="1">
      <alignment horizontal="center" vertical="center"/>
    </xf>
    <xf numFmtId="0" fontId="13" fillId="13" borderId="6" xfId="0" applyFont="1" applyFill="1" applyBorder="1" applyAlignment="1" applyProtection="1">
      <alignment horizontal="right" vertical="center"/>
    </xf>
    <xf numFmtId="165" fontId="13" fillId="2" borderId="41" xfId="0" applyNumberFormat="1" applyFont="1" applyFill="1" applyBorder="1" applyAlignment="1" applyProtection="1">
      <alignment horizontal="right" vertical="center"/>
    </xf>
    <xf numFmtId="0" fontId="7" fillId="2" borderId="42" xfId="0" applyFont="1" applyFill="1" applyBorder="1" applyAlignment="1" applyProtection="1">
      <alignment horizontal="left" vertical="center"/>
    </xf>
    <xf numFmtId="0" fontId="13" fillId="2" borderId="43" xfId="0" applyFont="1" applyFill="1" applyBorder="1" applyAlignment="1" applyProtection="1">
      <alignment horizontal="right" vertical="center"/>
    </xf>
    <xf numFmtId="165" fontId="13" fillId="2" borderId="44" xfId="0" applyNumberFormat="1" applyFont="1" applyFill="1" applyBorder="1" applyAlignment="1" applyProtection="1">
      <alignment horizontal="right" vertical="center"/>
    </xf>
    <xf numFmtId="0" fontId="7" fillId="2" borderId="44" xfId="0" applyFont="1" applyFill="1" applyBorder="1" applyAlignment="1" applyProtection="1">
      <alignment horizontal="left" vertical="center"/>
    </xf>
    <xf numFmtId="0" fontId="13" fillId="2" borderId="42" xfId="0" applyFont="1" applyFill="1" applyBorder="1" applyAlignment="1" applyProtection="1">
      <alignment horizontal="right" vertical="center"/>
    </xf>
    <xf numFmtId="165" fontId="13" fillId="2" borderId="45" xfId="0" applyNumberFormat="1" applyFont="1" applyFill="1" applyBorder="1" applyAlignment="1" applyProtection="1">
      <alignment horizontal="right" vertical="center"/>
    </xf>
    <xf numFmtId="164" fontId="13" fillId="2" borderId="43" xfId="0" applyNumberFormat="1" applyFont="1" applyFill="1" applyBorder="1" applyAlignment="1" applyProtection="1">
      <alignment horizontal="right" vertical="center"/>
    </xf>
    <xf numFmtId="165" fontId="33" fillId="0" borderId="12" xfId="0" applyNumberFormat="1" applyFont="1" applyFill="1" applyBorder="1" applyAlignment="1" applyProtection="1">
      <alignment horizontal="right" vertical="center"/>
      <protection locked="0"/>
    </xf>
    <xf numFmtId="164" fontId="33" fillId="0" borderId="3" xfId="0" applyNumberFormat="1" applyFont="1" applyFill="1" applyBorder="1" applyAlignment="1" applyProtection="1">
      <alignment horizontal="right" vertical="center"/>
      <protection locked="0"/>
    </xf>
    <xf numFmtId="167" fontId="33" fillId="0" borderId="3" xfId="0" applyNumberFormat="1" applyFont="1" applyFill="1" applyBorder="1" applyAlignment="1" applyProtection="1">
      <alignment horizontal="right" vertical="center"/>
      <protection locked="0"/>
    </xf>
    <xf numFmtId="165" fontId="33" fillId="0" borderId="60" xfId="0" applyNumberFormat="1" applyFont="1" applyFill="1" applyBorder="1" applyAlignment="1" applyProtection="1">
      <alignment horizontal="right" vertical="center"/>
      <protection locked="0"/>
    </xf>
    <xf numFmtId="0" fontId="17" fillId="21" borderId="12" xfId="0" applyFont="1" applyFill="1" applyBorder="1" applyAlignment="1" applyProtection="1">
      <alignment horizontal="right" vertical="center"/>
    </xf>
    <xf numFmtId="0" fontId="17" fillId="21" borderId="65" xfId="0" applyFont="1" applyFill="1" applyBorder="1" applyAlignment="1" applyProtection="1">
      <alignment horizontal="right" vertical="center"/>
    </xf>
    <xf numFmtId="164" fontId="33" fillId="0" borderId="10" xfId="0" applyNumberFormat="1" applyFont="1" applyFill="1" applyBorder="1" applyAlignment="1" applyProtection="1">
      <alignment horizontal="right" vertical="center"/>
      <protection locked="0"/>
    </xf>
    <xf numFmtId="165" fontId="17" fillId="19" borderId="73" xfId="0" applyNumberFormat="1" applyFont="1" applyFill="1" applyBorder="1" applyAlignment="1" applyProtection="1">
      <alignment horizontal="right" vertical="center"/>
    </xf>
    <xf numFmtId="0" fontId="17" fillId="19" borderId="74" xfId="0" applyFont="1" applyFill="1" applyBorder="1" applyAlignment="1" applyProtection="1">
      <alignment horizontal="right" vertical="center"/>
    </xf>
    <xf numFmtId="164" fontId="17" fillId="0" borderId="25" xfId="0" applyNumberFormat="1" applyFont="1" applyFill="1" applyBorder="1" applyAlignment="1" applyProtection="1">
      <alignment horizontal="right" vertical="center"/>
      <protection locked="0"/>
    </xf>
    <xf numFmtId="165" fontId="17" fillId="0" borderId="56" xfId="0" applyNumberFormat="1" applyFont="1" applyFill="1" applyBorder="1" applyAlignment="1" applyProtection="1">
      <alignment horizontal="right" vertical="center"/>
      <protection locked="0"/>
    </xf>
    <xf numFmtId="164" fontId="17" fillId="0" borderId="26" xfId="0" applyNumberFormat="1" applyFont="1" applyFill="1" applyBorder="1" applyAlignment="1" applyProtection="1">
      <alignment horizontal="right" vertical="center"/>
      <protection locked="0"/>
    </xf>
    <xf numFmtId="165" fontId="17" fillId="0" borderId="49" xfId="0" applyNumberFormat="1" applyFont="1" applyFill="1" applyBorder="1" applyAlignment="1" applyProtection="1">
      <alignment horizontal="right" vertical="center"/>
      <protection locked="0"/>
    </xf>
    <xf numFmtId="165" fontId="17" fillId="0" borderId="5" xfId="0" applyNumberFormat="1" applyFont="1" applyFill="1" applyBorder="1" applyAlignment="1" applyProtection="1">
      <alignment horizontal="right" vertical="center"/>
      <protection locked="0"/>
    </xf>
    <xf numFmtId="164" fontId="17" fillId="0" borderId="2" xfId="0" applyNumberFormat="1" applyFont="1" applyFill="1" applyBorder="1" applyAlignment="1" applyProtection="1">
      <alignment horizontal="right" vertical="center"/>
      <protection locked="0"/>
    </xf>
    <xf numFmtId="164" fontId="17" fillId="0" borderId="28" xfId="0" applyNumberFormat="1" applyFont="1" applyFill="1" applyBorder="1" applyAlignment="1" applyProtection="1">
      <alignment horizontal="right" vertical="center"/>
      <protection locked="0"/>
    </xf>
    <xf numFmtId="165" fontId="17" fillId="0" borderId="61" xfId="0" applyNumberFormat="1" applyFont="1" applyFill="1" applyBorder="1" applyAlignment="1" applyProtection="1">
      <alignment horizontal="right" vertical="center"/>
      <protection locked="0"/>
    </xf>
    <xf numFmtId="164" fontId="13" fillId="10" borderId="28" xfId="0" applyNumberFormat="1" applyFont="1" applyFill="1" applyBorder="1" applyAlignment="1" applyProtection="1">
      <alignment horizontal="center" vertical="center"/>
    </xf>
    <xf numFmtId="164" fontId="13" fillId="10" borderId="29" xfId="0" applyNumberFormat="1" applyFont="1" applyFill="1" applyBorder="1" applyAlignment="1" applyProtection="1">
      <alignment horizontal="center" vertical="center"/>
    </xf>
    <xf numFmtId="9" fontId="13" fillId="10" borderId="72" xfId="0" applyNumberFormat="1" applyFont="1" applyFill="1" applyBorder="1" applyAlignment="1" applyProtection="1">
      <alignment horizontal="center" vertical="center"/>
    </xf>
    <xf numFmtId="9" fontId="13" fillId="10" borderId="15" xfId="0" applyNumberFormat="1" applyFont="1" applyFill="1" applyBorder="1" applyAlignment="1" applyProtection="1">
      <alignment horizontal="center" vertical="center"/>
    </xf>
    <xf numFmtId="164" fontId="13" fillId="10" borderId="25" xfId="0" applyNumberFormat="1" applyFont="1" applyFill="1" applyBorder="1" applyAlignment="1" applyProtection="1">
      <alignment horizontal="right" vertical="center"/>
    </xf>
    <xf numFmtId="165" fontId="13" fillId="10" borderId="49" xfId="0" applyNumberFormat="1" applyFont="1" applyFill="1" applyBorder="1" applyAlignment="1" applyProtection="1">
      <alignment horizontal="right" vertical="center"/>
    </xf>
    <xf numFmtId="164" fontId="13" fillId="3" borderId="27" xfId="0" applyNumberFormat="1" applyFont="1" applyFill="1" applyBorder="1" applyAlignment="1" applyProtection="1">
      <alignment horizontal="right" vertical="center"/>
    </xf>
    <xf numFmtId="165" fontId="13" fillId="3" borderId="9" xfId="0" applyNumberFormat="1" applyFont="1" applyFill="1" applyBorder="1" applyAlignment="1" applyProtection="1">
      <alignment horizontal="right" vertical="center"/>
    </xf>
    <xf numFmtId="164" fontId="13" fillId="3" borderId="24" xfId="0" applyNumberFormat="1" applyFont="1" applyFill="1" applyBorder="1" applyAlignment="1" applyProtection="1">
      <alignment horizontal="right" vertical="center"/>
    </xf>
    <xf numFmtId="165" fontId="13" fillId="3" borderId="35" xfId="0" applyNumberFormat="1" applyFont="1" applyFill="1" applyBorder="1" applyAlignment="1" applyProtection="1">
      <alignment horizontal="right" vertical="center"/>
    </xf>
    <xf numFmtId="164" fontId="13" fillId="10" borderId="27" xfId="0" applyNumberFormat="1" applyFont="1" applyFill="1" applyBorder="1" applyAlignment="1" applyProtection="1">
      <alignment horizontal="right" vertical="center"/>
    </xf>
    <xf numFmtId="165" fontId="13" fillId="10" borderId="9" xfId="0" applyNumberFormat="1" applyFont="1" applyFill="1" applyBorder="1" applyAlignment="1" applyProtection="1">
      <alignment horizontal="right" vertical="center"/>
    </xf>
    <xf numFmtId="164" fontId="13" fillId="13" borderId="29" xfId="0" applyNumberFormat="1" applyFont="1" applyFill="1" applyBorder="1" applyAlignment="1" applyProtection="1">
      <alignment horizontal="center" vertical="center"/>
    </xf>
    <xf numFmtId="9" fontId="13" fillId="13" borderId="15" xfId="0" applyNumberFormat="1" applyFont="1" applyFill="1" applyBorder="1" applyAlignment="1" applyProtection="1">
      <alignment horizontal="center" vertical="center"/>
    </xf>
    <xf numFmtId="164" fontId="13" fillId="13" borderId="25" xfId="0" applyNumberFormat="1" applyFont="1" applyFill="1" applyBorder="1" applyAlignment="1" applyProtection="1">
      <alignment horizontal="right" vertical="center"/>
    </xf>
    <xf numFmtId="165" fontId="13" fillId="13" borderId="49" xfId="0" applyNumberFormat="1" applyFont="1" applyFill="1" applyBorder="1" applyAlignment="1" applyProtection="1">
      <alignment horizontal="right" vertical="center"/>
    </xf>
    <xf numFmtId="164" fontId="13" fillId="2" borderId="27" xfId="0" applyNumberFormat="1" applyFont="1" applyFill="1" applyBorder="1" applyAlignment="1" applyProtection="1">
      <alignment horizontal="right" vertical="center"/>
    </xf>
    <xf numFmtId="165" fontId="13" fillId="2" borderId="9" xfId="0" applyNumberFormat="1" applyFont="1" applyFill="1" applyBorder="1" applyAlignment="1" applyProtection="1">
      <alignment horizontal="right" vertical="center"/>
    </xf>
    <xf numFmtId="164" fontId="13" fillId="2" borderId="24" xfId="0" applyNumberFormat="1" applyFont="1" applyFill="1" applyBorder="1" applyAlignment="1" applyProtection="1">
      <alignment horizontal="right" vertical="center"/>
    </xf>
    <xf numFmtId="165" fontId="13" fillId="2" borderId="35" xfId="0" applyNumberFormat="1" applyFont="1" applyFill="1" applyBorder="1" applyAlignment="1" applyProtection="1">
      <alignment horizontal="right" vertical="center"/>
    </xf>
    <xf numFmtId="164" fontId="13" fillId="13" borderId="27" xfId="0" applyNumberFormat="1" applyFont="1" applyFill="1" applyBorder="1" applyAlignment="1" applyProtection="1">
      <alignment horizontal="right" vertical="center"/>
    </xf>
    <xf numFmtId="165" fontId="13" fillId="13" borderId="9" xfId="0" applyNumberFormat="1" applyFont="1" applyFill="1" applyBorder="1" applyAlignment="1" applyProtection="1">
      <alignment horizontal="right" vertical="center"/>
    </xf>
    <xf numFmtId="166" fontId="13" fillId="2" borderId="15" xfId="0" applyNumberFormat="1" applyFont="1" applyFill="1" applyBorder="1" applyAlignment="1" applyProtection="1">
      <alignment vertical="center"/>
    </xf>
    <xf numFmtId="165" fontId="13" fillId="2" borderId="15" xfId="0" applyNumberFormat="1" applyFont="1" applyFill="1" applyBorder="1" applyAlignment="1" applyProtection="1">
      <alignment vertical="center"/>
    </xf>
    <xf numFmtId="165" fontId="13" fillId="2" borderId="17" xfId="0" applyNumberFormat="1" applyFont="1" applyFill="1" applyBorder="1" applyAlignment="1" applyProtection="1">
      <alignment vertical="center"/>
    </xf>
    <xf numFmtId="0" fontId="36" fillId="8" borderId="8" xfId="0" applyFont="1" applyFill="1" applyBorder="1" applyAlignment="1" applyProtection="1">
      <alignment horizontal="center" vertical="center" wrapText="1"/>
    </xf>
    <xf numFmtId="164" fontId="7" fillId="8" borderId="27" xfId="0" applyNumberFormat="1" applyFont="1" applyFill="1" applyBorder="1" applyAlignment="1" applyProtection="1">
      <alignment horizontal="center" vertical="center"/>
    </xf>
    <xf numFmtId="165" fontId="7" fillId="8" borderId="9" xfId="0" applyNumberFormat="1" applyFont="1" applyFill="1" applyBorder="1" applyAlignment="1" applyProtection="1">
      <alignment horizontal="center" vertical="center"/>
    </xf>
    <xf numFmtId="164" fontId="13" fillId="14" borderId="25" xfId="0" applyNumberFormat="1" applyFont="1" applyFill="1" applyBorder="1" applyAlignment="1" applyProtection="1">
      <alignment horizontal="center" vertical="center"/>
    </xf>
    <xf numFmtId="165" fontId="13" fillId="14" borderId="49" xfId="0" applyNumberFormat="1" applyFont="1" applyFill="1" applyBorder="1" applyAlignment="1" applyProtection="1">
      <alignment horizontal="right" vertical="center"/>
    </xf>
    <xf numFmtId="164" fontId="13" fillId="14" borderId="27" xfId="0" applyNumberFormat="1" applyFont="1" applyFill="1" applyBorder="1" applyAlignment="1" applyProtection="1">
      <alignment horizontal="center" vertical="center"/>
    </xf>
    <xf numFmtId="165" fontId="13" fillId="14" borderId="9" xfId="0" applyNumberFormat="1" applyFont="1" applyFill="1" applyBorder="1" applyAlignment="1" applyProtection="1">
      <alignment horizontal="right" vertical="center"/>
    </xf>
    <xf numFmtId="165" fontId="17" fillId="14" borderId="35" xfId="0" applyNumberFormat="1" applyFont="1" applyFill="1" applyBorder="1" applyAlignment="1" applyProtection="1">
      <alignment horizontal="right" vertical="center"/>
    </xf>
    <xf numFmtId="165" fontId="13" fillId="8" borderId="19" xfId="0" applyNumberFormat="1" applyFont="1" applyFill="1" applyBorder="1" applyAlignment="1" applyProtection="1">
      <alignment horizontal="right" vertical="center"/>
    </xf>
    <xf numFmtId="0" fontId="13" fillId="8" borderId="19" xfId="0" applyFont="1" applyFill="1" applyBorder="1" applyAlignment="1" applyProtection="1">
      <alignment horizontal="left" vertical="center"/>
    </xf>
    <xf numFmtId="0" fontId="13" fillId="8" borderId="51" xfId="0" applyFont="1" applyFill="1" applyBorder="1" applyAlignment="1" applyProtection="1">
      <alignment horizontal="left" vertical="center"/>
    </xf>
    <xf numFmtId="165" fontId="13" fillId="8" borderId="54" xfId="0" applyNumberFormat="1" applyFont="1" applyFill="1" applyBorder="1" applyAlignment="1" applyProtection="1">
      <alignment horizontal="right" vertical="center"/>
    </xf>
    <xf numFmtId="165" fontId="13" fillId="8" borderId="5" xfId="0" applyNumberFormat="1" applyFont="1" applyFill="1" applyBorder="1" applyAlignment="1" applyProtection="1">
      <alignment horizontal="right" vertical="center"/>
    </xf>
    <xf numFmtId="164" fontId="13" fillId="8" borderId="2" xfId="0" applyNumberFormat="1" applyFont="1" applyFill="1" applyBorder="1" applyAlignment="1" applyProtection="1">
      <alignment horizontal="center" vertical="center"/>
    </xf>
    <xf numFmtId="164" fontId="13" fillId="8" borderId="21" xfId="0" applyNumberFormat="1" applyFont="1" applyFill="1" applyBorder="1" applyAlignment="1" applyProtection="1">
      <alignment horizontal="center" vertical="center"/>
    </xf>
    <xf numFmtId="164" fontId="13" fillId="8" borderId="20" xfId="0" applyNumberFormat="1" applyFont="1" applyFill="1" applyBorder="1" applyAlignment="1" applyProtection="1">
      <alignment horizontal="center" vertical="center"/>
    </xf>
    <xf numFmtId="165" fontId="13" fillId="8" borderId="54" xfId="0" applyNumberFormat="1" applyFont="1" applyFill="1" applyBorder="1" applyAlignment="1" applyProtection="1">
      <alignment vertical="center"/>
    </xf>
    <xf numFmtId="165" fontId="13" fillId="8" borderId="5" xfId="0" applyNumberFormat="1" applyFont="1" applyFill="1" applyBorder="1" applyAlignment="1" applyProtection="1">
      <alignment vertical="center"/>
    </xf>
    <xf numFmtId="0" fontId="13" fillId="8" borderId="28" xfId="0" applyNumberFormat="1" applyFont="1" applyFill="1" applyBorder="1" applyAlignment="1" applyProtection="1">
      <alignment horizontal="center" vertical="center"/>
    </xf>
    <xf numFmtId="0" fontId="13" fillId="8" borderId="31" xfId="0" applyFont="1" applyFill="1" applyBorder="1" applyAlignment="1" applyProtection="1">
      <alignment horizontal="left" vertical="center"/>
    </xf>
    <xf numFmtId="0" fontId="13" fillId="8" borderId="12" xfId="0" applyFont="1" applyFill="1" applyBorder="1" applyAlignment="1" applyProtection="1">
      <alignment horizontal="right" vertical="center"/>
    </xf>
    <xf numFmtId="0" fontId="12" fillId="8" borderId="8" xfId="0" applyFont="1" applyFill="1" applyBorder="1" applyAlignment="1" applyProtection="1">
      <alignment horizontal="left" vertical="center"/>
    </xf>
    <xf numFmtId="0" fontId="13" fillId="8" borderId="3" xfId="0" applyFont="1" applyFill="1" applyBorder="1" applyAlignment="1" applyProtection="1">
      <alignment horizontal="left" vertical="center"/>
    </xf>
    <xf numFmtId="0" fontId="12" fillId="8" borderId="12" xfId="0" applyFont="1" applyFill="1" applyBorder="1" applyAlignment="1" applyProtection="1">
      <alignment horizontal="left" vertical="center"/>
    </xf>
    <xf numFmtId="0" fontId="12" fillId="8" borderId="3" xfId="0" applyFont="1" applyFill="1" applyBorder="1" applyAlignment="1" applyProtection="1">
      <alignment horizontal="left" vertical="center"/>
    </xf>
    <xf numFmtId="0" fontId="13" fillId="8" borderId="60" xfId="0" applyFont="1" applyFill="1" applyBorder="1" applyAlignment="1" applyProtection="1">
      <alignment horizontal="right" vertical="center"/>
    </xf>
    <xf numFmtId="165" fontId="17" fillId="8" borderId="34" xfId="0" applyNumberFormat="1" applyFont="1" applyFill="1" applyBorder="1" applyAlignment="1" applyProtection="1">
      <alignment horizontal="right" vertical="center"/>
    </xf>
    <xf numFmtId="165" fontId="13" fillId="8" borderId="18" xfId="0" applyNumberFormat="1" applyFont="1" applyFill="1" applyBorder="1" applyAlignment="1" applyProtection="1">
      <alignment horizontal="right" vertical="center"/>
    </xf>
    <xf numFmtId="165" fontId="13" fillId="8" borderId="17" xfId="0" applyNumberFormat="1" applyFont="1" applyFill="1" applyBorder="1" applyAlignment="1" applyProtection="1">
      <alignment horizontal="right" vertical="center"/>
    </xf>
    <xf numFmtId="164" fontId="13" fillId="8" borderId="28" xfId="0" applyNumberFormat="1" applyFont="1" applyFill="1" applyBorder="1" applyAlignment="1" applyProtection="1">
      <alignment horizontal="center" vertical="center"/>
    </xf>
    <xf numFmtId="165" fontId="13" fillId="8" borderId="61" xfId="0" applyNumberFormat="1" applyFont="1" applyFill="1" applyBorder="1" applyAlignment="1" applyProtection="1">
      <alignment horizontal="right" vertical="center"/>
    </xf>
    <xf numFmtId="164" fontId="13" fillId="14" borderId="28" xfId="0" applyNumberFormat="1" applyFont="1" applyFill="1" applyBorder="1" applyAlignment="1" applyProtection="1">
      <alignment horizontal="center" vertical="center"/>
    </xf>
    <xf numFmtId="164" fontId="13" fillId="14" borderId="2" xfId="0" applyNumberFormat="1" applyFont="1" applyFill="1" applyBorder="1" applyAlignment="1" applyProtection="1">
      <alignment horizontal="center" vertical="center"/>
    </xf>
    <xf numFmtId="164" fontId="13" fillId="14" borderId="31" xfId="0" applyNumberFormat="1" applyFont="1" applyFill="1" applyBorder="1" applyAlignment="1" applyProtection="1">
      <alignment horizontal="center" vertical="center"/>
    </xf>
    <xf numFmtId="165" fontId="13" fillId="8" borderId="60" xfId="0" applyNumberFormat="1" applyFont="1" applyFill="1" applyBorder="1" applyAlignment="1" applyProtection="1">
      <alignment horizontal="right" vertical="center"/>
    </xf>
    <xf numFmtId="164" fontId="13" fillId="14" borderId="25" xfId="0" applyNumberFormat="1" applyFont="1" applyFill="1" applyBorder="1" applyAlignment="1" applyProtection="1">
      <alignment vertical="center"/>
    </xf>
    <xf numFmtId="164" fontId="13" fillId="8" borderId="27" xfId="0" applyNumberFormat="1" applyFont="1" applyFill="1" applyBorder="1" applyAlignment="1" applyProtection="1">
      <alignment vertical="center"/>
    </xf>
    <xf numFmtId="165" fontId="13" fillId="8" borderId="9" xfId="0" applyNumberFormat="1" applyFont="1" applyFill="1" applyBorder="1" applyAlignment="1" applyProtection="1">
      <alignment horizontal="right" vertical="center"/>
    </xf>
    <xf numFmtId="164" fontId="13" fillId="8" borderId="27" xfId="0" applyNumberFormat="1" applyFont="1" applyFill="1" applyBorder="1" applyAlignment="1" applyProtection="1">
      <alignment horizontal="right" vertical="center"/>
    </xf>
    <xf numFmtId="164" fontId="13" fillId="14" borderId="20" xfId="0" applyNumberFormat="1" applyFont="1" applyFill="1" applyBorder="1" applyAlignment="1" applyProtection="1">
      <alignment vertical="center"/>
    </xf>
    <xf numFmtId="0" fontId="13" fillId="14" borderId="20" xfId="0" applyFont="1" applyFill="1" applyBorder="1" applyAlignment="1" applyProtection="1">
      <alignment horizontal="center" vertical="center"/>
    </xf>
    <xf numFmtId="0" fontId="13" fillId="8" borderId="25" xfId="0" applyFont="1" applyFill="1" applyBorder="1" applyAlignment="1" applyProtection="1">
      <alignment horizontal="center" vertical="center"/>
    </xf>
    <xf numFmtId="165" fontId="13" fillId="8" borderId="49" xfId="0" applyNumberFormat="1" applyFont="1" applyFill="1" applyBorder="1" applyAlignment="1" applyProtection="1">
      <alignment horizontal="right" vertical="center"/>
    </xf>
    <xf numFmtId="0" fontId="13" fillId="8" borderId="27" xfId="0" applyFont="1" applyFill="1" applyBorder="1" applyAlignment="1" applyProtection="1">
      <alignment horizontal="center" vertical="center"/>
    </xf>
    <xf numFmtId="0" fontId="13" fillId="8" borderId="16" xfId="0" applyFont="1" applyFill="1" applyBorder="1" applyAlignment="1" applyProtection="1">
      <alignment horizontal="center" vertical="center"/>
    </xf>
    <xf numFmtId="0" fontId="13" fillId="14" borderId="21" xfId="0" applyFont="1" applyFill="1" applyBorder="1" applyAlignment="1" applyProtection="1">
      <alignment horizontal="center" vertical="center"/>
    </xf>
    <xf numFmtId="165" fontId="13" fillId="8" borderId="19" xfId="0" applyNumberFormat="1" applyFont="1" applyFill="1" applyBorder="1" applyAlignment="1" applyProtection="1">
      <alignment vertical="center"/>
    </xf>
    <xf numFmtId="164" fontId="13" fillId="14" borderId="21" xfId="0" applyNumberFormat="1" applyFont="1" applyFill="1" applyBorder="1" applyAlignment="1" applyProtection="1">
      <alignment vertical="center"/>
    </xf>
    <xf numFmtId="49" fontId="25" fillId="14" borderId="32" xfId="4" applyNumberFormat="1" applyFont="1" applyFill="1" applyBorder="1" applyAlignment="1" applyProtection="1">
      <alignment horizontal="left" vertical="center"/>
    </xf>
    <xf numFmtId="49" fontId="21" fillId="8" borderId="16" xfId="4" applyNumberFormat="1" applyFont="1" applyFill="1" applyBorder="1" applyAlignment="1" applyProtection="1">
      <alignment horizontal="left" vertical="center"/>
    </xf>
    <xf numFmtId="37" fontId="17" fillId="14" borderId="32" xfId="0" applyNumberFormat="1" applyFont="1" applyFill="1" applyBorder="1" applyAlignment="1" applyProtection="1">
      <alignment horizontal="center" vertical="center"/>
    </xf>
    <xf numFmtId="49" fontId="25" fillId="14" borderId="0" xfId="4" applyNumberFormat="1" applyFont="1" applyFill="1" applyBorder="1" applyAlignment="1" applyProtection="1">
      <alignment horizontal="left" vertical="center"/>
    </xf>
    <xf numFmtId="0" fontId="13" fillId="8" borderId="16" xfId="0" applyFont="1" applyFill="1" applyBorder="1" applyAlignment="1" applyProtection="1">
      <alignment horizontal="left" vertical="center"/>
    </xf>
    <xf numFmtId="164" fontId="17" fillId="14" borderId="25" xfId="0" applyNumberFormat="1" applyFont="1" applyFill="1" applyBorder="1" applyAlignment="1" applyProtection="1">
      <alignment vertical="center"/>
    </xf>
    <xf numFmtId="165" fontId="17" fillId="14" borderId="32" xfId="0" applyNumberFormat="1" applyFont="1" applyFill="1" applyBorder="1" applyAlignment="1" applyProtection="1">
      <alignment vertical="center"/>
    </xf>
    <xf numFmtId="164" fontId="17" fillId="14" borderId="32" xfId="0" applyNumberFormat="1" applyFont="1" applyFill="1" applyBorder="1" applyAlignment="1" applyProtection="1">
      <alignment vertical="center"/>
    </xf>
    <xf numFmtId="165" fontId="17" fillId="14" borderId="56" xfId="0" applyNumberFormat="1" applyFont="1" applyFill="1" applyBorder="1" applyAlignment="1" applyProtection="1">
      <alignment horizontal="right" vertical="center"/>
    </xf>
    <xf numFmtId="0" fontId="17" fillId="8" borderId="16" xfId="0" applyFont="1" applyFill="1" applyBorder="1" applyAlignment="1" applyProtection="1">
      <alignment horizontal="left" vertical="center"/>
    </xf>
    <xf numFmtId="0" fontId="17" fillId="8" borderId="19" xfId="0" applyFont="1" applyFill="1" applyBorder="1" applyAlignment="1" applyProtection="1">
      <alignment horizontal="left" vertical="center"/>
    </xf>
    <xf numFmtId="167" fontId="33" fillId="14" borderId="0" xfId="0" applyNumberFormat="1" applyFont="1" applyFill="1" applyBorder="1" applyAlignment="1" applyProtection="1">
      <alignment horizontal="right" vertical="center"/>
    </xf>
    <xf numFmtId="167" fontId="33" fillId="14" borderId="42" xfId="0" applyNumberFormat="1" applyFont="1" applyFill="1" applyBorder="1" applyAlignment="1" applyProtection="1">
      <alignment horizontal="right" vertical="center"/>
    </xf>
    <xf numFmtId="0" fontId="0" fillId="0" borderId="0" xfId="0" applyBorder="1" applyAlignment="1">
      <alignment vertical="center"/>
    </xf>
    <xf numFmtId="0" fontId="46" fillId="0" borderId="0" xfId="0" applyFont="1" applyFill="1" applyBorder="1" applyAlignment="1" applyProtection="1">
      <alignment vertical="center"/>
    </xf>
    <xf numFmtId="0" fontId="17" fillId="7" borderId="0" xfId="0" applyFont="1" applyFill="1" applyBorder="1" applyAlignment="1" applyProtection="1">
      <alignment vertical="center"/>
    </xf>
    <xf numFmtId="0" fontId="13" fillId="7" borderId="0" xfId="0" applyFont="1" applyFill="1" applyBorder="1" applyAlignment="1" applyProtection="1">
      <alignment horizontal="center" vertical="center"/>
    </xf>
    <xf numFmtId="164" fontId="16" fillId="0" borderId="0" xfId="0" applyNumberFormat="1" applyFont="1" applyBorder="1" applyAlignment="1">
      <alignment vertical="center"/>
    </xf>
    <xf numFmtId="164" fontId="16" fillId="0" borderId="0" xfId="0" applyNumberFormat="1" applyFont="1" applyAlignment="1">
      <alignment vertical="center"/>
    </xf>
    <xf numFmtId="164" fontId="17" fillId="4" borderId="30" xfId="0" applyNumberFormat="1" applyFont="1" applyFill="1" applyBorder="1" applyAlignment="1" applyProtection="1">
      <alignment horizontal="right" vertical="center"/>
    </xf>
    <xf numFmtId="164" fontId="17" fillId="12" borderId="75" xfId="0" applyNumberFormat="1" applyFont="1" applyFill="1" applyBorder="1" applyAlignment="1" applyProtection="1">
      <alignment horizontal="right" vertical="center"/>
    </xf>
    <xf numFmtId="1" fontId="17" fillId="13" borderId="76" xfId="0" applyNumberFormat="1" applyFont="1" applyFill="1" applyBorder="1" applyAlignment="1" applyProtection="1">
      <alignment horizontal="right" vertical="center"/>
    </xf>
    <xf numFmtId="164" fontId="17" fillId="8" borderId="30" xfId="0" applyNumberFormat="1" applyFont="1" applyFill="1" applyBorder="1" applyAlignment="1" applyProtection="1">
      <alignment horizontal="right" vertical="center"/>
    </xf>
    <xf numFmtId="0" fontId="14" fillId="22" borderId="4" xfId="0" applyFont="1" applyFill="1" applyBorder="1" applyAlignment="1" applyProtection="1">
      <alignment horizontal="left" vertical="center"/>
    </xf>
    <xf numFmtId="165" fontId="14" fillId="22" borderId="29" xfId="0" applyNumberFormat="1" applyFont="1" applyFill="1" applyBorder="1" applyAlignment="1" applyProtection="1">
      <alignment horizontal="left" vertical="center"/>
    </xf>
    <xf numFmtId="164" fontId="31" fillId="22" borderId="29" xfId="0" applyNumberFormat="1" applyFont="1" applyFill="1" applyBorder="1" applyAlignment="1" applyProtection="1">
      <alignment horizontal="right" vertical="center"/>
    </xf>
    <xf numFmtId="168" fontId="31" fillId="22" borderId="29" xfId="0" applyNumberFormat="1" applyFont="1" applyFill="1" applyBorder="1" applyAlignment="1" applyProtection="1">
      <alignment horizontal="right" vertical="center"/>
    </xf>
    <xf numFmtId="165" fontId="31" fillId="22" borderId="29" xfId="0" applyNumberFormat="1" applyFont="1" applyFill="1" applyBorder="1" applyAlignment="1" applyProtection="1">
      <alignment horizontal="right" vertical="center"/>
    </xf>
    <xf numFmtId="169" fontId="31" fillId="22" borderId="29" xfId="0" applyNumberFormat="1" applyFont="1" applyFill="1" applyBorder="1" applyAlignment="1" applyProtection="1">
      <alignment horizontal="right" vertical="center"/>
    </xf>
    <xf numFmtId="6" fontId="31" fillId="22" borderId="29" xfId="0" applyNumberFormat="1" applyFont="1" applyFill="1" applyBorder="1" applyAlignment="1" applyProtection="1">
      <alignment horizontal="right" vertical="center"/>
    </xf>
    <xf numFmtId="6" fontId="13" fillId="22" borderId="77" xfId="0" applyNumberFormat="1" applyFont="1" applyFill="1" applyBorder="1" applyAlignment="1" applyProtection="1">
      <alignment vertical="center"/>
    </xf>
    <xf numFmtId="165" fontId="13" fillId="8" borderId="10" xfId="2" applyNumberFormat="1" applyFont="1" applyFill="1" applyBorder="1" applyAlignment="1" applyProtection="1">
      <alignment horizontal="right" vertical="center"/>
    </xf>
    <xf numFmtId="164" fontId="13" fillId="4" borderId="10" xfId="0" applyNumberFormat="1" applyFont="1" applyFill="1" applyBorder="1" applyAlignment="1" applyProtection="1">
      <alignment horizontal="right" vertical="center"/>
    </xf>
    <xf numFmtId="6" fontId="13" fillId="2" borderId="57" xfId="0" applyNumberFormat="1" applyFont="1" applyFill="1" applyBorder="1" applyAlignment="1" applyProtection="1">
      <alignment vertical="center"/>
    </xf>
    <xf numFmtId="164" fontId="13" fillId="3" borderId="78" xfId="0" applyNumberFormat="1" applyFont="1" applyFill="1" applyBorder="1" applyAlignment="1" applyProtection="1">
      <alignment horizontal="right" vertical="center"/>
    </xf>
    <xf numFmtId="165" fontId="13" fillId="3" borderId="57" xfId="2" applyNumberFormat="1" applyFont="1" applyFill="1" applyBorder="1" applyAlignment="1" applyProtection="1">
      <alignment horizontal="right" vertical="center"/>
    </xf>
    <xf numFmtId="164" fontId="14" fillId="22" borderId="4" xfId="0" applyNumberFormat="1" applyFont="1" applyFill="1" applyBorder="1" applyAlignment="1" applyProtection="1">
      <alignment horizontal="left" vertical="center"/>
    </xf>
    <xf numFmtId="165" fontId="14" fillId="22" borderId="77" xfId="0" applyNumberFormat="1" applyFont="1" applyFill="1" applyBorder="1" applyAlignment="1" applyProtection="1">
      <alignment horizontal="left" vertical="center"/>
    </xf>
    <xf numFmtId="164" fontId="6" fillId="17" borderId="79" xfId="0" applyNumberFormat="1" applyFont="1" applyFill="1" applyBorder="1" applyAlignment="1" applyProtection="1">
      <alignment horizontal="left" vertical="center"/>
    </xf>
    <xf numFmtId="165" fontId="17" fillId="17" borderId="80" xfId="0" applyNumberFormat="1" applyFont="1" applyFill="1" applyBorder="1" applyAlignment="1" applyProtection="1">
      <alignment horizontal="left" vertical="center"/>
    </xf>
    <xf numFmtId="164" fontId="6" fillId="17" borderId="13" xfId="0" applyNumberFormat="1" applyFont="1" applyFill="1" applyBorder="1" applyAlignment="1" applyProtection="1">
      <alignment horizontal="left" vertical="center"/>
    </xf>
    <xf numFmtId="165" fontId="17" fillId="17" borderId="81" xfId="0" applyNumberFormat="1" applyFont="1" applyFill="1" applyBorder="1" applyAlignment="1" applyProtection="1">
      <alignment horizontal="left" vertical="center"/>
    </xf>
    <xf numFmtId="164" fontId="6" fillId="17" borderId="75" xfId="0" applyNumberFormat="1" applyFont="1" applyFill="1" applyBorder="1" applyAlignment="1" applyProtection="1">
      <alignment horizontal="left" vertical="center"/>
    </xf>
    <xf numFmtId="165" fontId="17" fillId="17" borderId="76" xfId="0" applyNumberFormat="1" applyFont="1" applyFill="1" applyBorder="1" applyAlignment="1" applyProtection="1">
      <alignment horizontal="left" vertical="center"/>
    </xf>
    <xf numFmtId="165" fontId="6" fillId="17" borderId="80" xfId="0" applyNumberFormat="1" applyFont="1" applyFill="1" applyBorder="1" applyAlignment="1" applyProtection="1">
      <alignment horizontal="left" vertical="center"/>
    </xf>
    <xf numFmtId="164" fontId="14" fillId="17" borderId="4" xfId="0" applyNumberFormat="1" applyFont="1" applyFill="1" applyBorder="1" applyAlignment="1" applyProtection="1">
      <alignment horizontal="left" vertical="center"/>
    </xf>
    <xf numFmtId="165" fontId="14" fillId="17" borderId="77" xfId="0" applyNumberFormat="1" applyFont="1" applyFill="1" applyBorder="1" applyAlignment="1" applyProtection="1">
      <alignment horizontal="left" vertical="center"/>
    </xf>
    <xf numFmtId="165" fontId="6" fillId="17" borderId="81" xfId="0" applyNumberFormat="1" applyFont="1" applyFill="1" applyBorder="1" applyAlignment="1" applyProtection="1">
      <alignment horizontal="left" vertical="center"/>
    </xf>
    <xf numFmtId="164" fontId="6" fillId="17" borderId="14" xfId="0" applyNumberFormat="1" applyFont="1" applyFill="1" applyBorder="1" applyAlignment="1" applyProtection="1">
      <alignment horizontal="left" vertical="center"/>
    </xf>
    <xf numFmtId="165" fontId="6" fillId="17" borderId="82" xfId="0" applyNumberFormat="1" applyFont="1" applyFill="1" applyBorder="1" applyAlignment="1" applyProtection="1">
      <alignment horizontal="left" vertical="center"/>
    </xf>
    <xf numFmtId="164" fontId="13" fillId="8" borderId="78" xfId="0" applyNumberFormat="1" applyFont="1" applyFill="1" applyBorder="1" applyAlignment="1" applyProtection="1">
      <alignment horizontal="right" vertical="center"/>
    </xf>
    <xf numFmtId="165" fontId="13" fillId="8" borderId="57" xfId="2" applyNumberFormat="1" applyFont="1" applyFill="1" applyBorder="1" applyAlignment="1" applyProtection="1">
      <alignment horizontal="right" vertical="center"/>
    </xf>
    <xf numFmtId="165" fontId="14" fillId="22" borderId="4" xfId="0" applyNumberFormat="1" applyFont="1" applyFill="1" applyBorder="1" applyAlignment="1" applyProtection="1">
      <alignment horizontal="left" vertical="center"/>
    </xf>
    <xf numFmtId="164" fontId="17" fillId="8" borderId="75" xfId="0" applyNumberFormat="1" applyFont="1" applyFill="1" applyBorder="1" applyAlignment="1" applyProtection="1">
      <alignment horizontal="right" vertical="center"/>
    </xf>
    <xf numFmtId="169" fontId="13" fillId="2" borderId="78" xfId="0" applyNumberFormat="1" applyFont="1" applyFill="1" applyBorder="1" applyAlignment="1" applyProtection="1">
      <alignment vertical="center"/>
    </xf>
    <xf numFmtId="169" fontId="13" fillId="22" borderId="4" xfId="0" applyNumberFormat="1" applyFont="1" applyFill="1" applyBorder="1" applyAlignment="1" applyProtection="1">
      <alignment vertical="center"/>
    </xf>
    <xf numFmtId="164" fontId="17" fillId="13" borderId="75" xfId="0" applyNumberFormat="1" applyFont="1" applyFill="1" applyBorder="1" applyAlignment="1" applyProtection="1">
      <alignment horizontal="right" vertical="center"/>
    </xf>
    <xf numFmtId="164" fontId="33" fillId="13" borderId="13" xfId="0" applyNumberFormat="1" applyFont="1" applyFill="1" applyBorder="1" applyAlignment="1" applyProtection="1">
      <alignment horizontal="right" vertical="center"/>
    </xf>
    <xf numFmtId="164" fontId="13" fillId="4" borderId="78" xfId="0" applyNumberFormat="1" applyFont="1" applyFill="1" applyBorder="1" applyAlignment="1" applyProtection="1">
      <alignment horizontal="right" vertical="center"/>
    </xf>
    <xf numFmtId="165" fontId="13" fillId="4" borderId="57" xfId="0" applyNumberFormat="1" applyFont="1" applyFill="1" applyBorder="1" applyAlignment="1" applyProtection="1">
      <alignment horizontal="right" vertical="center"/>
    </xf>
    <xf numFmtId="6" fontId="31" fillId="22" borderId="77" xfId="0" applyNumberFormat="1" applyFont="1" applyFill="1" applyBorder="1" applyAlignment="1" applyProtection="1">
      <alignment horizontal="right" vertical="center"/>
    </xf>
    <xf numFmtId="164" fontId="17" fillId="4" borderId="75" xfId="0" applyNumberFormat="1" applyFont="1" applyFill="1" applyBorder="1" applyAlignment="1" applyProtection="1">
      <alignment horizontal="right" vertical="center"/>
    </xf>
    <xf numFmtId="164" fontId="17" fillId="8" borderId="32" xfId="0" applyNumberFormat="1" applyFont="1" applyFill="1" applyBorder="1" applyAlignment="1" applyProtection="1">
      <alignment horizontal="right" vertical="center"/>
    </xf>
    <xf numFmtId="165" fontId="17" fillId="8" borderId="80" xfId="0" applyNumberFormat="1" applyFont="1" applyFill="1" applyBorder="1" applyAlignment="1" applyProtection="1">
      <alignment horizontal="right" vertical="center"/>
    </xf>
    <xf numFmtId="164" fontId="17" fillId="4" borderId="32" xfId="0" applyNumberFormat="1" applyFont="1" applyFill="1" applyBorder="1" applyAlignment="1" applyProtection="1">
      <alignment horizontal="right" vertical="center"/>
    </xf>
    <xf numFmtId="164" fontId="17" fillId="13" borderId="79" xfId="0" applyNumberFormat="1" applyFont="1" applyFill="1" applyBorder="1" applyAlignment="1" applyProtection="1">
      <alignment horizontal="right" vertical="center"/>
    </xf>
    <xf numFmtId="1" fontId="17" fillId="13" borderId="80" xfId="0" applyNumberFormat="1" applyFont="1" applyFill="1" applyBorder="1" applyAlignment="1" applyProtection="1">
      <alignment horizontal="right" vertical="center"/>
    </xf>
    <xf numFmtId="165" fontId="6" fillId="17" borderId="76" xfId="0" applyNumberFormat="1" applyFont="1" applyFill="1" applyBorder="1" applyAlignment="1" applyProtection="1">
      <alignment horizontal="left" vertical="center"/>
    </xf>
    <xf numFmtId="165" fontId="17" fillId="8" borderId="76" xfId="0" applyNumberFormat="1" applyFont="1" applyFill="1" applyBorder="1" applyAlignment="1" applyProtection="1">
      <alignment horizontal="right" vertical="center"/>
    </xf>
    <xf numFmtId="165" fontId="17" fillId="0" borderId="81"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7" fillId="0" borderId="30" xfId="0" applyNumberFormat="1" applyFont="1" applyFill="1" applyBorder="1" applyAlignment="1" applyProtection="1">
      <alignment horizontal="right" vertical="center"/>
      <protection locked="0"/>
    </xf>
    <xf numFmtId="165" fontId="17" fillId="0" borderId="76" xfId="0" applyNumberFormat="1" applyFont="1" applyFill="1" applyBorder="1" applyAlignment="1" applyProtection="1">
      <alignment horizontal="right" vertical="center"/>
      <protection locked="0"/>
    </xf>
    <xf numFmtId="164" fontId="13" fillId="8" borderId="3" xfId="0" applyNumberFormat="1" applyFont="1" applyFill="1" applyBorder="1" applyAlignment="1" applyProtection="1">
      <alignment horizontal="right" vertical="center"/>
    </xf>
    <xf numFmtId="164" fontId="7" fillId="8" borderId="4" xfId="0" applyNumberFormat="1" applyFont="1" applyFill="1" applyBorder="1" applyAlignment="1" applyProtection="1">
      <alignment horizontal="right" vertical="center"/>
    </xf>
    <xf numFmtId="165" fontId="7" fillId="8" borderId="5" xfId="0" applyNumberFormat="1" applyFont="1" applyFill="1" applyBorder="1" applyAlignment="1" applyProtection="1">
      <alignment horizontal="right" vertical="center"/>
    </xf>
    <xf numFmtId="164" fontId="7" fillId="8" borderId="2" xfId="0" applyNumberFormat="1" applyFont="1" applyFill="1" applyBorder="1" applyAlignment="1" applyProtection="1">
      <alignment horizontal="right" vertical="center"/>
    </xf>
    <xf numFmtId="165" fontId="7" fillId="8" borderId="77" xfId="0" applyNumberFormat="1" applyFont="1" applyFill="1" applyBorder="1" applyAlignment="1" applyProtection="1">
      <alignment horizontal="right" vertical="center"/>
    </xf>
    <xf numFmtId="164" fontId="7" fillId="4" borderId="4" xfId="0" applyNumberFormat="1" applyFont="1" applyFill="1" applyBorder="1" applyAlignment="1" applyProtection="1">
      <alignment horizontal="right" vertical="center"/>
    </xf>
    <xf numFmtId="165" fontId="7" fillId="4" borderId="5" xfId="0" applyNumberFormat="1" applyFont="1" applyFill="1" applyBorder="1" applyAlignment="1" applyProtection="1">
      <alignment horizontal="right" vertical="center"/>
    </xf>
    <xf numFmtId="164" fontId="7" fillId="4" borderId="2" xfId="0" applyNumberFormat="1" applyFont="1" applyFill="1" applyBorder="1" applyAlignment="1" applyProtection="1">
      <alignment horizontal="right" vertical="center"/>
    </xf>
    <xf numFmtId="165" fontId="7" fillId="4" borderId="77" xfId="0" applyNumberFormat="1" applyFont="1" applyFill="1" applyBorder="1" applyAlignment="1" applyProtection="1">
      <alignment horizontal="right" vertical="center"/>
    </xf>
    <xf numFmtId="169" fontId="7" fillId="2" borderId="4" xfId="0" applyNumberFormat="1" applyFont="1" applyFill="1" applyBorder="1" applyAlignment="1" applyProtection="1">
      <alignment horizontal="right" vertical="center"/>
    </xf>
    <xf numFmtId="6" fontId="7" fillId="2" borderId="77" xfId="0" applyNumberFormat="1" applyFont="1" applyFill="1" applyBorder="1" applyAlignment="1" applyProtection="1">
      <alignment horizontal="right" vertical="center"/>
    </xf>
    <xf numFmtId="164" fontId="7" fillId="8" borderId="29" xfId="0" applyNumberFormat="1" applyFont="1" applyFill="1" applyBorder="1" applyAlignment="1" applyProtection="1">
      <alignment horizontal="right" vertical="center"/>
    </xf>
    <xf numFmtId="164" fontId="7" fillId="4" borderId="29" xfId="0" applyNumberFormat="1" applyFont="1" applyFill="1" applyBorder="1" applyAlignment="1" applyProtection="1">
      <alignment horizontal="right" vertical="center"/>
    </xf>
    <xf numFmtId="164" fontId="7" fillId="2" borderId="14" xfId="0" applyNumberFormat="1" applyFont="1" applyFill="1" applyBorder="1" applyAlignment="1" applyProtection="1">
      <alignment horizontal="right" vertical="center"/>
    </xf>
    <xf numFmtId="165" fontId="7" fillId="2" borderId="82" xfId="0" applyNumberFormat="1" applyFont="1" applyFill="1" applyBorder="1" applyAlignment="1" applyProtection="1">
      <alignment horizontal="right" vertical="center"/>
    </xf>
    <xf numFmtId="164" fontId="33" fillId="7" borderId="13" xfId="0" applyNumberFormat="1" applyFont="1" applyFill="1" applyBorder="1" applyAlignment="1" applyProtection="1">
      <alignment horizontal="right" vertical="center"/>
      <protection locked="0"/>
    </xf>
    <xf numFmtId="165" fontId="33" fillId="7" borderId="81" xfId="0" applyNumberFormat="1" applyFont="1" applyFill="1" applyBorder="1" applyAlignment="1" applyProtection="1">
      <alignment horizontal="right" vertical="center"/>
      <protection locked="0"/>
    </xf>
    <xf numFmtId="6" fontId="17" fillId="0" borderId="81" xfId="0" applyNumberFormat="1" applyFont="1" applyFill="1" applyBorder="1" applyAlignment="1" applyProtection="1">
      <alignment horizontal="right" vertical="center"/>
      <protection locked="0"/>
    </xf>
    <xf numFmtId="6" fontId="17" fillId="0" borderId="76" xfId="0" applyNumberFormat="1" applyFont="1" applyFill="1" applyBorder="1" applyAlignment="1" applyProtection="1">
      <alignment horizontal="right" vertical="center"/>
      <protection locked="0"/>
    </xf>
    <xf numFmtId="49" fontId="31" fillId="8" borderId="26" xfId="0" applyNumberFormat="1" applyFont="1" applyFill="1" applyBorder="1" applyAlignment="1" applyProtection="1">
      <alignment horizontal="left" vertical="center"/>
    </xf>
    <xf numFmtId="49" fontId="31" fillId="8" borderId="56" xfId="0" applyNumberFormat="1" applyFont="1" applyFill="1" applyBorder="1" applyAlignment="1" applyProtection="1">
      <alignment horizontal="right" vertical="center"/>
    </xf>
    <xf numFmtId="165" fontId="33" fillId="8" borderId="8" xfId="0" applyNumberFormat="1" applyFont="1" applyFill="1" applyBorder="1" applyAlignment="1" applyProtection="1">
      <alignment horizontal="right" vertical="center"/>
    </xf>
    <xf numFmtId="165" fontId="31" fillId="8" borderId="8" xfId="0" applyNumberFormat="1" applyFont="1" applyFill="1" applyBorder="1" applyAlignment="1" applyProtection="1">
      <alignment horizontal="right" vertical="center"/>
    </xf>
    <xf numFmtId="165" fontId="33" fillId="14" borderId="23" xfId="0" applyNumberFormat="1" applyFont="1" applyFill="1" applyBorder="1" applyAlignment="1" applyProtection="1">
      <alignment horizontal="right" vertical="center"/>
    </xf>
    <xf numFmtId="49" fontId="13" fillId="9" borderId="26" xfId="0" applyNumberFormat="1" applyFont="1" applyFill="1" applyBorder="1" applyAlignment="1" applyProtection="1">
      <alignment horizontal="left" vertical="center"/>
    </xf>
    <xf numFmtId="49" fontId="13" fillId="9" borderId="80" xfId="0" applyNumberFormat="1" applyFont="1" applyFill="1" applyBorder="1" applyAlignment="1" applyProtection="1">
      <alignment horizontal="right" vertical="center"/>
    </xf>
    <xf numFmtId="165" fontId="33" fillId="9" borderId="83" xfId="0" applyNumberFormat="1" applyFont="1" applyFill="1" applyBorder="1" applyAlignment="1" applyProtection="1">
      <alignment horizontal="right" vertical="center"/>
    </xf>
    <xf numFmtId="165" fontId="31" fillId="9" borderId="83" xfId="0" applyNumberFormat="1" applyFont="1" applyFill="1" applyBorder="1" applyAlignment="1" applyProtection="1">
      <alignment horizontal="right" vertical="center"/>
    </xf>
    <xf numFmtId="165" fontId="5" fillId="4" borderId="0" xfId="0" applyNumberFormat="1" applyFont="1" applyFill="1" applyBorder="1" applyAlignment="1" applyProtection="1">
      <alignment vertical="top"/>
    </xf>
    <xf numFmtId="165" fontId="14" fillId="23" borderId="75" xfId="0" applyNumberFormat="1" applyFont="1" applyFill="1" applyBorder="1" applyAlignment="1" applyProtection="1">
      <alignment horizontal="right" vertical="top"/>
    </xf>
    <xf numFmtId="49" fontId="51" fillId="0" borderId="13" xfId="4" applyNumberFormat="1" applyFill="1" applyBorder="1" applyAlignment="1" applyProtection="1">
      <alignment horizontal="left" indent="2"/>
    </xf>
    <xf numFmtId="49" fontId="21" fillId="5" borderId="29" xfId="4" applyNumberFormat="1" applyFont="1" applyFill="1" applyBorder="1" applyAlignment="1" applyProtection="1">
      <alignment horizontal="left" vertical="center"/>
    </xf>
    <xf numFmtId="49" fontId="21" fillId="0" borderId="29" xfId="4" applyNumberFormat="1" applyFont="1" applyFill="1" applyBorder="1" applyAlignment="1" applyProtection="1">
      <alignment horizontal="right" vertical="center"/>
    </xf>
    <xf numFmtId="0" fontId="14" fillId="3" borderId="20" xfId="0" applyFont="1" applyFill="1" applyBorder="1" applyAlignment="1" applyProtection="1">
      <alignment horizontal="left" vertical="center"/>
    </xf>
    <xf numFmtId="0" fontId="12" fillId="6" borderId="84" xfId="0" applyFont="1" applyFill="1" applyBorder="1" applyAlignment="1" applyProtection="1">
      <alignment horizontal="left" vertical="center"/>
    </xf>
    <xf numFmtId="0" fontId="12" fillId="6" borderId="74" xfId="0" applyFont="1" applyFill="1" applyBorder="1" applyAlignment="1" applyProtection="1">
      <alignment horizontal="left" vertical="center"/>
    </xf>
    <xf numFmtId="49" fontId="41" fillId="4" borderId="25" xfId="4" applyNumberFormat="1" applyFont="1" applyFill="1" applyBorder="1" applyAlignment="1" applyProtection="1">
      <alignment horizontal="left" vertical="center"/>
    </xf>
    <xf numFmtId="49" fontId="41" fillId="4" borderId="32" xfId="4" applyNumberFormat="1" applyFont="1" applyFill="1" applyBorder="1" applyAlignment="1" applyProtection="1">
      <alignment horizontal="left" vertical="center"/>
    </xf>
    <xf numFmtId="49" fontId="41" fillId="4" borderId="56" xfId="4" applyNumberFormat="1" applyFont="1" applyFill="1" applyBorder="1" applyAlignment="1" applyProtection="1">
      <alignment horizontal="left" vertical="center"/>
    </xf>
    <xf numFmtId="0" fontId="13" fillId="4" borderId="16" xfId="0" applyFont="1" applyFill="1" applyBorder="1" applyAlignment="1" applyProtection="1">
      <alignment horizontal="left" vertical="center"/>
    </xf>
    <xf numFmtId="0" fontId="7" fillId="4" borderId="8" xfId="0" applyFont="1" applyFill="1" applyBorder="1" applyAlignment="1" applyProtection="1">
      <alignment horizontal="center" vertical="center" wrapText="1"/>
    </xf>
    <xf numFmtId="0" fontId="4" fillId="2" borderId="86" xfId="3" applyFont="1" applyFill="1" applyBorder="1" applyAlignment="1" applyProtection="1">
      <alignment horizontal="left" vertical="center"/>
    </xf>
    <xf numFmtId="0" fontId="4" fillId="2" borderId="87" xfId="3" applyFont="1" applyFill="1" applyBorder="1" applyAlignment="1" applyProtection="1">
      <alignment horizontal="left" vertical="center"/>
    </xf>
    <xf numFmtId="0" fontId="4" fillId="2" borderId="86" xfId="3" applyFont="1" applyFill="1" applyBorder="1" applyAlignment="1" applyProtection="1">
      <alignment horizontal="righ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165" fontId="7" fillId="2" borderId="10" xfId="0" applyNumberFormat="1" applyFont="1" applyFill="1" applyBorder="1" applyAlignment="1" applyProtection="1">
      <alignment horizontal="left" vertical="center"/>
    </xf>
    <xf numFmtId="0" fontId="7" fillId="6" borderId="10" xfId="0" applyFont="1" applyFill="1" applyBorder="1" applyAlignment="1" applyProtection="1">
      <alignment horizontal="center" vertical="center" wrapText="1"/>
    </xf>
    <xf numFmtId="0" fontId="7" fillId="6" borderId="32" xfId="0" applyFont="1" applyFill="1" applyBorder="1" applyAlignment="1" applyProtection="1">
      <alignment horizontal="center" vertical="center" wrapText="1"/>
    </xf>
    <xf numFmtId="0" fontId="13" fillId="6" borderId="25" xfId="0" applyFont="1" applyFill="1" applyBorder="1" applyAlignment="1" applyProtection="1">
      <alignment horizontal="left" vertical="center" wrapText="1"/>
    </xf>
    <xf numFmtId="0" fontId="13" fillId="6" borderId="32" xfId="0" applyFont="1" applyFill="1" applyBorder="1" applyAlignment="1" applyProtection="1">
      <alignment horizontal="right" vertical="center" wrapText="1"/>
    </xf>
    <xf numFmtId="0" fontId="13" fillId="6" borderId="31" xfId="0" applyFont="1" applyFill="1" applyBorder="1" applyAlignment="1" applyProtection="1">
      <alignment horizontal="left" vertical="center" wrapText="1"/>
    </xf>
    <xf numFmtId="0" fontId="13" fillId="6" borderId="60" xfId="0" applyFont="1" applyFill="1" applyBorder="1" applyAlignment="1" applyProtection="1">
      <alignment horizontal="right" vertical="center" wrapText="1"/>
    </xf>
    <xf numFmtId="164" fontId="16" fillId="0" borderId="0" xfId="0" applyNumberFormat="1" applyFont="1" applyFill="1" applyBorder="1" applyAlignment="1" applyProtection="1">
      <alignment horizontal="right" vertical="center" wrapText="1"/>
    </xf>
    <xf numFmtId="164" fontId="16" fillId="0" borderId="32" xfId="0" applyNumberFormat="1" applyFont="1" applyFill="1" applyBorder="1" applyAlignment="1" applyProtection="1">
      <alignment horizontal="right" vertical="center" wrapText="1"/>
    </xf>
    <xf numFmtId="165" fontId="16" fillId="0" borderId="32" xfId="0" applyNumberFormat="1" applyFont="1" applyFill="1" applyBorder="1" applyAlignment="1" applyProtection="1">
      <alignment horizontal="right" vertical="center" wrapText="1"/>
    </xf>
    <xf numFmtId="165" fontId="17" fillId="2" borderId="56" xfId="0" applyNumberFormat="1" applyFont="1" applyFill="1" applyBorder="1" applyAlignment="1" applyProtection="1">
      <alignment vertical="center"/>
    </xf>
    <xf numFmtId="165" fontId="17" fillId="2" borderId="49" xfId="0" applyNumberFormat="1" applyFont="1" applyFill="1" applyBorder="1" applyAlignment="1" applyProtection="1">
      <alignment vertical="center"/>
    </xf>
    <xf numFmtId="164" fontId="13" fillId="2" borderId="27" xfId="0" applyNumberFormat="1" applyFont="1" applyFill="1" applyBorder="1" applyAlignment="1" applyProtection="1">
      <alignment horizontal="center" vertical="center"/>
    </xf>
    <xf numFmtId="165" fontId="13" fillId="2" borderId="9" xfId="0" applyNumberFormat="1" applyFont="1" applyFill="1" applyBorder="1" applyAlignment="1" applyProtection="1">
      <alignment vertical="center"/>
    </xf>
    <xf numFmtId="164" fontId="13" fillId="2" borderId="32" xfId="0" applyNumberFormat="1" applyFont="1" applyFill="1" applyBorder="1" applyAlignment="1" applyProtection="1">
      <alignment horizontal="center" vertical="center"/>
    </xf>
    <xf numFmtId="165" fontId="13" fillId="2" borderId="49" xfId="0" applyNumberFormat="1" applyFont="1" applyFill="1" applyBorder="1" applyAlignment="1" applyProtection="1">
      <alignment vertical="center"/>
    </xf>
    <xf numFmtId="165" fontId="16" fillId="0" borderId="0" xfId="0" applyNumberFormat="1" applyFont="1" applyFill="1" applyBorder="1" applyAlignment="1" applyProtection="1">
      <alignment horizontal="right" vertical="center" wrapText="1"/>
    </xf>
    <xf numFmtId="165" fontId="17" fillId="2" borderId="23" xfId="0" applyNumberFormat="1" applyFont="1" applyFill="1" applyBorder="1" applyAlignment="1" applyProtection="1">
      <alignment vertical="center"/>
    </xf>
    <xf numFmtId="165" fontId="17" fillId="2" borderId="9" xfId="0" applyNumberFormat="1" applyFont="1" applyFill="1" applyBorder="1" applyAlignment="1" applyProtection="1">
      <alignment vertical="center"/>
    </xf>
    <xf numFmtId="164" fontId="13" fillId="2" borderId="0" xfId="0" applyNumberFormat="1" applyFont="1" applyFill="1" applyBorder="1" applyAlignment="1" applyProtection="1">
      <alignment horizontal="center" vertical="center"/>
    </xf>
    <xf numFmtId="164" fontId="16" fillId="0" borderId="22" xfId="0" applyNumberFormat="1" applyFont="1" applyFill="1" applyBorder="1" applyAlignment="1" applyProtection="1">
      <alignment horizontal="right" vertical="center" wrapText="1"/>
    </xf>
    <xf numFmtId="165" fontId="13" fillId="2" borderId="9" xfId="1" applyNumberFormat="1" applyFont="1" applyFill="1" applyBorder="1" applyAlignment="1" applyProtection="1">
      <alignment vertical="center"/>
    </xf>
    <xf numFmtId="164" fontId="16" fillId="0" borderId="2" xfId="0" applyNumberFormat="1" applyFont="1" applyFill="1" applyBorder="1" applyAlignment="1" applyProtection="1">
      <alignment horizontal="right" vertical="center" wrapText="1"/>
    </xf>
    <xf numFmtId="164" fontId="16" fillId="0" borderId="29" xfId="0" applyNumberFormat="1" applyFont="1" applyFill="1" applyBorder="1" applyAlignment="1" applyProtection="1">
      <alignment horizontal="right" vertical="center" wrapText="1"/>
    </xf>
    <xf numFmtId="165" fontId="16" fillId="0" borderId="29" xfId="0" applyNumberFormat="1" applyFont="1" applyFill="1" applyBorder="1" applyAlignment="1" applyProtection="1">
      <alignment horizontal="right" vertical="center" wrapText="1"/>
    </xf>
    <xf numFmtId="165" fontId="17" fillId="2" borderId="5" xfId="0" applyNumberFormat="1" applyFont="1" applyFill="1" applyBorder="1" applyAlignment="1" applyProtection="1">
      <alignment vertical="center"/>
    </xf>
    <xf numFmtId="165" fontId="17" fillId="2" borderId="61" xfId="0" applyNumberFormat="1" applyFont="1" applyFill="1" applyBorder="1" applyAlignment="1" applyProtection="1">
      <alignment vertical="center"/>
    </xf>
    <xf numFmtId="164" fontId="13" fillId="2" borderId="28" xfId="0" applyNumberFormat="1" applyFont="1" applyFill="1" applyBorder="1" applyAlignment="1" applyProtection="1">
      <alignment horizontal="center" vertical="center"/>
    </xf>
    <xf numFmtId="165" fontId="13" fillId="2" borderId="61" xfId="1" applyNumberFormat="1" applyFont="1" applyFill="1" applyBorder="1" applyAlignment="1" applyProtection="1">
      <alignment vertical="center"/>
    </xf>
    <xf numFmtId="164" fontId="13" fillId="2" borderId="29" xfId="0" applyNumberFormat="1" applyFont="1" applyFill="1" applyBorder="1" applyAlignment="1" applyProtection="1">
      <alignment horizontal="center" vertical="center"/>
    </xf>
    <xf numFmtId="165" fontId="13" fillId="2" borderId="61" xfId="0" applyNumberFormat="1" applyFont="1" applyFill="1" applyBorder="1" applyAlignment="1" applyProtection="1">
      <alignment vertical="center"/>
    </xf>
    <xf numFmtId="0" fontId="32" fillId="2" borderId="27" xfId="0" applyFont="1" applyFill="1" applyBorder="1" applyAlignment="1" applyProtection="1">
      <alignment vertical="center"/>
    </xf>
    <xf numFmtId="0" fontId="39" fillId="2" borderId="32" xfId="0" applyFont="1" applyFill="1" applyBorder="1" applyAlignment="1" applyProtection="1">
      <alignment horizontal="center" vertical="center"/>
    </xf>
    <xf numFmtId="165" fontId="16" fillId="2" borderId="0" xfId="0" applyNumberFormat="1" applyFont="1" applyFill="1" applyBorder="1" applyAlignment="1" applyProtection="1">
      <alignment vertical="center" wrapText="1"/>
    </xf>
    <xf numFmtId="166" fontId="16" fillId="2" borderId="23" xfId="0" applyNumberFormat="1" applyFont="1" applyFill="1" applyBorder="1" applyAlignment="1" applyProtection="1">
      <alignment horizontal="center" vertical="center" wrapText="1"/>
    </xf>
    <xf numFmtId="164" fontId="16" fillId="2" borderId="0" xfId="0" applyNumberFormat="1" applyFont="1" applyFill="1" applyBorder="1" applyAlignment="1" applyProtection="1">
      <alignment horizontal="right" vertical="center" wrapText="1"/>
    </xf>
    <xf numFmtId="0" fontId="16" fillId="2" borderId="0" xfId="0" applyNumberFormat="1" applyFont="1" applyFill="1" applyBorder="1" applyAlignment="1" applyProtection="1">
      <alignment horizontal="right" vertical="center" wrapText="1"/>
    </xf>
    <xf numFmtId="165" fontId="16" fillId="2" borderId="0" xfId="0" applyNumberFormat="1" applyFont="1" applyFill="1" applyBorder="1" applyAlignment="1" applyProtection="1">
      <alignment horizontal="right" vertical="center" wrapText="1"/>
    </xf>
    <xf numFmtId="164" fontId="17" fillId="2" borderId="25" xfId="0" applyNumberFormat="1" applyFont="1" applyFill="1" applyBorder="1" applyAlignment="1" applyProtection="1">
      <alignment horizontal="center" vertical="center"/>
    </xf>
    <xf numFmtId="164" fontId="17" fillId="2" borderId="26" xfId="0" applyNumberFormat="1" applyFont="1" applyFill="1" applyBorder="1" applyAlignment="1" applyProtection="1">
      <alignment horizontal="center" vertical="center"/>
    </xf>
    <xf numFmtId="165" fontId="17" fillId="13" borderId="27" xfId="0" applyNumberFormat="1" applyFont="1" applyFill="1" applyBorder="1" applyAlignment="1" applyProtection="1">
      <alignment horizontal="center" vertical="center"/>
    </xf>
    <xf numFmtId="165" fontId="17" fillId="13" borderId="49" xfId="0" applyNumberFormat="1" applyFont="1" applyFill="1" applyBorder="1" applyAlignment="1" applyProtection="1">
      <alignment vertical="center"/>
    </xf>
    <xf numFmtId="165" fontId="17" fillId="13" borderId="0" xfId="0" applyNumberFormat="1" applyFont="1" applyFill="1" applyBorder="1" applyAlignment="1" applyProtection="1">
      <alignment horizontal="center" vertical="center"/>
    </xf>
    <xf numFmtId="165" fontId="17" fillId="13" borderId="9" xfId="0" applyNumberFormat="1" applyFont="1" applyFill="1" applyBorder="1" applyAlignment="1" applyProtection="1">
      <alignment vertical="center"/>
    </xf>
    <xf numFmtId="0" fontId="39" fillId="2" borderId="0" xfId="0" applyFont="1" applyFill="1" applyBorder="1" applyAlignment="1" applyProtection="1">
      <alignment horizontal="center" vertical="center"/>
    </xf>
    <xf numFmtId="164" fontId="17" fillId="2" borderId="27" xfId="0" applyNumberFormat="1" applyFont="1" applyFill="1" applyBorder="1" applyAlignment="1" applyProtection="1">
      <alignment horizontal="center" vertical="center"/>
    </xf>
    <xf numFmtId="164" fontId="17" fillId="2" borderId="22" xfId="0" applyNumberFormat="1" applyFont="1" applyFill="1" applyBorder="1" applyAlignment="1" applyProtection="1">
      <alignment horizontal="center" vertical="center"/>
    </xf>
    <xf numFmtId="0" fontId="39" fillId="2" borderId="30" xfId="0" applyFont="1" applyFill="1" applyBorder="1" applyAlignment="1" applyProtection="1">
      <alignment horizontal="center" vertical="center"/>
    </xf>
    <xf numFmtId="165" fontId="16" fillId="2" borderId="30" xfId="0" applyNumberFormat="1" applyFont="1" applyFill="1" applyBorder="1" applyAlignment="1" applyProtection="1">
      <alignment vertical="center" wrapText="1"/>
    </xf>
    <xf numFmtId="166" fontId="16" fillId="24" borderId="30" xfId="0" applyNumberFormat="1" applyFont="1" applyFill="1" applyBorder="1" applyAlignment="1" applyProtection="1">
      <alignment horizontal="right" vertical="center" wrapText="1"/>
    </xf>
    <xf numFmtId="0" fontId="16" fillId="24" borderId="30" xfId="0" applyNumberFormat="1" applyFont="1" applyFill="1" applyBorder="1" applyAlignment="1" applyProtection="1">
      <alignment horizontal="right" vertical="center" wrapText="1"/>
    </xf>
    <xf numFmtId="0" fontId="16" fillId="2" borderId="30" xfId="0" applyNumberFormat="1" applyFont="1" applyFill="1" applyBorder="1" applyAlignment="1" applyProtection="1">
      <alignment horizontal="right" vertical="center" wrapText="1"/>
    </xf>
    <xf numFmtId="0" fontId="38" fillId="2" borderId="30" xfId="0" applyFont="1" applyFill="1" applyBorder="1" applyAlignment="1" applyProtection="1">
      <alignment vertical="center"/>
    </xf>
    <xf numFmtId="165" fontId="16" fillId="24" borderId="30" xfId="0" applyNumberFormat="1" applyFont="1" applyFill="1" applyBorder="1" applyAlignment="1" applyProtection="1">
      <alignment horizontal="right" vertical="center" wrapText="1"/>
    </xf>
    <xf numFmtId="165" fontId="16" fillId="2" borderId="30" xfId="0" applyNumberFormat="1" applyFont="1" applyFill="1" applyBorder="1" applyAlignment="1" applyProtection="1">
      <alignment horizontal="right" vertical="center" wrapText="1"/>
    </xf>
    <xf numFmtId="164" fontId="17" fillId="2" borderId="24" xfId="0" applyNumberFormat="1" applyFont="1" applyFill="1" applyBorder="1" applyAlignment="1" applyProtection="1">
      <alignment horizontal="center" vertical="center"/>
    </xf>
    <xf numFmtId="164" fontId="17" fillId="2" borderId="33" xfId="0" applyNumberFormat="1" applyFont="1" applyFill="1" applyBorder="1" applyAlignment="1" applyProtection="1">
      <alignment horizontal="center" vertical="center"/>
    </xf>
    <xf numFmtId="165" fontId="17" fillId="13" borderId="35" xfId="0" applyNumberFormat="1" applyFont="1" applyFill="1" applyBorder="1" applyAlignment="1" applyProtection="1">
      <alignment vertical="center"/>
    </xf>
    <xf numFmtId="164" fontId="17" fillId="13" borderId="30" xfId="0" applyNumberFormat="1" applyFont="1" applyFill="1" applyBorder="1" applyAlignment="1" applyProtection="1">
      <alignment horizontal="center" vertical="center"/>
    </xf>
    <xf numFmtId="0" fontId="35" fillId="2" borderId="28" xfId="0" applyFont="1" applyFill="1" applyBorder="1" applyAlignment="1" applyProtection="1">
      <alignment vertical="center"/>
    </xf>
    <xf numFmtId="0" fontId="38" fillId="2" borderId="29" xfId="0" applyFont="1" applyFill="1" applyBorder="1" applyAlignment="1" applyProtection="1">
      <alignment vertical="center"/>
    </xf>
    <xf numFmtId="165" fontId="13" fillId="2" borderId="60" xfId="0" applyNumberFormat="1" applyFont="1" applyFill="1" applyBorder="1" applyAlignment="1" applyProtection="1">
      <alignment vertical="center"/>
    </xf>
    <xf numFmtId="0" fontId="35" fillId="2" borderId="27" xfId="0" applyFont="1" applyFill="1" applyBorder="1" applyAlignment="1" applyProtection="1">
      <alignment vertical="center"/>
    </xf>
    <xf numFmtId="165" fontId="13" fillId="2" borderId="35" xfId="0" applyNumberFormat="1" applyFont="1" applyFill="1" applyBorder="1" applyAlignment="1" applyProtection="1">
      <alignment vertical="center"/>
    </xf>
    <xf numFmtId="0" fontId="21" fillId="2" borderId="20" xfId="0" applyFont="1" applyFill="1" applyBorder="1" applyAlignment="1" applyProtection="1">
      <alignment vertical="center"/>
    </xf>
    <xf numFmtId="0" fontId="19" fillId="2" borderId="16" xfId="0" applyFont="1" applyFill="1" applyBorder="1" applyAlignment="1" applyProtection="1">
      <alignment vertical="center"/>
    </xf>
    <xf numFmtId="0" fontId="23" fillId="17" borderId="27" xfId="0" applyFont="1" applyFill="1" applyBorder="1" applyAlignment="1" applyProtection="1">
      <alignment vertical="center"/>
    </xf>
    <xf numFmtId="0" fontId="24" fillId="17" borderId="0" xfId="0" applyFont="1" applyFill="1" applyBorder="1" applyAlignment="1" applyProtection="1">
      <alignment vertical="center"/>
    </xf>
    <xf numFmtId="0" fontId="7" fillId="6" borderId="74" xfId="0" applyFont="1" applyFill="1" applyBorder="1" applyAlignment="1" applyProtection="1">
      <alignment vertical="center" wrapText="1"/>
    </xf>
    <xf numFmtId="0" fontId="7" fillId="6" borderId="88" xfId="0" applyFont="1" applyFill="1" applyBorder="1" applyAlignment="1" applyProtection="1">
      <alignment vertical="center" wrapText="1"/>
    </xf>
    <xf numFmtId="0" fontId="7" fillId="5" borderId="74" xfId="0" applyFont="1" applyFill="1" applyBorder="1" applyAlignment="1" applyProtection="1">
      <alignment vertical="center" wrapText="1"/>
    </xf>
    <xf numFmtId="164" fontId="13" fillId="6" borderId="84" xfId="0" applyNumberFormat="1" applyFont="1" applyFill="1" applyBorder="1" applyAlignment="1" applyProtection="1">
      <alignment horizontal="left" vertical="center"/>
    </xf>
    <xf numFmtId="165" fontId="13" fillId="6" borderId="88" xfId="0" applyNumberFormat="1" applyFont="1" applyFill="1" applyBorder="1" applyAlignment="1" applyProtection="1">
      <alignment horizontal="right" vertical="center"/>
    </xf>
    <xf numFmtId="164" fontId="13" fillId="6" borderId="89" xfId="0" applyNumberFormat="1" applyFont="1" applyFill="1" applyBorder="1" applyAlignment="1" applyProtection="1">
      <alignment horizontal="left" vertical="center"/>
    </xf>
    <xf numFmtId="165" fontId="13" fillId="6" borderId="74" xfId="0" applyNumberFormat="1" applyFont="1" applyFill="1" applyBorder="1" applyAlignment="1" applyProtection="1">
      <alignment horizontal="right" vertical="center"/>
    </xf>
    <xf numFmtId="165" fontId="13" fillId="6" borderId="73" xfId="0" applyNumberFormat="1" applyFont="1" applyFill="1" applyBorder="1" applyAlignment="1" applyProtection="1">
      <alignment horizontal="right" vertical="center"/>
    </xf>
    <xf numFmtId="0" fontId="7" fillId="5" borderId="0" xfId="0" applyFont="1" applyFill="1" applyBorder="1" applyAlignment="1" applyProtection="1">
      <alignment vertical="center" wrapText="1"/>
    </xf>
    <xf numFmtId="164" fontId="13" fillId="2" borderId="25" xfId="0" applyNumberFormat="1" applyFont="1" applyFill="1" applyBorder="1" applyAlignment="1" applyProtection="1">
      <alignment horizontal="right" vertical="center"/>
    </xf>
    <xf numFmtId="165" fontId="13" fillId="2" borderId="49" xfId="0" applyNumberFormat="1" applyFont="1" applyFill="1" applyBorder="1" applyAlignment="1" applyProtection="1">
      <alignment horizontal="right" vertical="center"/>
    </xf>
    <xf numFmtId="164" fontId="13" fillId="2" borderId="28" xfId="0" applyNumberFormat="1" applyFont="1" applyFill="1" applyBorder="1" applyAlignment="1" applyProtection="1">
      <alignment horizontal="right" vertical="center"/>
    </xf>
    <xf numFmtId="165" fontId="13" fillId="2" borderId="61" xfId="0" applyNumberFormat="1" applyFont="1" applyFill="1" applyBorder="1" applyAlignment="1" applyProtection="1">
      <alignment horizontal="right" vertical="center"/>
    </xf>
    <xf numFmtId="0" fontId="7" fillId="16" borderId="32" xfId="0" applyFont="1" applyFill="1" applyBorder="1" applyAlignment="1" applyProtection="1">
      <alignment vertical="center" wrapText="1"/>
    </xf>
    <xf numFmtId="0" fontId="7" fillId="13" borderId="32" xfId="0" applyFont="1" applyFill="1" applyBorder="1" applyAlignment="1" applyProtection="1">
      <alignment vertical="center" wrapText="1"/>
    </xf>
    <xf numFmtId="0" fontId="7" fillId="2" borderId="16" xfId="0" applyFont="1" applyFill="1" applyBorder="1" applyAlignment="1" applyProtection="1">
      <alignment vertical="center" wrapText="1"/>
    </xf>
    <xf numFmtId="0" fontId="7" fillId="2" borderId="19" xfId="0" applyFont="1" applyFill="1" applyBorder="1" applyAlignment="1" applyProtection="1">
      <alignment vertical="center" wrapText="1"/>
    </xf>
    <xf numFmtId="0" fontId="0" fillId="5" borderId="0" xfId="0" applyFill="1" applyBorder="1" applyAlignment="1" applyProtection="1">
      <alignment vertical="center"/>
    </xf>
    <xf numFmtId="0" fontId="0" fillId="0" borderId="0" xfId="0" applyFill="1" applyBorder="1" applyAlignment="1" applyProtection="1">
      <alignment vertical="center"/>
    </xf>
    <xf numFmtId="164" fontId="42" fillId="2" borderId="27" xfId="0" applyNumberFormat="1" applyFont="1" applyFill="1" applyBorder="1" applyAlignment="1" applyProtection="1">
      <alignment horizontal="right" vertical="center"/>
    </xf>
    <xf numFmtId="165" fontId="41" fillId="2" borderId="9" xfId="0" applyNumberFormat="1" applyFont="1" applyFill="1" applyBorder="1" applyAlignment="1" applyProtection="1">
      <alignment horizontal="right" vertical="center"/>
    </xf>
    <xf numFmtId="165" fontId="42" fillId="2" borderId="9" xfId="0" applyNumberFormat="1" applyFont="1" applyFill="1" applyBorder="1" applyAlignment="1" applyProtection="1">
      <alignment horizontal="right" vertical="center"/>
    </xf>
    <xf numFmtId="0" fontId="0" fillId="5" borderId="30" xfId="0" applyFill="1" applyBorder="1" applyAlignment="1" applyProtection="1">
      <alignment vertical="center"/>
    </xf>
    <xf numFmtId="164" fontId="13" fillId="17" borderId="48" xfId="0" applyNumberFormat="1" applyFont="1" applyFill="1" applyBorder="1" applyAlignment="1" applyProtection="1">
      <alignment horizontal="right" vertical="center"/>
    </xf>
    <xf numFmtId="164" fontId="13" fillId="17" borderId="27" xfId="0" applyNumberFormat="1" applyFont="1" applyFill="1" applyBorder="1" applyAlignment="1" applyProtection="1">
      <alignment horizontal="right" vertical="center"/>
    </xf>
    <xf numFmtId="167" fontId="13" fillId="13" borderId="20" xfId="0" applyNumberFormat="1" applyFont="1" applyFill="1" applyBorder="1" applyAlignment="1" applyProtection="1">
      <alignment horizontal="right" vertical="center"/>
    </xf>
    <xf numFmtId="165" fontId="13" fillId="17" borderId="45" xfId="0" applyNumberFormat="1" applyFont="1" applyFill="1" applyBorder="1" applyAlignment="1" applyProtection="1">
      <alignment horizontal="right" vertical="center"/>
    </xf>
    <xf numFmtId="164" fontId="13" fillId="2" borderId="37" xfId="0" applyNumberFormat="1" applyFont="1" applyFill="1" applyBorder="1" applyAlignment="1" applyProtection="1">
      <alignment horizontal="right" vertical="center"/>
    </xf>
    <xf numFmtId="164" fontId="13" fillId="13" borderId="50" xfId="0" applyNumberFormat="1" applyFont="1" applyFill="1" applyBorder="1" applyAlignment="1" applyProtection="1">
      <alignment horizontal="right" vertical="center"/>
    </xf>
    <xf numFmtId="167" fontId="13" fillId="13" borderId="50" xfId="0" applyNumberFormat="1" applyFont="1" applyFill="1" applyBorder="1" applyAlignment="1" applyProtection="1">
      <alignment horizontal="right" vertical="center"/>
    </xf>
    <xf numFmtId="0" fontId="15" fillId="0" borderId="27" xfId="0" applyFont="1" applyFill="1" applyBorder="1" applyAlignment="1" applyProtection="1">
      <alignment horizontal="left" vertical="center"/>
      <protection locked="0"/>
    </xf>
    <xf numFmtId="0" fontId="39" fillId="0" borderId="22" xfId="0" applyFont="1" applyFill="1" applyBorder="1" applyAlignment="1" applyProtection="1">
      <alignment horizontal="center" vertical="center"/>
      <protection locked="0"/>
    </xf>
    <xf numFmtId="165" fontId="16" fillId="0" borderId="7" xfId="0" applyNumberFormat="1" applyFont="1" applyFill="1" applyBorder="1" applyAlignment="1" applyProtection="1">
      <alignment vertical="center" wrapText="1"/>
      <protection locked="0"/>
    </xf>
    <xf numFmtId="166" fontId="16" fillId="0" borderId="90" xfId="0" applyNumberFormat="1" applyFont="1" applyFill="1" applyBorder="1" applyAlignment="1" applyProtection="1">
      <alignment horizontal="center" vertical="center" wrapText="1"/>
      <protection locked="0"/>
    </xf>
    <xf numFmtId="164" fontId="16" fillId="0" borderId="0" xfId="0" applyNumberFormat="1" applyFont="1" applyFill="1" applyBorder="1" applyAlignment="1" applyProtection="1">
      <alignment horizontal="right" vertical="center" wrapText="1"/>
      <protection locked="0"/>
    </xf>
    <xf numFmtId="164" fontId="16" fillId="0" borderId="32" xfId="0" applyNumberFormat="1" applyFont="1" applyFill="1" applyBorder="1" applyAlignment="1" applyProtection="1">
      <alignment horizontal="right" vertical="center" wrapText="1"/>
      <protection locked="0"/>
    </xf>
    <xf numFmtId="165" fontId="16" fillId="0" borderId="32" xfId="0" applyNumberFormat="1" applyFont="1" applyFill="1" applyBorder="1" applyAlignment="1" applyProtection="1">
      <alignment horizontal="right" vertical="center" wrapText="1"/>
      <protection locked="0"/>
    </xf>
    <xf numFmtId="166" fontId="16" fillId="0" borderId="7" xfId="0" applyNumberFormat="1" applyFont="1" applyFill="1" applyBorder="1" applyAlignment="1" applyProtection="1">
      <alignment horizontal="center" vertical="center" wrapText="1"/>
      <protection locked="0"/>
    </xf>
    <xf numFmtId="165" fontId="16" fillId="0" borderId="0" xfId="0" applyNumberFormat="1" applyFont="1" applyFill="1" applyBorder="1" applyAlignment="1" applyProtection="1">
      <alignment horizontal="right" vertical="center" wrapText="1"/>
      <protection locked="0"/>
    </xf>
    <xf numFmtId="0" fontId="18" fillId="0" borderId="27" xfId="0" applyFont="1" applyFill="1" applyBorder="1" applyAlignment="1" applyProtection="1">
      <alignment horizontal="left" vertical="center"/>
      <protection locked="0"/>
    </xf>
    <xf numFmtId="0" fontId="15" fillId="0" borderId="91" xfId="0" applyFont="1" applyFill="1" applyBorder="1" applyAlignment="1" applyProtection="1">
      <alignment horizontal="left" vertical="center" wrapText="1"/>
      <protection locked="0"/>
    </xf>
    <xf numFmtId="0" fontId="15" fillId="0" borderId="27" xfId="0" applyFont="1" applyFill="1" applyBorder="1" applyAlignment="1" applyProtection="1">
      <alignment horizontal="left" vertical="center" wrapText="1"/>
      <protection locked="0"/>
    </xf>
    <xf numFmtId="164" fontId="16" fillId="0" borderId="22" xfId="0" applyNumberFormat="1" applyFont="1" applyFill="1" applyBorder="1" applyAlignment="1" applyProtection="1">
      <alignment horizontal="right" vertical="center" wrapText="1"/>
      <protection locked="0"/>
    </xf>
    <xf numFmtId="0" fontId="15" fillId="0" borderId="28" xfId="0" applyFont="1" applyFill="1" applyBorder="1" applyAlignment="1" applyProtection="1">
      <alignment horizontal="left" vertical="center"/>
      <protection locked="0"/>
    </xf>
    <xf numFmtId="165" fontId="16" fillId="0" borderId="53" xfId="0" applyNumberFormat="1" applyFont="1" applyFill="1" applyBorder="1" applyAlignment="1" applyProtection="1">
      <alignment vertical="center" wrapText="1"/>
      <protection locked="0"/>
    </xf>
    <xf numFmtId="166" fontId="16" fillId="0" borderId="53" xfId="0" applyNumberFormat="1" applyFont="1" applyFill="1" applyBorder="1" applyAlignment="1" applyProtection="1">
      <alignment horizontal="center" vertical="center" wrapText="1"/>
      <protection locked="0"/>
    </xf>
    <xf numFmtId="164" fontId="16" fillId="0" borderId="2" xfId="0" applyNumberFormat="1" applyFont="1" applyFill="1" applyBorder="1" applyAlignment="1" applyProtection="1">
      <alignment horizontal="right" vertical="center" wrapText="1"/>
      <protection locked="0"/>
    </xf>
    <xf numFmtId="164" fontId="16" fillId="0" borderId="29" xfId="0" applyNumberFormat="1" applyFont="1" applyFill="1" applyBorder="1" applyAlignment="1" applyProtection="1">
      <alignment horizontal="right" vertical="center" wrapText="1"/>
      <protection locked="0"/>
    </xf>
    <xf numFmtId="165" fontId="16" fillId="0" borderId="29" xfId="0" applyNumberFormat="1" applyFont="1" applyFill="1" applyBorder="1" applyAlignment="1" applyProtection="1">
      <alignment horizontal="right" vertical="center" wrapText="1"/>
      <protection locked="0"/>
    </xf>
    <xf numFmtId="0" fontId="28" fillId="7" borderId="87" xfId="3" applyFont="1" applyFill="1" applyBorder="1" applyAlignment="1" applyProtection="1">
      <alignment horizontal="center" vertical="center"/>
      <protection locked="0"/>
    </xf>
    <xf numFmtId="165" fontId="17" fillId="0" borderId="29" xfId="0" applyNumberFormat="1" applyFont="1" applyFill="1" applyBorder="1" applyAlignment="1" applyProtection="1">
      <alignment horizontal="right" vertical="center"/>
      <protection locked="0"/>
    </xf>
    <xf numFmtId="9" fontId="17" fillId="0" borderId="72" xfId="0" applyNumberFormat="1" applyFont="1" applyFill="1" applyBorder="1" applyAlignment="1" applyProtection="1">
      <alignment horizontal="center" vertical="center"/>
      <protection locked="0"/>
    </xf>
    <xf numFmtId="9" fontId="17" fillId="0" borderId="59" xfId="0" applyNumberFormat="1" applyFont="1" applyFill="1" applyBorder="1" applyAlignment="1" applyProtection="1">
      <alignment horizontal="center" vertical="center"/>
      <protection locked="0"/>
    </xf>
    <xf numFmtId="0" fontId="6" fillId="0" borderId="32"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29" xfId="0" applyFont="1" applyFill="1" applyBorder="1" applyAlignment="1" applyProtection="1">
      <alignment vertical="center" wrapText="1"/>
      <protection locked="0"/>
    </xf>
    <xf numFmtId="0" fontId="7" fillId="5"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37" fontId="17" fillId="5" borderId="0" xfId="0" applyNumberFormat="1" applyFont="1" applyFill="1" applyBorder="1" applyAlignment="1" applyProtection="1">
      <alignment horizontal="center" vertical="center"/>
      <protection locked="0"/>
    </xf>
    <xf numFmtId="37" fontId="17" fillId="0" borderId="0" xfId="0" applyNumberFormat="1" applyFont="1" applyFill="1" applyBorder="1" applyAlignment="1" applyProtection="1">
      <alignment horizontal="center" vertical="center"/>
      <protection locked="0"/>
    </xf>
    <xf numFmtId="37" fontId="17" fillId="0" borderId="23" xfId="0" applyNumberFormat="1" applyFont="1" applyFill="1" applyBorder="1" applyAlignment="1" applyProtection="1">
      <alignment horizontal="center" vertical="center"/>
      <protection locked="0"/>
    </xf>
    <xf numFmtId="0" fontId="0" fillId="5" borderId="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17" fillId="5"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7" fillId="5"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164" fontId="17" fillId="0" borderId="24" xfId="0" applyNumberFormat="1" applyFont="1" applyFill="1" applyBorder="1" applyAlignment="1" applyProtection="1">
      <alignment horizontal="right" vertical="center"/>
      <protection locked="0"/>
    </xf>
    <xf numFmtId="0" fontId="17" fillId="0" borderId="30"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164" fontId="17" fillId="0" borderId="30" xfId="0" applyNumberFormat="1" applyFont="1" applyFill="1" applyBorder="1" applyAlignment="1" applyProtection="1">
      <alignment horizontal="right" vertical="center"/>
      <protection locked="0"/>
    </xf>
    <xf numFmtId="164" fontId="41" fillId="0" borderId="27" xfId="0" applyNumberFormat="1" applyFont="1" applyFill="1" applyBorder="1" applyAlignment="1" applyProtection="1">
      <alignment horizontal="right" vertical="center"/>
      <protection locked="0"/>
    </xf>
    <xf numFmtId="165" fontId="41" fillId="0" borderId="23"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vertical="center"/>
      <protection locked="0"/>
    </xf>
    <xf numFmtId="164" fontId="41" fillId="0" borderId="26" xfId="0" applyNumberFormat="1" applyFont="1" applyFill="1" applyBorder="1" applyAlignment="1" applyProtection="1">
      <alignment horizontal="right" vertical="center"/>
      <protection locked="0"/>
    </xf>
    <xf numFmtId="165" fontId="41" fillId="0" borderId="9" xfId="0" applyNumberFormat="1" applyFont="1" applyFill="1" applyBorder="1" applyAlignment="1" applyProtection="1">
      <alignment horizontal="right" vertical="center"/>
      <protection locked="0"/>
    </xf>
    <xf numFmtId="164" fontId="41" fillId="0" borderId="22" xfId="0" applyNumberFormat="1" applyFont="1" applyFill="1" applyBorder="1" applyAlignment="1" applyProtection="1">
      <alignment horizontal="right" vertical="center"/>
      <protection locked="0"/>
    </xf>
    <xf numFmtId="164" fontId="41" fillId="0" borderId="33" xfId="0" applyNumberFormat="1" applyFont="1" applyFill="1" applyBorder="1" applyAlignment="1" applyProtection="1">
      <alignment horizontal="right" vertical="center"/>
      <protection locked="0"/>
    </xf>
    <xf numFmtId="164" fontId="13" fillId="0" borderId="27"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center" vertical="center"/>
      <protection locked="0"/>
    </xf>
    <xf numFmtId="164" fontId="13" fillId="0" borderId="26" xfId="0" applyNumberFormat="1" applyFont="1" applyFill="1" applyBorder="1" applyAlignment="1" applyProtection="1">
      <alignment horizontal="right" vertical="center"/>
      <protection locked="0"/>
    </xf>
    <xf numFmtId="164" fontId="13" fillId="0" borderId="22" xfId="0" applyNumberFormat="1" applyFont="1" applyFill="1" applyBorder="1" applyAlignment="1" applyProtection="1">
      <alignment horizontal="right" vertical="center"/>
      <protection locked="0"/>
    </xf>
    <xf numFmtId="164" fontId="13" fillId="0" borderId="24" xfId="0" applyNumberFormat="1" applyFont="1" applyFill="1" applyBorder="1" applyAlignment="1" applyProtection="1">
      <alignment horizontal="right" vertical="center"/>
      <protection locked="0"/>
    </xf>
    <xf numFmtId="0" fontId="13" fillId="0" borderId="30" xfId="0" applyFont="1" applyFill="1" applyBorder="1" applyAlignment="1" applyProtection="1">
      <alignment horizontal="center" vertical="center"/>
      <protection locked="0"/>
    </xf>
    <xf numFmtId="164" fontId="13" fillId="0" borderId="33" xfId="0" applyNumberFormat="1" applyFont="1" applyFill="1" applyBorder="1" applyAlignment="1" applyProtection="1">
      <alignment horizontal="right" vertical="center"/>
      <protection locked="0"/>
    </xf>
    <xf numFmtId="0" fontId="4" fillId="3" borderId="86" xfId="3" applyFont="1" applyFill="1" applyBorder="1" applyAlignment="1" applyProtection="1">
      <alignment horizontal="left" vertical="center"/>
    </xf>
    <xf numFmtId="0" fontId="4" fillId="3" borderId="87" xfId="3" applyFont="1" applyFill="1" applyBorder="1" applyAlignment="1" applyProtection="1">
      <alignment horizontal="left" vertical="center"/>
    </xf>
    <xf numFmtId="0" fontId="4" fillId="3" borderId="86" xfId="3" applyFont="1" applyFill="1" applyBorder="1" applyAlignment="1" applyProtection="1">
      <alignment horizontal="right" vertical="center"/>
    </xf>
    <xf numFmtId="0" fontId="8"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165" fontId="7" fillId="3" borderId="10" xfId="0" applyNumberFormat="1" applyFont="1" applyFill="1" applyBorder="1" applyAlignment="1" applyProtection="1">
      <alignment horizontal="left" vertical="center"/>
    </xf>
    <xf numFmtId="165" fontId="17" fillId="3" borderId="56" xfId="0" applyNumberFormat="1" applyFont="1" applyFill="1" applyBorder="1" applyAlignment="1" applyProtection="1">
      <alignment vertical="center"/>
    </xf>
    <xf numFmtId="165" fontId="17" fillId="3" borderId="49" xfId="0" applyNumberFormat="1" applyFont="1" applyFill="1" applyBorder="1" applyAlignment="1" applyProtection="1">
      <alignment vertical="center"/>
    </xf>
    <xf numFmtId="164" fontId="13" fillId="3" borderId="27" xfId="0" applyNumberFormat="1" applyFont="1" applyFill="1" applyBorder="1" applyAlignment="1" applyProtection="1">
      <alignment horizontal="center" vertical="center"/>
    </xf>
    <xf numFmtId="165" fontId="13" fillId="3" borderId="9" xfId="0" applyNumberFormat="1" applyFont="1" applyFill="1" applyBorder="1" applyAlignment="1" applyProtection="1">
      <alignment vertical="center"/>
    </xf>
    <xf numFmtId="164" fontId="13" fillId="3" borderId="32" xfId="0" applyNumberFormat="1" applyFont="1" applyFill="1" applyBorder="1" applyAlignment="1" applyProtection="1">
      <alignment horizontal="center" vertical="center"/>
    </xf>
    <xf numFmtId="165" fontId="13" fillId="3" borderId="49" xfId="0" applyNumberFormat="1" applyFont="1" applyFill="1" applyBorder="1" applyAlignment="1" applyProtection="1">
      <alignment vertical="center"/>
    </xf>
    <xf numFmtId="165" fontId="17" fillId="3" borderId="23" xfId="0" applyNumberFormat="1" applyFont="1" applyFill="1" applyBorder="1" applyAlignment="1" applyProtection="1">
      <alignment vertical="center"/>
    </xf>
    <xf numFmtId="165" fontId="17" fillId="3" borderId="9" xfId="0" applyNumberFormat="1" applyFont="1" applyFill="1" applyBorder="1" applyAlignment="1" applyProtection="1">
      <alignment vertical="center"/>
    </xf>
    <xf numFmtId="164" fontId="13" fillId="3" borderId="0" xfId="0" applyNumberFormat="1" applyFont="1" applyFill="1" applyBorder="1" applyAlignment="1" applyProtection="1">
      <alignment horizontal="center" vertical="center"/>
    </xf>
    <xf numFmtId="165" fontId="13" fillId="3" borderId="9" xfId="1" applyNumberFormat="1" applyFont="1" applyFill="1" applyBorder="1" applyAlignment="1" applyProtection="1">
      <alignment vertical="center"/>
    </xf>
    <xf numFmtId="165" fontId="17" fillId="3" borderId="5" xfId="0" applyNumberFormat="1" applyFont="1" applyFill="1" applyBorder="1" applyAlignment="1" applyProtection="1">
      <alignment vertical="center"/>
    </xf>
    <xf numFmtId="165" fontId="17" fillId="3" borderId="61" xfId="0" applyNumberFormat="1" applyFont="1" applyFill="1" applyBorder="1" applyAlignment="1" applyProtection="1">
      <alignment vertical="center"/>
    </xf>
    <xf numFmtId="164" fontId="13" fillId="3" borderId="28" xfId="0" applyNumberFormat="1" applyFont="1" applyFill="1" applyBorder="1" applyAlignment="1" applyProtection="1">
      <alignment horizontal="center" vertical="center"/>
    </xf>
    <xf numFmtId="165" fontId="13" fillId="3" borderId="61" xfId="1" applyNumberFormat="1" applyFont="1" applyFill="1" applyBorder="1" applyAlignment="1" applyProtection="1">
      <alignment vertical="center"/>
    </xf>
    <xf numFmtId="164" fontId="13" fillId="3" borderId="29" xfId="0" applyNumberFormat="1" applyFont="1" applyFill="1" applyBorder="1" applyAlignment="1" applyProtection="1">
      <alignment horizontal="center" vertical="center"/>
    </xf>
    <xf numFmtId="165" fontId="13" fillId="3" borderId="61" xfId="0" applyNumberFormat="1" applyFont="1" applyFill="1" applyBorder="1" applyAlignment="1" applyProtection="1">
      <alignment vertical="center"/>
    </xf>
    <xf numFmtId="0" fontId="32" fillId="3" borderId="27" xfId="0" applyFont="1" applyFill="1" applyBorder="1" applyAlignment="1" applyProtection="1">
      <alignment vertical="center"/>
    </xf>
    <xf numFmtId="0" fontId="39" fillId="3" borderId="32" xfId="0" applyFont="1" applyFill="1" applyBorder="1" applyAlignment="1" applyProtection="1">
      <alignment horizontal="center" vertical="center"/>
    </xf>
    <xf numFmtId="165" fontId="16" fillId="3" borderId="0" xfId="0" applyNumberFormat="1" applyFont="1" applyFill="1" applyBorder="1" applyAlignment="1" applyProtection="1">
      <alignment vertical="center" wrapText="1"/>
    </xf>
    <xf numFmtId="166" fontId="16" fillId="3" borderId="23" xfId="0" applyNumberFormat="1" applyFont="1" applyFill="1" applyBorder="1" applyAlignment="1" applyProtection="1">
      <alignment horizontal="center" vertical="center" wrapText="1"/>
    </xf>
    <xf numFmtId="164" fontId="16" fillId="3" borderId="0" xfId="0" applyNumberFormat="1" applyFont="1" applyFill="1" applyBorder="1" applyAlignment="1" applyProtection="1">
      <alignment horizontal="right" vertical="center" wrapText="1"/>
    </xf>
    <xf numFmtId="0" fontId="16" fillId="3" borderId="0" xfId="0" applyNumberFormat="1" applyFont="1" applyFill="1" applyBorder="1" applyAlignment="1" applyProtection="1">
      <alignment horizontal="right" vertical="center" wrapText="1"/>
    </xf>
    <xf numFmtId="165" fontId="16" fillId="3" borderId="0" xfId="0" applyNumberFormat="1" applyFont="1" applyFill="1" applyBorder="1" applyAlignment="1" applyProtection="1">
      <alignment horizontal="right" vertical="center" wrapText="1"/>
    </xf>
    <xf numFmtId="164" fontId="17" fillId="3" borderId="25" xfId="0" applyNumberFormat="1" applyFont="1" applyFill="1" applyBorder="1" applyAlignment="1" applyProtection="1">
      <alignment horizontal="center" vertical="center"/>
    </xf>
    <xf numFmtId="164" fontId="17" fillId="3" borderId="26" xfId="0" applyNumberFormat="1" applyFont="1" applyFill="1" applyBorder="1" applyAlignment="1" applyProtection="1">
      <alignment horizontal="center" vertical="center"/>
    </xf>
    <xf numFmtId="165" fontId="13" fillId="10" borderId="27" xfId="0" applyNumberFormat="1" applyFont="1" applyFill="1" applyBorder="1" applyAlignment="1" applyProtection="1">
      <alignment horizontal="center" vertical="center"/>
    </xf>
    <xf numFmtId="165" fontId="13" fillId="10" borderId="49" xfId="0" applyNumberFormat="1" applyFont="1" applyFill="1" applyBorder="1" applyAlignment="1" applyProtection="1">
      <alignment vertical="center"/>
    </xf>
    <xf numFmtId="165" fontId="13" fillId="10" borderId="0" xfId="0" applyNumberFormat="1" applyFont="1" applyFill="1" applyBorder="1" applyAlignment="1" applyProtection="1">
      <alignment horizontal="center" vertical="center"/>
    </xf>
    <xf numFmtId="165" fontId="13" fillId="10" borderId="9" xfId="0" applyNumberFormat="1" applyFont="1" applyFill="1" applyBorder="1" applyAlignment="1" applyProtection="1">
      <alignment vertical="center"/>
    </xf>
    <xf numFmtId="0" fontId="39" fillId="3" borderId="0" xfId="0" applyFont="1" applyFill="1" applyBorder="1" applyAlignment="1" applyProtection="1">
      <alignment horizontal="center" vertical="center"/>
    </xf>
    <xf numFmtId="164" fontId="17" fillId="3" borderId="27" xfId="0" applyNumberFormat="1" applyFont="1" applyFill="1" applyBorder="1" applyAlignment="1" applyProtection="1">
      <alignment horizontal="center" vertical="center"/>
    </xf>
    <xf numFmtId="164" fontId="17" fillId="3" borderId="22" xfId="0" applyNumberFormat="1" applyFont="1" applyFill="1" applyBorder="1" applyAlignment="1" applyProtection="1">
      <alignment horizontal="center" vertical="center"/>
    </xf>
    <xf numFmtId="0" fontId="39" fillId="3" borderId="30" xfId="0" applyFont="1" applyFill="1" applyBorder="1" applyAlignment="1" applyProtection="1">
      <alignment horizontal="center" vertical="center"/>
    </xf>
    <xf numFmtId="165" fontId="16" fillId="3" borderId="30" xfId="0" applyNumberFormat="1" applyFont="1" applyFill="1" applyBorder="1" applyAlignment="1" applyProtection="1">
      <alignment vertical="center" wrapText="1"/>
    </xf>
    <xf numFmtId="166" fontId="16" fillId="25" borderId="30" xfId="0" applyNumberFormat="1" applyFont="1" applyFill="1" applyBorder="1" applyAlignment="1" applyProtection="1">
      <alignment horizontal="right" vertical="center" wrapText="1"/>
    </xf>
    <xf numFmtId="0" fontId="16" fillId="25" borderId="30" xfId="0" applyNumberFormat="1" applyFont="1" applyFill="1" applyBorder="1" applyAlignment="1" applyProtection="1">
      <alignment horizontal="right" vertical="center" wrapText="1"/>
    </xf>
    <xf numFmtId="0" fontId="16" fillId="3" borderId="30" xfId="0" applyNumberFormat="1" applyFont="1" applyFill="1" applyBorder="1" applyAlignment="1" applyProtection="1">
      <alignment horizontal="right" vertical="center" wrapText="1"/>
    </xf>
    <xf numFmtId="0" fontId="38" fillId="3" borderId="30" xfId="0" applyFont="1" applyFill="1" applyBorder="1" applyAlignment="1" applyProtection="1">
      <alignment vertical="center"/>
    </xf>
    <xf numFmtId="165" fontId="16" fillId="25" borderId="30" xfId="0" applyNumberFormat="1" applyFont="1" applyFill="1" applyBorder="1" applyAlignment="1" applyProtection="1">
      <alignment horizontal="right" vertical="center" wrapText="1"/>
    </xf>
    <xf numFmtId="165" fontId="16" fillId="3" borderId="30" xfId="0" applyNumberFormat="1" applyFont="1" applyFill="1" applyBorder="1" applyAlignment="1" applyProtection="1">
      <alignment horizontal="right" vertical="center" wrapText="1"/>
    </xf>
    <xf numFmtId="164" fontId="17" fillId="3" borderId="24" xfId="0" applyNumberFormat="1" applyFont="1" applyFill="1" applyBorder="1" applyAlignment="1" applyProtection="1">
      <alignment horizontal="center" vertical="center"/>
    </xf>
    <xf numFmtId="164" fontId="17" fillId="3" borderId="33" xfId="0" applyNumberFormat="1" applyFont="1" applyFill="1" applyBorder="1" applyAlignment="1" applyProtection="1">
      <alignment horizontal="center" vertical="center"/>
    </xf>
    <xf numFmtId="165" fontId="13" fillId="10" borderId="35" xfId="0" applyNumberFormat="1" applyFont="1" applyFill="1" applyBorder="1" applyAlignment="1" applyProtection="1">
      <alignment vertical="center"/>
    </xf>
    <xf numFmtId="164" fontId="13" fillId="10" borderId="30" xfId="0" applyNumberFormat="1" applyFont="1" applyFill="1" applyBorder="1" applyAlignment="1" applyProtection="1">
      <alignment horizontal="center" vertical="center"/>
    </xf>
    <xf numFmtId="0" fontId="35" fillId="3" borderId="28" xfId="0" applyFont="1" applyFill="1" applyBorder="1" applyAlignment="1" applyProtection="1">
      <alignment vertical="center"/>
    </xf>
    <xf numFmtId="0" fontId="38" fillId="3" borderId="29" xfId="0" applyFont="1" applyFill="1" applyBorder="1" applyAlignment="1" applyProtection="1">
      <alignment vertical="center"/>
    </xf>
    <xf numFmtId="165" fontId="13" fillId="3" borderId="60" xfId="0" applyNumberFormat="1" applyFont="1" applyFill="1" applyBorder="1" applyAlignment="1" applyProtection="1">
      <alignment vertical="center"/>
    </xf>
    <xf numFmtId="0" fontId="35" fillId="3" borderId="27" xfId="0" applyFont="1" applyFill="1" applyBorder="1" applyAlignment="1" applyProtection="1">
      <alignment vertical="center"/>
    </xf>
    <xf numFmtId="165" fontId="13" fillId="3" borderId="17" xfId="0" applyNumberFormat="1" applyFont="1" applyFill="1" applyBorder="1" applyAlignment="1" applyProtection="1">
      <alignment vertical="center"/>
    </xf>
    <xf numFmtId="165" fontId="13" fillId="3" borderId="35" xfId="0" applyNumberFormat="1" applyFont="1" applyFill="1" applyBorder="1" applyAlignment="1" applyProtection="1">
      <alignment vertical="center"/>
    </xf>
    <xf numFmtId="0" fontId="21" fillId="3" borderId="20" xfId="0" applyFont="1" applyFill="1" applyBorder="1" applyAlignment="1" applyProtection="1">
      <alignment vertical="center"/>
    </xf>
    <xf numFmtId="0" fontId="19" fillId="3" borderId="16" xfId="0" applyFont="1" applyFill="1" applyBorder="1" applyAlignment="1" applyProtection="1">
      <alignment vertical="center"/>
    </xf>
    <xf numFmtId="164" fontId="13" fillId="3" borderId="25" xfId="0" applyNumberFormat="1" applyFont="1" applyFill="1" applyBorder="1" applyAlignment="1" applyProtection="1">
      <alignment horizontal="right" vertical="center"/>
    </xf>
    <xf numFmtId="165" fontId="13" fillId="3" borderId="49" xfId="0" applyNumberFormat="1" applyFont="1" applyFill="1" applyBorder="1" applyAlignment="1" applyProtection="1">
      <alignment horizontal="right" vertical="center"/>
    </xf>
    <xf numFmtId="164" fontId="13" fillId="3" borderId="28" xfId="0" applyNumberFormat="1" applyFont="1" applyFill="1" applyBorder="1" applyAlignment="1" applyProtection="1">
      <alignment horizontal="right" vertical="center"/>
    </xf>
    <xf numFmtId="165" fontId="13" fillId="3" borderId="61" xfId="0" applyNumberFormat="1" applyFont="1" applyFill="1" applyBorder="1" applyAlignment="1" applyProtection="1">
      <alignment horizontal="right" vertical="center"/>
    </xf>
    <xf numFmtId="0" fontId="7" fillId="10" borderId="32" xfId="0" applyFont="1" applyFill="1" applyBorder="1" applyAlignment="1" applyProtection="1">
      <alignment vertical="center" wrapText="1"/>
    </xf>
    <xf numFmtId="164" fontId="42" fillId="3" borderId="27" xfId="0" applyNumberFormat="1" applyFont="1" applyFill="1" applyBorder="1" applyAlignment="1" applyProtection="1">
      <alignment horizontal="right" vertical="center"/>
    </xf>
    <xf numFmtId="165" fontId="41" fillId="3" borderId="9" xfId="0" applyNumberFormat="1" applyFont="1" applyFill="1" applyBorder="1" applyAlignment="1" applyProtection="1">
      <alignment horizontal="right" vertical="center"/>
    </xf>
    <xf numFmtId="165" fontId="42" fillId="3" borderId="9" xfId="0" applyNumberFormat="1" applyFont="1" applyFill="1" applyBorder="1" applyAlignment="1" applyProtection="1">
      <alignment horizontal="right" vertical="center"/>
    </xf>
    <xf numFmtId="167" fontId="13" fillId="10" borderId="20" xfId="0" applyNumberFormat="1" applyFont="1" applyFill="1" applyBorder="1" applyAlignment="1" applyProtection="1">
      <alignment horizontal="right" vertical="center"/>
    </xf>
    <xf numFmtId="164" fontId="13" fillId="3" borderId="37" xfId="0" applyNumberFormat="1" applyFont="1" applyFill="1" applyBorder="1" applyAlignment="1" applyProtection="1">
      <alignment horizontal="right" vertical="center"/>
    </xf>
    <xf numFmtId="164" fontId="13" fillId="10" borderId="50" xfId="0" applyNumberFormat="1" applyFont="1" applyFill="1" applyBorder="1" applyAlignment="1" applyProtection="1">
      <alignment horizontal="right" vertical="center"/>
    </xf>
    <xf numFmtId="167" fontId="13" fillId="10" borderId="50" xfId="0" applyNumberFormat="1" applyFont="1" applyFill="1" applyBorder="1" applyAlignment="1" applyProtection="1">
      <alignment horizontal="right" vertical="center"/>
    </xf>
    <xf numFmtId="0" fontId="6" fillId="7" borderId="27" xfId="0" applyFont="1" applyFill="1" applyBorder="1" applyAlignment="1" applyProtection="1">
      <alignment horizontal="left" vertical="center"/>
      <protection locked="0"/>
    </xf>
    <xf numFmtId="0" fontId="7" fillId="7" borderId="0" xfId="0" applyFont="1" applyFill="1" applyBorder="1" applyAlignment="1" applyProtection="1">
      <alignment horizontal="left" vertical="center"/>
      <protection locked="0"/>
    </xf>
    <xf numFmtId="0" fontId="7" fillId="7" borderId="23" xfId="0" applyFont="1" applyFill="1" applyBorder="1" applyAlignment="1" applyProtection="1">
      <alignment horizontal="left" vertical="center"/>
      <protection locked="0"/>
    </xf>
    <xf numFmtId="164" fontId="16" fillId="0" borderId="27" xfId="0" applyNumberFormat="1" applyFont="1" applyFill="1" applyBorder="1" applyAlignment="1" applyProtection="1">
      <alignment horizontal="right" vertical="center"/>
      <protection locked="0"/>
    </xf>
    <xf numFmtId="165" fontId="16" fillId="0" borderId="23"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164" fontId="16" fillId="0" borderId="26" xfId="0" applyNumberFormat="1" applyFont="1" applyFill="1" applyBorder="1" applyAlignment="1" applyProtection="1">
      <alignment horizontal="right" vertical="center"/>
      <protection locked="0"/>
    </xf>
    <xf numFmtId="165" fontId="16" fillId="0" borderId="9" xfId="0" applyNumberFormat="1" applyFont="1" applyFill="1" applyBorder="1" applyAlignment="1" applyProtection="1">
      <alignment horizontal="right" vertical="center"/>
      <protection locked="0"/>
    </xf>
    <xf numFmtId="164" fontId="16" fillId="0" borderId="22" xfId="0" applyNumberFormat="1" applyFont="1" applyFill="1" applyBorder="1" applyAlignment="1" applyProtection="1">
      <alignment horizontal="right" vertical="center"/>
      <protection locked="0"/>
    </xf>
    <xf numFmtId="164" fontId="16" fillId="0" borderId="33" xfId="0" applyNumberFormat="1" applyFont="1" applyFill="1" applyBorder="1" applyAlignment="1" applyProtection="1">
      <alignment horizontal="right" vertical="center"/>
      <protection locked="0"/>
    </xf>
    <xf numFmtId="0" fontId="7" fillId="4" borderId="85" xfId="0" applyFont="1" applyFill="1" applyBorder="1" applyAlignment="1" applyProtection="1">
      <alignment horizontal="center" vertical="center" wrapText="1"/>
    </xf>
    <xf numFmtId="0" fontId="7" fillId="4" borderId="92" xfId="0" applyFont="1" applyFill="1" applyBorder="1" applyAlignment="1" applyProtection="1">
      <alignment horizontal="center" vertical="center" wrapText="1"/>
    </xf>
    <xf numFmtId="0" fontId="0" fillId="6" borderId="8" xfId="0" applyFill="1" applyBorder="1" applyAlignment="1" applyProtection="1">
      <alignment vertical="center"/>
    </xf>
    <xf numFmtId="165" fontId="7" fillId="6" borderId="8" xfId="0" applyNumberFormat="1" applyFont="1" applyFill="1" applyBorder="1" applyAlignment="1" applyProtection="1">
      <alignment vertical="center"/>
    </xf>
    <xf numFmtId="0" fontId="7" fillId="6" borderId="10" xfId="0" applyFont="1" applyFill="1" applyBorder="1" applyAlignment="1" applyProtection="1">
      <alignment vertical="center" wrapText="1"/>
    </xf>
    <xf numFmtId="0" fontId="7" fillId="6" borderId="12" xfId="0" applyFont="1" applyFill="1" applyBorder="1" applyAlignment="1" applyProtection="1">
      <alignment vertical="center" wrapText="1"/>
    </xf>
    <xf numFmtId="0" fontId="7" fillId="6" borderId="8" xfId="0" applyFont="1" applyFill="1" applyBorder="1" applyAlignment="1" applyProtection="1">
      <alignment horizontal="center" vertical="center" wrapText="1"/>
    </xf>
    <xf numFmtId="0" fontId="7" fillId="4" borderId="29"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8" borderId="27" xfId="0" applyFont="1" applyFill="1" applyBorder="1" applyAlignment="1" applyProtection="1">
      <alignment horizontal="center" vertical="center" wrapText="1"/>
    </xf>
    <xf numFmtId="0" fontId="7" fillId="8" borderId="23" xfId="0" applyFont="1" applyFill="1" applyBorder="1" applyAlignment="1" applyProtection="1">
      <alignment horizontal="center" vertical="center" wrapText="1"/>
    </xf>
    <xf numFmtId="0" fontId="7" fillId="8" borderId="22" xfId="0"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0" fontId="7" fillId="8" borderId="23" xfId="0" applyFont="1" applyFill="1" applyBorder="1" applyAlignment="1" applyProtection="1">
      <alignment horizontal="right" vertical="center" wrapText="1"/>
    </xf>
    <xf numFmtId="0" fontId="7" fillId="4" borderId="27" xfId="0" applyFont="1" applyFill="1" applyBorder="1" applyAlignment="1" applyProtection="1">
      <alignment horizontal="center" vertical="center" wrapText="1"/>
    </xf>
    <xf numFmtId="164" fontId="16" fillId="5" borderId="8" xfId="0" applyNumberFormat="1" applyFont="1" applyFill="1" applyBorder="1" applyAlignment="1" applyProtection="1">
      <alignment horizontal="right" vertical="center" wrapText="1"/>
    </xf>
    <xf numFmtId="165" fontId="16" fillId="5" borderId="8" xfId="0" applyNumberFormat="1" applyFont="1" applyFill="1" applyBorder="1" applyAlignment="1" applyProtection="1">
      <alignment horizontal="right" vertical="center" wrapText="1"/>
    </xf>
    <xf numFmtId="165" fontId="16" fillId="5" borderId="3" xfId="0" applyNumberFormat="1" applyFont="1" applyFill="1" applyBorder="1" applyAlignment="1" applyProtection="1">
      <alignment horizontal="right" vertical="center" wrapText="1"/>
    </xf>
    <xf numFmtId="165" fontId="17" fillId="8" borderId="56" xfId="0" applyNumberFormat="1" applyFont="1" applyFill="1" applyBorder="1" applyAlignment="1" applyProtection="1">
      <alignment vertical="center"/>
    </xf>
    <xf numFmtId="164" fontId="16" fillId="5" borderId="90" xfId="0" applyNumberFormat="1" applyFont="1" applyFill="1" applyBorder="1" applyAlignment="1" applyProtection="1">
      <alignment horizontal="right" vertical="center" wrapText="1"/>
    </xf>
    <xf numFmtId="165" fontId="16" fillId="5" borderId="90" xfId="0" applyNumberFormat="1" applyFont="1" applyFill="1" applyBorder="1" applyAlignment="1" applyProtection="1">
      <alignment horizontal="right" vertical="center" wrapText="1"/>
    </xf>
    <xf numFmtId="165" fontId="17" fillId="8" borderId="56" xfId="0" applyNumberFormat="1" applyFont="1" applyFill="1" applyBorder="1" applyAlignment="1" applyProtection="1">
      <alignment horizontal="right" vertical="center"/>
    </xf>
    <xf numFmtId="164" fontId="13" fillId="8" borderId="25" xfId="0" applyNumberFormat="1" applyFont="1" applyFill="1" applyBorder="1" applyAlignment="1" applyProtection="1">
      <alignment horizontal="center" vertical="center"/>
    </xf>
    <xf numFmtId="165" fontId="17" fillId="4" borderId="56" xfId="0" applyNumberFormat="1" applyFont="1" applyFill="1" applyBorder="1" applyAlignment="1" applyProtection="1">
      <alignment vertical="center"/>
    </xf>
    <xf numFmtId="165" fontId="17" fillId="4" borderId="49" xfId="0" applyNumberFormat="1" applyFont="1" applyFill="1" applyBorder="1" applyAlignment="1" applyProtection="1">
      <alignment vertical="center"/>
    </xf>
    <xf numFmtId="164" fontId="13" fillId="4" borderId="25" xfId="0" applyNumberFormat="1" applyFont="1" applyFill="1" applyBorder="1" applyAlignment="1" applyProtection="1">
      <alignment horizontal="center" vertical="center"/>
    </xf>
    <xf numFmtId="165" fontId="17" fillId="8" borderId="23" xfId="0" applyNumberFormat="1" applyFont="1" applyFill="1" applyBorder="1" applyAlignment="1" applyProtection="1">
      <alignment vertical="center"/>
    </xf>
    <xf numFmtId="164" fontId="16" fillId="5" borderId="7" xfId="0" applyNumberFormat="1" applyFont="1" applyFill="1" applyBorder="1" applyAlignment="1" applyProtection="1">
      <alignment horizontal="right" vertical="center" wrapText="1"/>
    </xf>
    <xf numFmtId="165" fontId="16" fillId="5" borderId="7" xfId="0" applyNumberFormat="1" applyFont="1" applyFill="1" applyBorder="1" applyAlignment="1" applyProtection="1">
      <alignment horizontal="right" vertical="center" wrapText="1"/>
    </xf>
    <xf numFmtId="165" fontId="17" fillId="8" borderId="23" xfId="0" applyNumberFormat="1" applyFont="1" applyFill="1" applyBorder="1" applyAlignment="1" applyProtection="1">
      <alignment horizontal="right" vertical="center"/>
    </xf>
    <xf numFmtId="164" fontId="13" fillId="8" borderId="27" xfId="0" applyNumberFormat="1" applyFont="1" applyFill="1" applyBorder="1" applyAlignment="1" applyProtection="1">
      <alignment horizontal="center" vertical="center"/>
    </xf>
    <xf numFmtId="165" fontId="17" fillId="4" borderId="23" xfId="0" applyNumberFormat="1" applyFont="1" applyFill="1" applyBorder="1" applyAlignment="1" applyProtection="1">
      <alignment vertical="center"/>
    </xf>
    <xf numFmtId="165" fontId="17" fillId="4" borderId="9" xfId="0" applyNumberFormat="1" applyFont="1" applyFill="1" applyBorder="1" applyAlignment="1" applyProtection="1">
      <alignment vertical="center"/>
    </xf>
    <xf numFmtId="164" fontId="13" fillId="4" borderId="27" xfId="0" applyNumberFormat="1" applyFont="1" applyFill="1" applyBorder="1" applyAlignment="1" applyProtection="1">
      <alignment horizontal="center" vertical="center"/>
    </xf>
    <xf numFmtId="164" fontId="16" fillId="5" borderId="53" xfId="0" applyNumberFormat="1" applyFont="1" applyFill="1" applyBorder="1" applyAlignment="1" applyProtection="1">
      <alignment horizontal="right" vertical="center" wrapText="1"/>
    </xf>
    <xf numFmtId="165" fontId="16" fillId="5" borderId="53" xfId="0" applyNumberFormat="1" applyFont="1" applyFill="1" applyBorder="1" applyAlignment="1" applyProtection="1">
      <alignment horizontal="right" vertical="center" wrapText="1"/>
    </xf>
    <xf numFmtId="165" fontId="16" fillId="5" borderId="2" xfId="0" applyNumberFormat="1" applyFont="1" applyFill="1" applyBorder="1" applyAlignment="1" applyProtection="1">
      <alignment horizontal="right" vertical="center" wrapText="1"/>
    </xf>
    <xf numFmtId="165" fontId="17" fillId="8" borderId="5" xfId="0" applyNumberFormat="1" applyFont="1" applyFill="1" applyBorder="1" applyAlignment="1" applyProtection="1">
      <alignment vertical="center"/>
    </xf>
    <xf numFmtId="165" fontId="17" fillId="8" borderId="5" xfId="0" applyNumberFormat="1" applyFont="1" applyFill="1" applyBorder="1" applyAlignment="1" applyProtection="1">
      <alignment horizontal="right" vertical="center"/>
    </xf>
    <xf numFmtId="165" fontId="17" fillId="4" borderId="5" xfId="0" applyNumberFormat="1" applyFont="1" applyFill="1" applyBorder="1" applyAlignment="1" applyProtection="1">
      <alignment vertical="center"/>
    </xf>
    <xf numFmtId="165" fontId="17" fillId="4" borderId="61" xfId="0" applyNumberFormat="1" applyFont="1" applyFill="1" applyBorder="1" applyAlignment="1" applyProtection="1">
      <alignment vertical="center"/>
    </xf>
    <xf numFmtId="0" fontId="32" fillId="4" borderId="25" xfId="0" applyFont="1" applyFill="1" applyBorder="1" applyAlignment="1" applyProtection="1">
      <alignment vertical="center"/>
    </xf>
    <xf numFmtId="0" fontId="39" fillId="4" borderId="32" xfId="0" applyFont="1" applyFill="1" applyBorder="1" applyAlignment="1" applyProtection="1">
      <alignment horizontal="center" vertical="center"/>
    </xf>
    <xf numFmtId="165" fontId="16" fillId="4" borderId="32" xfId="0" applyNumberFormat="1" applyFont="1" applyFill="1" applyBorder="1" applyAlignment="1" applyProtection="1">
      <alignment vertical="center" wrapText="1"/>
    </xf>
    <xf numFmtId="166" fontId="16" fillId="4" borderId="56" xfId="0" applyNumberFormat="1" applyFont="1" applyFill="1" applyBorder="1" applyAlignment="1" applyProtection="1">
      <alignment horizontal="center" vertical="center" wrapText="1"/>
    </xf>
    <xf numFmtId="0" fontId="16" fillId="5" borderId="53" xfId="0" applyNumberFormat="1" applyFont="1" applyFill="1" applyBorder="1" applyAlignment="1" applyProtection="1">
      <alignment horizontal="right" vertical="center" wrapText="1"/>
    </xf>
    <xf numFmtId="164" fontId="17" fillId="8" borderId="25" xfId="0" applyNumberFormat="1" applyFont="1" applyFill="1" applyBorder="1" applyAlignment="1" applyProtection="1">
      <alignment horizontal="center" vertical="center"/>
    </xf>
    <xf numFmtId="0" fontId="16" fillId="5" borderId="7" xfId="0" applyNumberFormat="1" applyFont="1" applyFill="1" applyBorder="1" applyAlignment="1" applyProtection="1">
      <alignment horizontal="right" vertical="center" wrapText="1"/>
    </xf>
    <xf numFmtId="164" fontId="17" fillId="8" borderId="26" xfId="0" applyNumberFormat="1" applyFont="1" applyFill="1" applyBorder="1" applyAlignment="1" applyProtection="1">
      <alignment horizontal="center" vertical="center"/>
    </xf>
    <xf numFmtId="164" fontId="17" fillId="4" borderId="25" xfId="0" applyNumberFormat="1" applyFont="1" applyFill="1" applyBorder="1" applyAlignment="1" applyProtection="1">
      <alignment horizontal="center" vertical="center"/>
    </xf>
    <xf numFmtId="164" fontId="17" fillId="4" borderId="26" xfId="0" applyNumberFormat="1" applyFont="1" applyFill="1" applyBorder="1" applyAlignment="1" applyProtection="1">
      <alignment horizontal="center" vertical="center"/>
    </xf>
    <xf numFmtId="0" fontId="32" fillId="4" borderId="27" xfId="0" applyFont="1" applyFill="1" applyBorder="1" applyAlignment="1" applyProtection="1">
      <alignment vertical="center"/>
    </xf>
    <xf numFmtId="0" fontId="39" fillId="4" borderId="0" xfId="0" applyFont="1" applyFill="1" applyBorder="1" applyAlignment="1" applyProtection="1">
      <alignment horizontal="center" vertical="center"/>
    </xf>
    <xf numFmtId="165" fontId="16" fillId="4" borderId="0" xfId="0" applyNumberFormat="1" applyFont="1" applyFill="1" applyBorder="1" applyAlignment="1" applyProtection="1">
      <alignment vertical="center" wrapText="1"/>
    </xf>
    <xf numFmtId="166" fontId="16" fillId="4" borderId="0" xfId="0" applyNumberFormat="1" applyFont="1" applyFill="1" applyBorder="1" applyAlignment="1" applyProtection="1">
      <alignment horizontal="center" vertical="center" wrapText="1"/>
    </xf>
    <xf numFmtId="0" fontId="16" fillId="5" borderId="8" xfId="0" applyNumberFormat="1" applyFont="1" applyFill="1" applyBorder="1" applyAlignment="1" applyProtection="1">
      <alignment horizontal="right" vertical="center" wrapText="1"/>
    </xf>
    <xf numFmtId="164" fontId="17" fillId="8" borderId="27" xfId="0" applyNumberFormat="1" applyFont="1" applyFill="1" applyBorder="1" applyAlignment="1" applyProtection="1">
      <alignment horizontal="center" vertical="center"/>
    </xf>
    <xf numFmtId="164" fontId="17" fillId="8" borderId="22" xfId="0" applyNumberFormat="1" applyFont="1" applyFill="1" applyBorder="1" applyAlignment="1" applyProtection="1">
      <alignment horizontal="center" vertical="center"/>
    </xf>
    <xf numFmtId="164" fontId="17" fillId="4" borderId="27" xfId="0" applyNumberFormat="1" applyFont="1" applyFill="1" applyBorder="1" applyAlignment="1" applyProtection="1">
      <alignment horizontal="center" vertical="center"/>
    </xf>
    <xf numFmtId="164" fontId="17" fillId="4" borderId="22" xfId="0" applyNumberFormat="1" applyFont="1" applyFill="1" applyBorder="1" applyAlignment="1" applyProtection="1">
      <alignment horizontal="center" vertical="center"/>
    </xf>
    <xf numFmtId="0" fontId="16" fillId="5" borderId="3" xfId="0" applyFont="1" applyFill="1" applyBorder="1" applyAlignment="1" applyProtection="1">
      <alignment vertical="center"/>
    </xf>
    <xf numFmtId="0" fontId="16" fillId="5" borderId="7" xfId="0" applyFont="1" applyFill="1" applyBorder="1" applyAlignment="1" applyProtection="1">
      <alignment vertical="center"/>
    </xf>
    <xf numFmtId="0" fontId="32" fillId="4" borderId="24" xfId="0" applyFont="1" applyFill="1" applyBorder="1" applyAlignment="1" applyProtection="1">
      <alignment vertical="center"/>
    </xf>
    <xf numFmtId="0" fontId="39" fillId="4" borderId="30" xfId="0" applyFont="1" applyFill="1" applyBorder="1" applyAlignment="1" applyProtection="1">
      <alignment horizontal="center" vertical="center"/>
    </xf>
    <xf numFmtId="165" fontId="16" fillId="4" borderId="30" xfId="0" applyNumberFormat="1" applyFont="1" applyFill="1" applyBorder="1" applyAlignment="1" applyProtection="1">
      <alignment vertical="center" wrapText="1"/>
    </xf>
    <xf numFmtId="166" fontId="16" fillId="4" borderId="30" xfId="0" applyNumberFormat="1" applyFont="1" applyFill="1" applyBorder="1" applyAlignment="1" applyProtection="1">
      <alignment horizontal="center" vertical="center" wrapText="1"/>
    </xf>
    <xf numFmtId="166" fontId="16" fillId="26" borderId="30" xfId="0" applyNumberFormat="1" applyFont="1" applyFill="1" applyBorder="1" applyAlignment="1" applyProtection="1">
      <alignment horizontal="right" vertical="center" wrapText="1"/>
    </xf>
    <xf numFmtId="0" fontId="16" fillId="26" borderId="30" xfId="0" applyNumberFormat="1" applyFont="1" applyFill="1" applyBorder="1" applyAlignment="1" applyProtection="1">
      <alignment horizontal="right" vertical="center" wrapText="1"/>
    </xf>
    <xf numFmtId="0" fontId="16" fillId="5" borderId="52" xfId="0" applyNumberFormat="1" applyFont="1" applyFill="1" applyBorder="1" applyAlignment="1" applyProtection="1">
      <alignment horizontal="right" vertical="center" wrapText="1"/>
    </xf>
    <xf numFmtId="0" fontId="38" fillId="5" borderId="52" xfId="0" applyFont="1" applyFill="1" applyBorder="1" applyAlignment="1" applyProtection="1">
      <alignment vertical="center"/>
    </xf>
    <xf numFmtId="165" fontId="16" fillId="26" borderId="30" xfId="0" applyNumberFormat="1" applyFont="1" applyFill="1" applyBorder="1" applyAlignment="1" applyProtection="1">
      <alignment horizontal="right" vertical="center" wrapText="1"/>
    </xf>
    <xf numFmtId="165" fontId="16" fillId="5" borderId="59" xfId="0" applyNumberFormat="1" applyFont="1" applyFill="1" applyBorder="1" applyAlignment="1" applyProtection="1">
      <alignment horizontal="right" vertical="center" wrapText="1"/>
    </xf>
    <xf numFmtId="164" fontId="17" fillId="8" borderId="24" xfId="0" applyNumberFormat="1" applyFont="1" applyFill="1" applyBorder="1" applyAlignment="1" applyProtection="1">
      <alignment horizontal="center" vertical="center"/>
    </xf>
    <xf numFmtId="165" fontId="17" fillId="8" borderId="34" xfId="0" applyNumberFormat="1" applyFont="1" applyFill="1" applyBorder="1" applyAlignment="1" applyProtection="1">
      <alignment vertical="center"/>
    </xf>
    <xf numFmtId="164" fontId="16" fillId="26" borderId="30" xfId="0" applyNumberFormat="1" applyFont="1" applyFill="1" applyBorder="1" applyAlignment="1" applyProtection="1">
      <alignment horizontal="right" vertical="center" wrapText="1"/>
    </xf>
    <xf numFmtId="0" fontId="16" fillId="5" borderId="93" xfId="0" applyNumberFormat="1" applyFont="1" applyFill="1" applyBorder="1" applyAlignment="1" applyProtection="1">
      <alignment horizontal="right" vertical="center" wrapText="1"/>
    </xf>
    <xf numFmtId="0" fontId="38" fillId="5" borderId="93" xfId="0" applyFont="1" applyFill="1" applyBorder="1" applyAlignment="1" applyProtection="1">
      <alignment vertical="center"/>
    </xf>
    <xf numFmtId="165" fontId="16" fillId="5" borderId="93" xfId="0" applyNumberFormat="1" applyFont="1" applyFill="1" applyBorder="1" applyAlignment="1" applyProtection="1">
      <alignment horizontal="right" vertical="center" wrapText="1"/>
    </xf>
    <xf numFmtId="164" fontId="17" fillId="8" borderId="33" xfId="0" applyNumberFormat="1" applyFont="1" applyFill="1" applyBorder="1" applyAlignment="1" applyProtection="1">
      <alignment horizontal="center" vertical="center"/>
    </xf>
    <xf numFmtId="164" fontId="17" fillId="14" borderId="24" xfId="0" applyNumberFormat="1" applyFont="1" applyFill="1" applyBorder="1" applyAlignment="1" applyProtection="1">
      <alignment horizontal="center" vertical="center"/>
    </xf>
    <xf numFmtId="164" fontId="17" fillId="4" borderId="24" xfId="0" applyNumberFormat="1" applyFont="1" applyFill="1" applyBorder="1" applyAlignment="1" applyProtection="1">
      <alignment horizontal="center" vertical="center"/>
    </xf>
    <xf numFmtId="165" fontId="17" fillId="4" borderId="34" xfId="0" applyNumberFormat="1" applyFont="1" applyFill="1" applyBorder="1" applyAlignment="1" applyProtection="1">
      <alignment vertical="center"/>
    </xf>
    <xf numFmtId="166" fontId="16" fillId="26" borderId="93" xfId="0" applyNumberFormat="1" applyFont="1" applyFill="1" applyBorder="1" applyAlignment="1" applyProtection="1">
      <alignment horizontal="right" vertical="center" wrapText="1"/>
    </xf>
    <xf numFmtId="164" fontId="16" fillId="26" borderId="93" xfId="0" applyNumberFormat="1" applyFont="1" applyFill="1" applyBorder="1" applyAlignment="1" applyProtection="1">
      <alignment horizontal="right" vertical="center" wrapText="1"/>
    </xf>
    <xf numFmtId="165" fontId="16" fillId="26" borderId="93" xfId="0" applyNumberFormat="1" applyFont="1" applyFill="1" applyBorder="1" applyAlignment="1" applyProtection="1">
      <alignment horizontal="right" vertical="center" wrapText="1"/>
    </xf>
    <xf numFmtId="164" fontId="17" fillId="4" borderId="33" xfId="0" applyNumberFormat="1" applyFont="1" applyFill="1" applyBorder="1" applyAlignment="1" applyProtection="1">
      <alignment horizontal="center" vertical="center"/>
    </xf>
    <xf numFmtId="0" fontId="16" fillId="26" borderId="93" xfId="0" applyNumberFormat="1" applyFont="1" applyFill="1" applyBorder="1" applyAlignment="1" applyProtection="1">
      <alignment horizontal="right" vertical="center" wrapText="1"/>
    </xf>
    <xf numFmtId="165" fontId="17" fillId="4" borderId="35" xfId="0" applyNumberFormat="1" applyFont="1" applyFill="1" applyBorder="1" applyAlignment="1" applyProtection="1">
      <alignment vertical="center"/>
    </xf>
    <xf numFmtId="164" fontId="17" fillId="12" borderId="24" xfId="0" applyNumberFormat="1" applyFont="1" applyFill="1" applyBorder="1" applyAlignment="1" applyProtection="1">
      <alignment horizontal="center" vertical="center"/>
    </xf>
    <xf numFmtId="0" fontId="0" fillId="5" borderId="51" xfId="0" applyFill="1" applyBorder="1" applyAlignment="1" applyProtection="1">
      <alignment vertical="center"/>
    </xf>
    <xf numFmtId="0" fontId="16" fillId="5" borderId="21" xfId="0" applyFont="1" applyFill="1" applyBorder="1" applyAlignment="1" applyProtection="1">
      <alignment vertical="center"/>
    </xf>
    <xf numFmtId="0" fontId="16" fillId="5" borderId="51" xfId="0" applyFont="1" applyFill="1" applyBorder="1" applyAlignment="1" applyProtection="1">
      <alignment vertical="center"/>
    </xf>
    <xf numFmtId="0" fontId="0" fillId="8" borderId="51" xfId="0" applyFill="1" applyBorder="1" applyAlignment="1" applyProtection="1">
      <alignment vertical="center"/>
    </xf>
    <xf numFmtId="0" fontId="16" fillId="8" borderId="21" xfId="0" applyFont="1" applyFill="1" applyBorder="1" applyAlignment="1" applyProtection="1">
      <alignment vertical="center"/>
    </xf>
    <xf numFmtId="0" fontId="32" fillId="4" borderId="31" xfId="0" applyFont="1" applyFill="1" applyBorder="1" applyAlignment="1" applyProtection="1">
      <alignment vertical="center"/>
    </xf>
    <xf numFmtId="0" fontId="16" fillId="4" borderId="10" xfId="0" applyFont="1" applyFill="1" applyBorder="1" applyAlignment="1" applyProtection="1">
      <alignment vertical="center"/>
    </xf>
    <xf numFmtId="0" fontId="16" fillId="14" borderId="31" xfId="0" applyFont="1" applyFill="1" applyBorder="1" applyAlignment="1" applyProtection="1">
      <alignment horizontal="center" vertical="center"/>
    </xf>
    <xf numFmtId="0" fontId="16" fillId="14" borderId="3" xfId="0" applyFont="1" applyFill="1" applyBorder="1" applyAlignment="1" applyProtection="1">
      <alignment horizontal="center" vertical="center"/>
    </xf>
    <xf numFmtId="0" fontId="16" fillId="12" borderId="31" xfId="0" applyFont="1" applyFill="1" applyBorder="1" applyAlignment="1" applyProtection="1">
      <alignment horizontal="center" vertical="center"/>
    </xf>
    <xf numFmtId="0" fontId="16" fillId="12" borderId="3" xfId="0" applyFont="1" applyFill="1" applyBorder="1" applyAlignment="1" applyProtection="1">
      <alignment horizontal="center" vertical="center"/>
    </xf>
    <xf numFmtId="0" fontId="35" fillId="4" borderId="72" xfId="0" applyFont="1" applyFill="1" applyBorder="1" applyAlignment="1" applyProtection="1">
      <alignment vertical="center"/>
    </xf>
    <xf numFmtId="0" fontId="40" fillId="4" borderId="15" xfId="0" applyFont="1" applyFill="1" applyBorder="1" applyAlignment="1" applyProtection="1">
      <alignment vertical="center"/>
    </xf>
    <xf numFmtId="164" fontId="13" fillId="14" borderId="72" xfId="0" applyNumberFormat="1" applyFont="1" applyFill="1" applyBorder="1" applyAlignment="1" applyProtection="1">
      <alignment horizontal="center" vertical="center"/>
    </xf>
    <xf numFmtId="164" fontId="13" fillId="12" borderId="72" xfId="0" applyNumberFormat="1" applyFont="1" applyFill="1" applyBorder="1" applyAlignment="1" applyProtection="1">
      <alignment horizontal="center" vertical="center"/>
    </xf>
    <xf numFmtId="0" fontId="19" fillId="4" borderId="29" xfId="0" applyFont="1" applyFill="1" applyBorder="1" applyAlignment="1" applyProtection="1">
      <alignment vertical="center"/>
    </xf>
    <xf numFmtId="0" fontId="39" fillId="21" borderId="31" xfId="0" applyFont="1" applyFill="1" applyBorder="1" applyAlignment="1" applyProtection="1">
      <alignment horizontal="left" vertical="center"/>
    </xf>
    <xf numFmtId="164" fontId="17" fillId="21" borderId="31" xfId="0" applyNumberFormat="1" applyFont="1" applyFill="1" applyBorder="1" applyAlignment="1" applyProtection="1">
      <alignment horizontal="center" vertical="center"/>
    </xf>
    <xf numFmtId="0" fontId="19" fillId="4" borderId="10" xfId="0" applyFont="1" applyFill="1" applyBorder="1" applyAlignment="1" applyProtection="1">
      <alignment vertical="center"/>
    </xf>
    <xf numFmtId="164" fontId="16" fillId="5" borderId="56" xfId="0" applyNumberFormat="1" applyFont="1" applyFill="1" applyBorder="1" applyAlignment="1" applyProtection="1">
      <alignment horizontal="right" vertical="center" wrapText="1"/>
    </xf>
    <xf numFmtId="165" fontId="16" fillId="5" borderId="22" xfId="0" applyNumberFormat="1" applyFont="1" applyFill="1" applyBorder="1" applyAlignment="1" applyProtection="1">
      <alignment horizontal="right" vertical="center" wrapText="1"/>
    </xf>
    <xf numFmtId="166" fontId="16" fillId="4" borderId="32" xfId="0" applyNumberFormat="1" applyFont="1" applyFill="1" applyBorder="1" applyAlignment="1" applyProtection="1">
      <alignment horizontal="center" vertical="center" wrapText="1"/>
    </xf>
    <xf numFmtId="0" fontId="0" fillId="5" borderId="8" xfId="0" applyFill="1" applyBorder="1" applyAlignment="1" applyProtection="1">
      <alignment vertical="center"/>
    </xf>
    <xf numFmtId="0" fontId="0" fillId="5" borderId="3" xfId="0" applyFill="1" applyBorder="1" applyAlignment="1" applyProtection="1">
      <alignment vertical="center"/>
    </xf>
    <xf numFmtId="0" fontId="16" fillId="5" borderId="90" xfId="0" applyNumberFormat="1" applyFont="1" applyFill="1" applyBorder="1" applyAlignment="1" applyProtection="1">
      <alignment horizontal="right" vertical="center" wrapText="1"/>
    </xf>
    <xf numFmtId="0" fontId="0" fillId="5" borderId="90" xfId="0" applyFill="1" applyBorder="1" applyAlignment="1" applyProtection="1">
      <alignment vertical="center"/>
    </xf>
    <xf numFmtId="0" fontId="0" fillId="5" borderId="26" xfId="0" applyFill="1" applyBorder="1" applyAlignment="1" applyProtection="1">
      <alignment vertical="center"/>
    </xf>
    <xf numFmtId="0" fontId="16" fillId="5" borderId="23" xfId="0" applyNumberFormat="1" applyFont="1" applyFill="1" applyBorder="1" applyAlignment="1" applyProtection="1">
      <alignment horizontal="right" vertical="center" wrapText="1"/>
    </xf>
    <xf numFmtId="0" fontId="16" fillId="5" borderId="8" xfId="0" applyFont="1" applyFill="1" applyBorder="1" applyAlignment="1" applyProtection="1">
      <alignment vertical="center"/>
    </xf>
    <xf numFmtId="164" fontId="17" fillId="12" borderId="27" xfId="0" applyNumberFormat="1" applyFont="1" applyFill="1" applyBorder="1" applyAlignment="1" applyProtection="1">
      <alignment horizontal="center" vertical="center"/>
    </xf>
    <xf numFmtId="165" fontId="16" fillId="5" borderId="33" xfId="0" applyNumberFormat="1" applyFont="1" applyFill="1" applyBorder="1" applyAlignment="1" applyProtection="1">
      <alignment horizontal="right" vertical="center" wrapText="1"/>
    </xf>
    <xf numFmtId="0" fontId="16" fillId="4" borderId="16" xfId="0" applyFont="1" applyFill="1" applyBorder="1" applyAlignment="1" applyProtection="1">
      <alignment vertical="center"/>
    </xf>
    <xf numFmtId="0" fontId="0" fillId="4" borderId="10" xfId="0" applyFill="1" applyBorder="1" applyAlignment="1" applyProtection="1">
      <alignment vertical="center"/>
    </xf>
    <xf numFmtId="0" fontId="16" fillId="14" borderId="10" xfId="0" applyFont="1" applyFill="1" applyBorder="1" applyAlignment="1" applyProtection="1">
      <alignment horizontal="center" vertical="center"/>
    </xf>
    <xf numFmtId="165" fontId="41" fillId="8" borderId="60" xfId="0" applyNumberFormat="1" applyFont="1" applyFill="1" applyBorder="1" applyAlignment="1" applyProtection="1">
      <alignment horizontal="right" vertical="center"/>
    </xf>
    <xf numFmtId="165" fontId="41" fillId="4" borderId="60" xfId="0" applyNumberFormat="1" applyFont="1" applyFill="1" applyBorder="1" applyAlignment="1" applyProtection="1">
      <alignment horizontal="right" vertical="center"/>
    </xf>
    <xf numFmtId="165" fontId="17" fillId="14" borderId="25" xfId="0" applyNumberFormat="1" applyFont="1" applyFill="1" applyBorder="1" applyAlignment="1" applyProtection="1">
      <alignment horizontal="center" vertical="center"/>
    </xf>
    <xf numFmtId="165" fontId="17" fillId="14" borderId="49" xfId="0" applyNumberFormat="1" applyFont="1" applyFill="1" applyBorder="1" applyAlignment="1" applyProtection="1">
      <alignment horizontal="right" vertical="center"/>
    </xf>
    <xf numFmtId="164" fontId="17" fillId="4" borderId="26" xfId="0" applyNumberFormat="1" applyFont="1" applyFill="1" applyBorder="1" applyAlignment="1" applyProtection="1">
      <alignment vertical="center"/>
    </xf>
    <xf numFmtId="165" fontId="17" fillId="12" borderId="25" xfId="0" applyNumberFormat="1" applyFont="1" applyFill="1" applyBorder="1" applyAlignment="1" applyProtection="1">
      <alignment horizontal="center" vertical="center"/>
    </xf>
    <xf numFmtId="165" fontId="17" fillId="12" borderId="49" xfId="0" applyNumberFormat="1" applyFont="1" applyFill="1" applyBorder="1" applyAlignment="1" applyProtection="1">
      <alignment horizontal="right" vertical="center"/>
    </xf>
    <xf numFmtId="165" fontId="17" fillId="14" borderId="27" xfId="0" applyNumberFormat="1" applyFont="1" applyFill="1" applyBorder="1" applyAlignment="1" applyProtection="1">
      <alignment horizontal="center" vertical="center"/>
    </xf>
    <xf numFmtId="165" fontId="17" fillId="14" borderId="9" xfId="0" applyNumberFormat="1" applyFont="1" applyFill="1" applyBorder="1" applyAlignment="1" applyProtection="1">
      <alignment horizontal="right" vertical="center"/>
    </xf>
    <xf numFmtId="164" fontId="17" fillId="4" borderId="22" xfId="0" applyNumberFormat="1" applyFont="1" applyFill="1" applyBorder="1" applyAlignment="1" applyProtection="1">
      <alignment vertical="center"/>
    </xf>
    <xf numFmtId="165" fontId="17" fillId="12" borderId="27" xfId="0" applyNumberFormat="1" applyFont="1" applyFill="1" applyBorder="1" applyAlignment="1" applyProtection="1">
      <alignment horizontal="center" vertical="center"/>
    </xf>
    <xf numFmtId="165" fontId="17" fillId="14" borderId="24" xfId="0" applyNumberFormat="1" applyFont="1" applyFill="1" applyBorder="1" applyAlignment="1" applyProtection="1">
      <alignment horizontal="center" vertical="center"/>
    </xf>
    <xf numFmtId="164" fontId="17" fillId="4" borderId="33" xfId="0" applyNumberFormat="1" applyFont="1" applyFill="1" applyBorder="1" applyAlignment="1" applyProtection="1">
      <alignment vertical="center"/>
    </xf>
    <xf numFmtId="0" fontId="38" fillId="5" borderId="53" xfId="0" applyFont="1" applyFill="1" applyBorder="1" applyAlignment="1" applyProtection="1">
      <alignment vertical="center"/>
    </xf>
    <xf numFmtId="165" fontId="17" fillId="12" borderId="24" xfId="0" applyNumberFormat="1" applyFont="1" applyFill="1" applyBorder="1" applyAlignment="1" applyProtection="1">
      <alignment horizontal="center" vertical="center"/>
    </xf>
    <xf numFmtId="0" fontId="16" fillId="4" borderId="29" xfId="0" applyFont="1" applyFill="1" applyBorder="1" applyAlignment="1" applyProtection="1">
      <alignment vertical="center"/>
    </xf>
    <xf numFmtId="0" fontId="0" fillId="4" borderId="15" xfId="0" applyFill="1" applyBorder="1" applyAlignment="1" applyProtection="1">
      <alignment vertical="center"/>
    </xf>
    <xf numFmtId="0" fontId="16" fillId="14" borderId="72" xfId="0" applyFont="1" applyFill="1" applyBorder="1" applyAlignment="1" applyProtection="1">
      <alignment horizontal="center" vertical="center"/>
    </xf>
    <xf numFmtId="165" fontId="41" fillId="8" borderId="54" xfId="0" applyNumberFormat="1" applyFont="1" applyFill="1" applyBorder="1" applyAlignment="1" applyProtection="1">
      <alignment vertical="center"/>
    </xf>
    <xf numFmtId="0" fontId="41" fillId="14" borderId="59" xfId="0" applyFont="1" applyFill="1" applyBorder="1" applyAlignment="1" applyProtection="1">
      <alignment horizontal="center" vertical="center"/>
    </xf>
    <xf numFmtId="165" fontId="41" fillId="8" borderId="54" xfId="0" applyNumberFormat="1" applyFont="1" applyFill="1" applyBorder="1" applyAlignment="1" applyProtection="1">
      <alignment horizontal="right" vertical="center"/>
    </xf>
    <xf numFmtId="0" fontId="41" fillId="14" borderId="72" xfId="0" applyFont="1" applyFill="1" applyBorder="1" applyAlignment="1" applyProtection="1">
      <alignment horizontal="center" vertical="center"/>
    </xf>
    <xf numFmtId="165" fontId="41" fillId="8" borderId="17" xfId="0" applyNumberFormat="1" applyFont="1" applyFill="1" applyBorder="1" applyAlignment="1" applyProtection="1">
      <alignment horizontal="right" vertical="center"/>
    </xf>
    <xf numFmtId="0" fontId="41" fillId="12" borderId="72" xfId="0" applyFont="1" applyFill="1" applyBorder="1" applyAlignment="1" applyProtection="1">
      <alignment horizontal="center" vertical="center"/>
    </xf>
    <xf numFmtId="165" fontId="41" fillId="4" borderId="54" xfId="0" applyNumberFormat="1" applyFont="1" applyFill="1" applyBorder="1" applyAlignment="1" applyProtection="1">
      <alignment vertical="center"/>
    </xf>
    <xf numFmtId="0" fontId="41" fillId="12" borderId="59" xfId="0" applyFont="1" applyFill="1" applyBorder="1" applyAlignment="1" applyProtection="1">
      <alignment horizontal="center" vertical="center"/>
    </xf>
    <xf numFmtId="0" fontId="41" fillId="12" borderId="59" xfId="0" applyFont="1" applyFill="1" applyBorder="1" applyAlignment="1" applyProtection="1">
      <alignment vertical="center"/>
    </xf>
    <xf numFmtId="165" fontId="41" fillId="4" borderId="17" xfId="0" applyNumberFormat="1" applyFont="1" applyFill="1" applyBorder="1" applyAlignment="1" applyProtection="1">
      <alignment vertical="center"/>
    </xf>
    <xf numFmtId="165" fontId="41" fillId="4" borderId="17" xfId="0" applyNumberFormat="1" applyFont="1" applyFill="1" applyBorder="1" applyAlignment="1" applyProtection="1">
      <alignment horizontal="right" vertical="center"/>
    </xf>
    <xf numFmtId="0" fontId="13" fillId="6" borderId="10" xfId="0" applyFont="1" applyFill="1" applyBorder="1" applyAlignment="1" applyProtection="1">
      <alignment vertical="center" wrapText="1"/>
    </xf>
    <xf numFmtId="0" fontId="13" fillId="6" borderId="12" xfId="0" applyFont="1" applyFill="1" applyBorder="1" applyAlignment="1" applyProtection="1">
      <alignment vertical="center" wrapText="1"/>
    </xf>
    <xf numFmtId="0" fontId="13" fillId="5" borderId="10" xfId="0" applyFont="1" applyFill="1" applyBorder="1" applyAlignment="1" applyProtection="1">
      <alignment vertical="center" wrapText="1"/>
    </xf>
    <xf numFmtId="164" fontId="13" fillId="6" borderId="31" xfId="0" applyNumberFormat="1" applyFont="1" applyFill="1" applyBorder="1" applyAlignment="1" applyProtection="1">
      <alignment horizontal="left" vertical="center"/>
    </xf>
    <xf numFmtId="165" fontId="13" fillId="6" borderId="12" xfId="0" applyNumberFormat="1" applyFont="1" applyFill="1" applyBorder="1" applyAlignment="1" applyProtection="1">
      <alignment horizontal="right" vertical="center"/>
    </xf>
    <xf numFmtId="164" fontId="13" fillId="6" borderId="3" xfId="0" applyNumberFormat="1" applyFont="1" applyFill="1" applyBorder="1" applyAlignment="1" applyProtection="1">
      <alignment horizontal="left" vertical="center"/>
    </xf>
    <xf numFmtId="165" fontId="13" fillId="6" borderId="60" xfId="0" applyNumberFormat="1" applyFont="1" applyFill="1" applyBorder="1" applyAlignment="1" applyProtection="1">
      <alignment horizontal="right" vertical="center"/>
    </xf>
    <xf numFmtId="0" fontId="13" fillId="6" borderId="8" xfId="0" applyFont="1" applyFill="1" applyBorder="1" applyAlignment="1" applyProtection="1">
      <alignment vertical="center" wrapText="1"/>
    </xf>
    <xf numFmtId="0" fontId="13" fillId="5" borderId="0" xfId="0" applyFont="1" applyFill="1" applyBorder="1" applyAlignment="1" applyProtection="1">
      <alignment vertical="center" wrapText="1"/>
    </xf>
    <xf numFmtId="0" fontId="13" fillId="0" borderId="32" xfId="0" applyFont="1" applyFill="1" applyBorder="1" applyAlignment="1" applyProtection="1">
      <alignment horizontal="right" vertical="center" wrapText="1"/>
    </xf>
    <xf numFmtId="164" fontId="13" fillId="8" borderId="25" xfId="0" applyNumberFormat="1" applyFont="1" applyFill="1" applyBorder="1" applyAlignment="1" applyProtection="1">
      <alignment horizontal="right" vertical="center"/>
    </xf>
    <xf numFmtId="164" fontId="13" fillId="4" borderId="25" xfId="0" applyNumberFormat="1" applyFont="1" applyFill="1" applyBorder="1" applyAlignment="1" applyProtection="1">
      <alignment horizontal="right" vertical="center"/>
    </xf>
    <xf numFmtId="0" fontId="13" fillId="0" borderId="0" xfId="0" applyFont="1" applyFill="1" applyBorder="1" applyAlignment="1" applyProtection="1">
      <alignment horizontal="right" vertical="center" wrapText="1"/>
    </xf>
    <xf numFmtId="0" fontId="13" fillId="5" borderId="29" xfId="0" applyFont="1" applyFill="1" applyBorder="1" applyAlignment="1" applyProtection="1">
      <alignment vertical="center" wrapText="1"/>
    </xf>
    <xf numFmtId="0" fontId="13" fillId="0" borderId="29" xfId="0" applyFont="1" applyFill="1" applyBorder="1" applyAlignment="1" applyProtection="1">
      <alignment horizontal="right" vertical="center" wrapText="1"/>
    </xf>
    <xf numFmtId="164" fontId="13" fillId="8" borderId="28" xfId="0" applyNumberFormat="1" applyFont="1" applyFill="1" applyBorder="1" applyAlignment="1" applyProtection="1">
      <alignment horizontal="right" vertical="center"/>
    </xf>
    <xf numFmtId="164" fontId="13" fillId="4" borderId="28" xfId="0" applyNumberFormat="1" applyFont="1" applyFill="1" applyBorder="1" applyAlignment="1" applyProtection="1">
      <alignment horizontal="right" vertical="center"/>
    </xf>
    <xf numFmtId="0" fontId="13" fillId="5" borderId="32" xfId="0" applyFont="1" applyFill="1" applyBorder="1" applyAlignment="1" applyProtection="1">
      <alignment vertical="center" wrapText="1"/>
    </xf>
    <xf numFmtId="0" fontId="13" fillId="14" borderId="32" xfId="0" applyFont="1" applyFill="1" applyBorder="1" applyAlignment="1" applyProtection="1">
      <alignment vertical="center" wrapText="1"/>
    </xf>
    <xf numFmtId="0" fontId="13" fillId="16" borderId="32"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5" borderId="16" xfId="0" applyFont="1" applyFill="1" applyBorder="1" applyAlignment="1" applyProtection="1">
      <alignment vertical="center" wrapText="1"/>
    </xf>
    <xf numFmtId="0" fontId="0" fillId="5" borderId="16" xfId="0" applyFill="1" applyBorder="1" applyAlignment="1" applyProtection="1">
      <alignment vertical="center"/>
    </xf>
    <xf numFmtId="164" fontId="13" fillId="14" borderId="20" xfId="0" applyNumberFormat="1" applyFont="1" applyFill="1" applyBorder="1" applyAlignment="1" applyProtection="1">
      <alignment vertical="center" wrapText="1"/>
    </xf>
    <xf numFmtId="165" fontId="13" fillId="8" borderId="19" xfId="0" applyNumberFormat="1" applyFont="1" applyFill="1" applyBorder="1" applyAlignment="1" applyProtection="1">
      <alignment vertical="center" wrapText="1"/>
    </xf>
    <xf numFmtId="0" fontId="13" fillId="8" borderId="16" xfId="0" applyFont="1" applyFill="1" applyBorder="1" applyAlignment="1" applyProtection="1">
      <alignment vertical="center" wrapText="1"/>
    </xf>
    <xf numFmtId="0" fontId="0" fillId="8" borderId="16" xfId="0" applyFill="1" applyBorder="1" applyAlignment="1" applyProtection="1">
      <alignment vertical="center"/>
    </xf>
    <xf numFmtId="0" fontId="13" fillId="8" borderId="19" xfId="0" applyFont="1" applyFill="1" applyBorder="1" applyAlignment="1" applyProtection="1">
      <alignment vertical="center" wrapText="1"/>
    </xf>
    <xf numFmtId="164" fontId="13" fillId="14" borderId="21" xfId="0" applyNumberFormat="1" applyFont="1" applyFill="1" applyBorder="1" applyAlignment="1" applyProtection="1">
      <alignment vertical="center" wrapText="1"/>
    </xf>
    <xf numFmtId="165" fontId="13" fillId="8" borderId="19" xfId="0" applyNumberFormat="1" applyFont="1" applyFill="1" applyBorder="1" applyAlignment="1" applyProtection="1">
      <alignment horizontal="right" vertical="center" wrapText="1"/>
    </xf>
    <xf numFmtId="165" fontId="13" fillId="8" borderId="18" xfId="0" applyNumberFormat="1" applyFont="1" applyFill="1" applyBorder="1" applyAlignment="1" applyProtection="1">
      <alignment horizontal="right" vertical="center" wrapText="1"/>
    </xf>
    <xf numFmtId="164" fontId="13" fillId="12" borderId="20" xfId="0" applyNumberFormat="1" applyFont="1" applyFill="1" applyBorder="1" applyAlignment="1" applyProtection="1">
      <alignment vertical="center" wrapText="1"/>
    </xf>
    <xf numFmtId="165" fontId="13" fillId="4" borderId="19" xfId="0" applyNumberFormat="1" applyFont="1" applyFill="1" applyBorder="1" applyAlignment="1" applyProtection="1">
      <alignment vertical="center" wrapText="1"/>
    </xf>
    <xf numFmtId="0" fontId="13" fillId="5" borderId="51" xfId="0" applyFont="1" applyFill="1" applyBorder="1" applyAlignment="1" applyProtection="1">
      <alignment vertical="center" wrapText="1"/>
    </xf>
    <xf numFmtId="164" fontId="13" fillId="12" borderId="21" xfId="0" applyNumberFormat="1" applyFont="1" applyFill="1" applyBorder="1" applyAlignment="1" applyProtection="1">
      <alignment vertical="center" wrapText="1"/>
    </xf>
    <xf numFmtId="165" fontId="13" fillId="4" borderId="18" xfId="0" applyNumberFormat="1" applyFont="1" applyFill="1" applyBorder="1" applyAlignment="1" applyProtection="1">
      <alignment vertical="center" wrapText="1"/>
    </xf>
    <xf numFmtId="165" fontId="13" fillId="4" borderId="18" xfId="0" applyNumberFormat="1" applyFont="1" applyFill="1" applyBorder="1" applyAlignment="1" applyProtection="1">
      <alignment horizontal="right" vertical="center" wrapText="1"/>
    </xf>
    <xf numFmtId="0" fontId="16" fillId="5" borderId="0" xfId="0" applyFont="1" applyFill="1" applyBorder="1" applyAlignment="1" applyProtection="1">
      <alignment vertical="center"/>
    </xf>
    <xf numFmtId="0" fontId="16" fillId="0" borderId="0" xfId="0" applyFont="1" applyFill="1" applyBorder="1" applyAlignment="1" applyProtection="1">
      <alignment vertical="center"/>
    </xf>
    <xf numFmtId="164" fontId="13" fillId="14" borderId="25" xfId="0" applyNumberFormat="1" applyFont="1" applyFill="1" applyBorder="1" applyAlignment="1" applyProtection="1">
      <alignment vertical="center" wrapText="1"/>
    </xf>
    <xf numFmtId="165" fontId="17" fillId="14" borderId="32" xfId="0" applyNumberFormat="1" applyFont="1" applyFill="1" applyBorder="1" applyAlignment="1" applyProtection="1">
      <alignment vertical="center" wrapText="1"/>
    </xf>
    <xf numFmtId="164" fontId="13" fillId="14" borderId="32" xfId="0" applyNumberFormat="1" applyFont="1" applyFill="1" applyBorder="1" applyAlignment="1" applyProtection="1">
      <alignment vertical="center" wrapText="1"/>
    </xf>
    <xf numFmtId="165" fontId="17" fillId="14" borderId="56" xfId="0" applyNumberFormat="1" applyFont="1" applyFill="1" applyBorder="1" applyAlignment="1" applyProtection="1">
      <alignment horizontal="right" vertical="center" wrapText="1"/>
    </xf>
    <xf numFmtId="165" fontId="13" fillId="14" borderId="49" xfId="0" applyNumberFormat="1" applyFont="1" applyFill="1" applyBorder="1" applyAlignment="1" applyProtection="1">
      <alignment horizontal="right" vertical="center" wrapText="1"/>
    </xf>
    <xf numFmtId="164" fontId="13" fillId="12" borderId="25" xfId="0" applyNumberFormat="1" applyFont="1" applyFill="1" applyBorder="1" applyAlignment="1" applyProtection="1">
      <alignment vertical="center" wrapText="1"/>
    </xf>
    <xf numFmtId="165" fontId="17" fillId="12" borderId="32" xfId="0" applyNumberFormat="1" applyFont="1" applyFill="1" applyBorder="1" applyAlignment="1" applyProtection="1">
      <alignment vertical="center" wrapText="1"/>
    </xf>
    <xf numFmtId="164" fontId="13" fillId="12" borderId="32" xfId="0" applyNumberFormat="1" applyFont="1" applyFill="1" applyBorder="1" applyAlignment="1" applyProtection="1">
      <alignment vertical="center" wrapText="1"/>
    </xf>
    <xf numFmtId="165" fontId="17" fillId="12" borderId="49" xfId="0" applyNumberFormat="1" applyFont="1" applyFill="1" applyBorder="1" applyAlignment="1" applyProtection="1">
      <alignment vertical="center" wrapText="1"/>
    </xf>
    <xf numFmtId="165" fontId="13" fillId="12" borderId="49" xfId="0" applyNumberFormat="1" applyFont="1" applyFill="1" applyBorder="1" applyAlignment="1" applyProtection="1">
      <alignment horizontal="right" vertical="center" wrapText="1"/>
    </xf>
    <xf numFmtId="164" fontId="13" fillId="8" borderId="27" xfId="0" applyNumberFormat="1" applyFont="1" applyFill="1" applyBorder="1" applyAlignment="1" applyProtection="1">
      <alignment vertical="center" wrapText="1"/>
    </xf>
    <xf numFmtId="165" fontId="13" fillId="8" borderId="9" xfId="0" applyNumberFormat="1" applyFont="1" applyFill="1" applyBorder="1" applyAlignment="1" applyProtection="1">
      <alignment horizontal="right" vertical="center" wrapText="1"/>
    </xf>
    <xf numFmtId="164" fontId="13" fillId="4" borderId="27" xfId="0" applyNumberFormat="1" applyFont="1" applyFill="1" applyBorder="1" applyAlignment="1" applyProtection="1">
      <alignment vertical="center" wrapText="1"/>
    </xf>
    <xf numFmtId="165" fontId="13" fillId="4" borderId="9" xfId="0" applyNumberFormat="1" applyFont="1" applyFill="1" applyBorder="1" applyAlignment="1" applyProtection="1">
      <alignment horizontal="right" vertical="center" wrapText="1"/>
    </xf>
    <xf numFmtId="164" fontId="17" fillId="14" borderId="20" xfId="0" applyNumberFormat="1" applyFont="1" applyFill="1" applyBorder="1" applyAlignment="1" applyProtection="1">
      <alignment vertical="center" wrapText="1"/>
    </xf>
    <xf numFmtId="164" fontId="13" fillId="14" borderId="16" xfId="0" applyNumberFormat="1" applyFont="1" applyFill="1" applyBorder="1" applyAlignment="1" applyProtection="1">
      <alignment vertical="center" wrapText="1"/>
    </xf>
    <xf numFmtId="164" fontId="13" fillId="12" borderId="16" xfId="0" applyNumberFormat="1" applyFont="1" applyFill="1" applyBorder="1" applyAlignment="1" applyProtection="1">
      <alignment vertical="center" wrapText="1"/>
    </xf>
    <xf numFmtId="165" fontId="13" fillId="4" borderId="16" xfId="0" applyNumberFormat="1" applyFont="1" applyFill="1" applyBorder="1" applyAlignment="1" applyProtection="1">
      <alignment vertical="center" wrapText="1"/>
    </xf>
    <xf numFmtId="164" fontId="13" fillId="14" borderId="27" xfId="0" applyNumberFormat="1" applyFont="1" applyFill="1" applyBorder="1" applyAlignment="1" applyProtection="1">
      <alignment vertical="center" wrapText="1"/>
    </xf>
    <xf numFmtId="165" fontId="17" fillId="14" borderId="0" xfId="0" applyNumberFormat="1" applyFont="1" applyFill="1" applyBorder="1" applyAlignment="1" applyProtection="1">
      <alignment vertical="center" wrapText="1"/>
    </xf>
    <xf numFmtId="0" fontId="13" fillId="14" borderId="0" xfId="0" applyFont="1" applyFill="1" applyBorder="1" applyAlignment="1" applyProtection="1">
      <alignment vertical="center" wrapText="1"/>
    </xf>
    <xf numFmtId="164" fontId="13" fillId="14" borderId="0" xfId="0" applyNumberFormat="1" applyFont="1" applyFill="1" applyBorder="1" applyAlignment="1" applyProtection="1">
      <alignment vertical="center" wrapText="1"/>
    </xf>
    <xf numFmtId="165" fontId="17" fillId="14" borderId="23" xfId="0" applyNumberFormat="1" applyFont="1" applyFill="1" applyBorder="1" applyAlignment="1" applyProtection="1">
      <alignment horizontal="right" vertical="center" wrapText="1"/>
    </xf>
    <xf numFmtId="0" fontId="13" fillId="16" borderId="0" xfId="0" applyFont="1" applyFill="1" applyBorder="1" applyAlignment="1" applyProtection="1">
      <alignment vertical="center" wrapText="1"/>
    </xf>
    <xf numFmtId="165" fontId="13" fillId="14" borderId="9" xfId="0" applyNumberFormat="1" applyFont="1" applyFill="1" applyBorder="1" applyAlignment="1" applyProtection="1">
      <alignment horizontal="right" vertical="center" wrapText="1"/>
    </xf>
    <xf numFmtId="164" fontId="13" fillId="12" borderId="27" xfId="0" applyNumberFormat="1" applyFont="1" applyFill="1" applyBorder="1" applyAlignment="1" applyProtection="1">
      <alignment vertical="center" wrapText="1"/>
    </xf>
    <xf numFmtId="165" fontId="17" fillId="12" borderId="0" xfId="0" applyNumberFormat="1" applyFont="1" applyFill="1" applyBorder="1" applyAlignment="1" applyProtection="1">
      <alignment vertical="center" wrapText="1"/>
    </xf>
    <xf numFmtId="164" fontId="13" fillId="12" borderId="0" xfId="0" applyNumberFormat="1" applyFont="1" applyFill="1" applyBorder="1" applyAlignment="1" applyProtection="1">
      <alignment vertical="center" wrapText="1"/>
    </xf>
    <xf numFmtId="165" fontId="17" fillId="12" borderId="9" xfId="0" applyNumberFormat="1" applyFont="1" applyFill="1" applyBorder="1" applyAlignment="1" applyProtection="1">
      <alignment vertical="center" wrapText="1"/>
    </xf>
    <xf numFmtId="165" fontId="13" fillId="12" borderId="9" xfId="0" applyNumberFormat="1" applyFont="1" applyFill="1" applyBorder="1" applyAlignment="1" applyProtection="1">
      <alignment horizontal="right" vertical="center" wrapText="1"/>
    </xf>
    <xf numFmtId="0" fontId="16" fillId="14" borderId="25" xfId="0" applyFont="1" applyFill="1" applyBorder="1" applyAlignment="1" applyProtection="1">
      <alignment vertical="center"/>
    </xf>
    <xf numFmtId="0" fontId="16" fillId="14" borderId="56" xfId="0" applyFont="1" applyFill="1" applyBorder="1" applyAlignment="1" applyProtection="1">
      <alignment vertical="center"/>
    </xf>
    <xf numFmtId="0" fontId="16" fillId="14" borderId="26" xfId="0" applyFont="1" applyFill="1" applyBorder="1" applyAlignment="1" applyProtection="1">
      <alignment vertical="center"/>
    </xf>
    <xf numFmtId="0" fontId="16" fillId="14" borderId="56" xfId="0" applyFont="1" applyFill="1" applyBorder="1" applyAlignment="1" applyProtection="1">
      <alignment horizontal="right" vertical="center"/>
    </xf>
    <xf numFmtId="0" fontId="41" fillId="14" borderId="25" xfId="0" applyFont="1" applyFill="1" applyBorder="1" applyAlignment="1" applyProtection="1">
      <alignment vertical="center"/>
    </xf>
    <xf numFmtId="0" fontId="41" fillId="14" borderId="49" xfId="0" applyFont="1" applyFill="1" applyBorder="1" applyAlignment="1" applyProtection="1">
      <alignment horizontal="right" vertical="center"/>
    </xf>
    <xf numFmtId="0" fontId="16" fillId="12" borderId="25" xfId="0" applyFont="1" applyFill="1" applyBorder="1" applyAlignment="1" applyProtection="1">
      <alignment vertical="center"/>
    </xf>
    <xf numFmtId="0" fontId="16" fillId="12" borderId="32" xfId="0" applyFont="1" applyFill="1" applyBorder="1" applyAlignment="1" applyProtection="1">
      <alignment vertical="center"/>
    </xf>
    <xf numFmtId="0" fontId="16" fillId="12" borderId="49" xfId="0" applyFont="1" applyFill="1" applyBorder="1" applyAlignment="1" applyProtection="1">
      <alignment vertical="center"/>
    </xf>
    <xf numFmtId="0" fontId="41" fillId="12" borderId="25" xfId="0" applyFont="1" applyFill="1" applyBorder="1" applyAlignment="1" applyProtection="1">
      <alignment vertical="center"/>
    </xf>
    <xf numFmtId="0" fontId="41" fillId="12" borderId="49" xfId="0" applyFont="1" applyFill="1" applyBorder="1" applyAlignment="1" applyProtection="1">
      <alignment horizontal="right" vertical="center"/>
    </xf>
    <xf numFmtId="0" fontId="16" fillId="5" borderId="32" xfId="0" applyFont="1" applyFill="1" applyBorder="1" applyAlignment="1" applyProtection="1">
      <alignment vertical="center"/>
    </xf>
    <xf numFmtId="165" fontId="16" fillId="14" borderId="32" xfId="0" applyNumberFormat="1" applyFont="1" applyFill="1" applyBorder="1" applyAlignment="1" applyProtection="1">
      <alignment horizontal="right" vertical="center"/>
    </xf>
    <xf numFmtId="0" fontId="16" fillId="14" borderId="32" xfId="0" applyFont="1" applyFill="1" applyBorder="1" applyAlignment="1" applyProtection="1">
      <alignment vertical="center"/>
    </xf>
    <xf numFmtId="165" fontId="16" fillId="14" borderId="56" xfId="0" applyNumberFormat="1" applyFont="1" applyFill="1" applyBorder="1" applyAlignment="1" applyProtection="1">
      <alignment horizontal="right" vertical="center"/>
    </xf>
    <xf numFmtId="0" fontId="16" fillId="16" borderId="32" xfId="0" applyFont="1" applyFill="1" applyBorder="1" applyAlignment="1" applyProtection="1">
      <alignment vertical="center"/>
    </xf>
    <xf numFmtId="165" fontId="41" fillId="14" borderId="49" xfId="0" applyNumberFormat="1" applyFont="1" applyFill="1" applyBorder="1" applyAlignment="1" applyProtection="1">
      <alignment horizontal="right" vertical="center"/>
    </xf>
    <xf numFmtId="165" fontId="16" fillId="12" borderId="32" xfId="0" applyNumberFormat="1" applyFont="1" applyFill="1" applyBorder="1" applyAlignment="1" applyProtection="1">
      <alignment horizontal="right" vertical="center"/>
    </xf>
    <xf numFmtId="165" fontId="16" fillId="12" borderId="49" xfId="0" applyNumberFormat="1" applyFont="1" applyFill="1" applyBorder="1" applyAlignment="1" applyProtection="1">
      <alignment horizontal="right" vertical="center"/>
    </xf>
    <xf numFmtId="165" fontId="41" fillId="12" borderId="49" xfId="0" applyNumberFormat="1" applyFont="1" applyFill="1" applyBorder="1" applyAlignment="1" applyProtection="1">
      <alignment horizontal="right" vertical="center"/>
    </xf>
    <xf numFmtId="0" fontId="41" fillId="8" borderId="27" xfId="0" applyFont="1" applyFill="1" applyBorder="1" applyAlignment="1" applyProtection="1">
      <alignment vertical="center"/>
    </xf>
    <xf numFmtId="165" fontId="41" fillId="8" borderId="9" xfId="0" applyNumberFormat="1" applyFont="1" applyFill="1" applyBorder="1" applyAlignment="1" applyProtection="1">
      <alignment horizontal="right" vertical="center"/>
    </xf>
    <xf numFmtId="165" fontId="41" fillId="4" borderId="9" xfId="0" applyNumberFormat="1" applyFont="1" applyFill="1" applyBorder="1" applyAlignment="1" applyProtection="1">
      <alignment horizontal="right" vertical="center"/>
    </xf>
    <xf numFmtId="0" fontId="16" fillId="5" borderId="16" xfId="0" applyFont="1" applyFill="1" applyBorder="1" applyAlignment="1" applyProtection="1">
      <alignment vertical="center"/>
    </xf>
    <xf numFmtId="0" fontId="16" fillId="14" borderId="20" xfId="0" applyFont="1" applyFill="1" applyBorder="1" applyAlignment="1" applyProtection="1">
      <alignment vertical="center"/>
    </xf>
    <xf numFmtId="165" fontId="41" fillId="8" borderId="19" xfId="0" applyNumberFormat="1" applyFont="1" applyFill="1" applyBorder="1" applyAlignment="1" applyProtection="1">
      <alignment horizontal="right" vertical="center"/>
    </xf>
    <xf numFmtId="0" fontId="2" fillId="8" borderId="16" xfId="0" applyFont="1" applyFill="1" applyBorder="1" applyAlignment="1" applyProtection="1">
      <alignment vertical="center"/>
    </xf>
    <xf numFmtId="0" fontId="41" fillId="8" borderId="16" xfId="0" applyFont="1" applyFill="1" applyBorder="1" applyAlignment="1" applyProtection="1">
      <alignment vertical="center"/>
    </xf>
    <xf numFmtId="0" fontId="41" fillId="14" borderId="21" xfId="0" applyFont="1" applyFill="1" applyBorder="1" applyAlignment="1" applyProtection="1">
      <alignment vertical="center"/>
    </xf>
    <xf numFmtId="0" fontId="2" fillId="5" borderId="16" xfId="0" applyFont="1" applyFill="1" applyBorder="1" applyAlignment="1" applyProtection="1">
      <alignment vertical="center"/>
    </xf>
    <xf numFmtId="0" fontId="41" fillId="5" borderId="16" xfId="0" applyFont="1" applyFill="1" applyBorder="1" applyAlignment="1" applyProtection="1">
      <alignment vertical="center"/>
    </xf>
    <xf numFmtId="0" fontId="41" fillId="14" borderId="20" xfId="0" applyFont="1" applyFill="1" applyBorder="1" applyAlignment="1" applyProtection="1">
      <alignment vertical="center"/>
    </xf>
    <xf numFmtId="165" fontId="41" fillId="8" borderId="18" xfId="0" applyNumberFormat="1" applyFont="1" applyFill="1" applyBorder="1" applyAlignment="1" applyProtection="1">
      <alignment horizontal="right" vertical="center"/>
    </xf>
    <xf numFmtId="0" fontId="41" fillId="12" borderId="20" xfId="0" applyFont="1" applyFill="1" applyBorder="1" applyAlignment="1" applyProtection="1">
      <alignment vertical="center"/>
    </xf>
    <xf numFmtId="165" fontId="41" fillId="4" borderId="19" xfId="0" applyNumberFormat="1" applyFont="1" applyFill="1" applyBorder="1" applyAlignment="1" applyProtection="1">
      <alignment horizontal="right" vertical="center"/>
    </xf>
    <xf numFmtId="0" fontId="2" fillId="5" borderId="51" xfId="0" applyFont="1" applyFill="1" applyBorder="1" applyAlignment="1" applyProtection="1">
      <alignment vertical="center"/>
    </xf>
    <xf numFmtId="0" fontId="41" fillId="5" borderId="51" xfId="0" applyFont="1" applyFill="1" applyBorder="1" applyAlignment="1" applyProtection="1">
      <alignment vertical="center"/>
    </xf>
    <xf numFmtId="0" fontId="41" fillId="12" borderId="21" xfId="0" applyFont="1" applyFill="1" applyBorder="1" applyAlignment="1" applyProtection="1">
      <alignment vertical="center"/>
    </xf>
    <xf numFmtId="165" fontId="41" fillId="4" borderId="18" xfId="0" applyNumberFormat="1" applyFont="1" applyFill="1" applyBorder="1" applyAlignment="1" applyProtection="1">
      <alignment horizontal="right" vertical="center"/>
    </xf>
    <xf numFmtId="0" fontId="13" fillId="5" borderId="30" xfId="0" applyFont="1" applyFill="1" applyBorder="1" applyAlignment="1" applyProtection="1">
      <alignment vertical="center" wrapText="1"/>
    </xf>
    <xf numFmtId="0" fontId="16" fillId="5" borderId="30" xfId="0" applyFont="1" applyFill="1" applyBorder="1" applyAlignment="1" applyProtection="1">
      <alignment vertical="center"/>
    </xf>
    <xf numFmtId="0" fontId="13" fillId="0" borderId="30" xfId="0" applyFont="1" applyFill="1" applyBorder="1" applyAlignment="1" applyProtection="1">
      <alignment vertical="center" wrapText="1"/>
    </xf>
    <xf numFmtId="0" fontId="16" fillId="0" borderId="30" xfId="0" applyFont="1" applyFill="1" applyBorder="1" applyAlignment="1" applyProtection="1">
      <alignment vertical="center"/>
    </xf>
    <xf numFmtId="0" fontId="16" fillId="0" borderId="0" xfId="0" applyFont="1" applyFill="1" applyAlignment="1" applyProtection="1">
      <alignment vertical="center"/>
    </xf>
    <xf numFmtId="0" fontId="41" fillId="8" borderId="24" xfId="0" applyFont="1" applyFill="1" applyBorder="1" applyAlignment="1" applyProtection="1">
      <alignment vertical="center"/>
    </xf>
    <xf numFmtId="165" fontId="41" fillId="8" borderId="35" xfId="0" applyNumberFormat="1" applyFont="1" applyFill="1" applyBorder="1" applyAlignment="1" applyProtection="1">
      <alignment horizontal="right" vertical="center"/>
    </xf>
    <xf numFmtId="165" fontId="41" fillId="4" borderId="35" xfId="0" applyNumberFormat="1" applyFont="1" applyFill="1" applyBorder="1" applyAlignment="1" applyProtection="1">
      <alignment horizontal="right" vertical="center"/>
    </xf>
    <xf numFmtId="0" fontId="39" fillId="21" borderId="48" xfId="0" applyFont="1" applyFill="1" applyBorder="1" applyAlignment="1" applyProtection="1">
      <alignment horizontal="left" vertical="center"/>
    </xf>
    <xf numFmtId="164" fontId="13" fillId="21" borderId="48" xfId="0" applyNumberFormat="1" applyFont="1" applyFill="1" applyBorder="1" applyAlignment="1" applyProtection="1">
      <alignment horizontal="center" vertical="center"/>
    </xf>
    <xf numFmtId="0" fontId="13" fillId="6" borderId="27" xfId="0" applyFont="1" applyFill="1" applyBorder="1" applyAlignment="1" applyProtection="1">
      <alignment vertical="center" wrapText="1"/>
    </xf>
    <xf numFmtId="0" fontId="13" fillId="6" borderId="74" xfId="0" applyFont="1" applyFill="1" applyBorder="1" applyAlignment="1" applyProtection="1">
      <alignment vertical="center" wrapText="1"/>
    </xf>
    <xf numFmtId="0" fontId="13" fillId="6" borderId="23" xfId="0" applyFont="1" applyFill="1" applyBorder="1" applyAlignment="1" applyProtection="1">
      <alignment horizontal="right" vertical="center" wrapText="1"/>
    </xf>
    <xf numFmtId="0" fontId="13" fillId="6" borderId="0" xfId="0" applyFont="1" applyFill="1" applyBorder="1" applyAlignment="1" applyProtection="1">
      <alignment vertical="center" wrapText="1"/>
    </xf>
    <xf numFmtId="0" fontId="13" fillId="6" borderId="9" xfId="0" applyFont="1" applyFill="1" applyBorder="1" applyAlignment="1" applyProtection="1">
      <alignment horizontal="right" vertical="center" wrapText="1"/>
    </xf>
    <xf numFmtId="0" fontId="13" fillId="6" borderId="84" xfId="0" applyFont="1" applyFill="1" applyBorder="1" applyAlignment="1" applyProtection="1">
      <alignment vertical="center" wrapText="1"/>
    </xf>
    <xf numFmtId="0" fontId="13" fillId="6" borderId="73" xfId="0" applyFont="1" applyFill="1" applyBorder="1" applyAlignment="1" applyProtection="1">
      <alignment vertical="center" wrapText="1"/>
    </xf>
    <xf numFmtId="0" fontId="39" fillId="19" borderId="31" xfId="0" applyFont="1" applyFill="1" applyBorder="1" applyAlignment="1" applyProtection="1">
      <alignment horizontal="left" vertical="center"/>
    </xf>
    <xf numFmtId="164" fontId="17" fillId="19" borderId="74" xfId="0" applyNumberFormat="1" applyFont="1" applyFill="1" applyBorder="1" applyAlignment="1" applyProtection="1">
      <alignment horizontal="center" vertical="center"/>
    </xf>
    <xf numFmtId="164" fontId="17" fillId="19" borderId="31" xfId="0" applyNumberFormat="1" applyFont="1" applyFill="1" applyBorder="1" applyAlignment="1" applyProtection="1">
      <alignment horizontal="center" vertical="center"/>
    </xf>
    <xf numFmtId="0" fontId="32" fillId="5" borderId="31" xfId="0" applyFont="1" applyFill="1" applyBorder="1" applyAlignment="1" applyProtection="1">
      <alignment vertical="center"/>
    </xf>
    <xf numFmtId="164" fontId="17" fillId="5" borderId="10" xfId="0" applyNumberFormat="1" applyFont="1" applyFill="1" applyBorder="1" applyAlignment="1" applyProtection="1">
      <alignment vertical="center"/>
    </xf>
    <xf numFmtId="165" fontId="17" fillId="5" borderId="10" xfId="0" applyNumberFormat="1" applyFont="1" applyFill="1" applyBorder="1" applyAlignment="1" applyProtection="1">
      <alignment vertical="center"/>
    </xf>
    <xf numFmtId="164" fontId="33" fillId="5" borderId="12" xfId="0" applyNumberFormat="1" applyFont="1" applyFill="1" applyBorder="1" applyAlignment="1" applyProtection="1">
      <alignment horizontal="right" vertical="center"/>
    </xf>
    <xf numFmtId="165" fontId="33" fillId="5" borderId="10" xfId="0" applyNumberFormat="1" applyFont="1" applyFill="1" applyBorder="1" applyAlignment="1" applyProtection="1">
      <alignment horizontal="right" vertical="center"/>
    </xf>
    <xf numFmtId="169" fontId="33" fillId="5" borderId="10" xfId="0" applyNumberFormat="1" applyFont="1" applyFill="1" applyBorder="1" applyAlignment="1" applyProtection="1">
      <alignment horizontal="right" vertical="center"/>
    </xf>
    <xf numFmtId="164" fontId="33" fillId="5" borderId="10" xfId="0" applyNumberFormat="1" applyFont="1" applyFill="1" applyBorder="1" applyAlignment="1" applyProtection="1">
      <alignment horizontal="right" vertical="center"/>
    </xf>
    <xf numFmtId="167" fontId="33" fillId="5" borderId="10" xfId="0" applyNumberFormat="1" applyFont="1" applyFill="1" applyBorder="1" applyAlignment="1" applyProtection="1">
      <alignment horizontal="right" vertical="center"/>
    </xf>
    <xf numFmtId="165" fontId="33" fillId="5" borderId="31" xfId="0" applyNumberFormat="1" applyFont="1" applyFill="1" applyBorder="1" applyAlignment="1" applyProtection="1">
      <alignment horizontal="right" vertical="center"/>
    </xf>
    <xf numFmtId="0" fontId="0" fillId="5" borderId="10" xfId="0" applyFill="1" applyBorder="1" applyAlignment="1" applyProtection="1">
      <alignment vertical="center"/>
    </xf>
    <xf numFmtId="0" fontId="0" fillId="5" borderId="60" xfId="0" applyFill="1" applyBorder="1" applyAlignment="1" applyProtection="1">
      <alignment horizontal="right" vertical="center"/>
    </xf>
    <xf numFmtId="165" fontId="33" fillId="5" borderId="8" xfId="0" applyNumberFormat="1" applyFont="1" applyFill="1" applyBorder="1" applyAlignment="1" applyProtection="1">
      <alignment horizontal="right" vertical="center"/>
    </xf>
    <xf numFmtId="167" fontId="33" fillId="5" borderId="8" xfId="0" applyNumberFormat="1" applyFont="1" applyFill="1" applyBorder="1" applyAlignment="1" applyProtection="1">
      <alignment horizontal="right" vertical="center"/>
    </xf>
    <xf numFmtId="164" fontId="33" fillId="5" borderId="8" xfId="0" applyNumberFormat="1" applyFont="1" applyFill="1" applyBorder="1" applyAlignment="1" applyProtection="1">
      <alignment horizontal="right" vertical="center"/>
    </xf>
    <xf numFmtId="0" fontId="0" fillId="5" borderId="12" xfId="0" applyFill="1" applyBorder="1" applyAlignment="1" applyProtection="1">
      <alignment vertical="center"/>
    </xf>
    <xf numFmtId="0" fontId="0" fillId="5" borderId="60" xfId="0" applyFill="1" applyBorder="1" applyAlignment="1" applyProtection="1">
      <alignment vertical="center"/>
    </xf>
    <xf numFmtId="0" fontId="0" fillId="5" borderId="31" xfId="0" applyFill="1" applyBorder="1" applyAlignment="1" applyProtection="1">
      <alignment vertical="center"/>
    </xf>
    <xf numFmtId="0" fontId="0" fillId="4" borderId="0" xfId="0" applyFill="1" applyBorder="1" applyAlignment="1" applyProtection="1">
      <alignment vertical="center"/>
    </xf>
    <xf numFmtId="164" fontId="33" fillId="14" borderId="25" xfId="0" applyNumberFormat="1" applyFont="1" applyFill="1" applyBorder="1" applyAlignment="1" applyProtection="1">
      <alignment horizontal="right" vertical="center"/>
    </xf>
    <xf numFmtId="164" fontId="33" fillId="14" borderId="32" xfId="0" applyNumberFormat="1" applyFont="1" applyFill="1" applyBorder="1" applyAlignment="1" applyProtection="1">
      <alignment horizontal="right" vertical="center"/>
    </xf>
    <xf numFmtId="0" fontId="0" fillId="14" borderId="32" xfId="0" applyFill="1" applyBorder="1" applyAlignment="1" applyProtection="1">
      <alignment vertical="center"/>
    </xf>
    <xf numFmtId="0" fontId="0" fillId="8" borderId="0" xfId="0" applyFill="1" applyAlignment="1" applyProtection="1">
      <alignment vertical="center"/>
    </xf>
    <xf numFmtId="167" fontId="33" fillId="14" borderId="32" xfId="0" applyNumberFormat="1" applyFont="1" applyFill="1" applyBorder="1" applyAlignment="1" applyProtection="1">
      <alignment horizontal="right" vertical="center"/>
    </xf>
    <xf numFmtId="165" fontId="33" fillId="14" borderId="49" xfId="0" applyNumberFormat="1" applyFont="1" applyFill="1" applyBorder="1" applyAlignment="1" applyProtection="1">
      <alignment horizontal="right" vertical="center"/>
    </xf>
    <xf numFmtId="165" fontId="33" fillId="4" borderId="5" xfId="0" applyNumberFormat="1" applyFont="1" applyFill="1" applyBorder="1" applyAlignment="1" applyProtection="1">
      <alignment horizontal="right" vertical="center"/>
    </xf>
    <xf numFmtId="0" fontId="0" fillId="4" borderId="7" xfId="0" applyFill="1" applyBorder="1" applyAlignment="1" applyProtection="1">
      <alignment vertical="center"/>
    </xf>
    <xf numFmtId="164" fontId="33" fillId="4" borderId="3" xfId="0" applyNumberFormat="1" applyFont="1" applyFill="1" applyBorder="1" applyAlignment="1" applyProtection="1">
      <alignment horizontal="right" vertical="center"/>
    </xf>
    <xf numFmtId="165" fontId="33" fillId="4" borderId="12" xfId="0" applyNumberFormat="1" applyFont="1" applyFill="1" applyBorder="1" applyAlignment="1" applyProtection="1">
      <alignment horizontal="right" vertical="center"/>
    </xf>
    <xf numFmtId="167" fontId="33" fillId="4" borderId="3" xfId="0" applyNumberFormat="1" applyFont="1" applyFill="1" applyBorder="1" applyAlignment="1" applyProtection="1">
      <alignment horizontal="right" vertical="center"/>
    </xf>
    <xf numFmtId="165" fontId="33" fillId="4" borderId="61" xfId="0" applyNumberFormat="1" applyFont="1" applyFill="1" applyBorder="1" applyAlignment="1" applyProtection="1">
      <alignment horizontal="right" vertical="center"/>
    </xf>
    <xf numFmtId="167" fontId="33" fillId="4" borderId="62" xfId="0" applyNumberFormat="1" applyFont="1" applyFill="1" applyBorder="1" applyAlignment="1" applyProtection="1">
      <alignment horizontal="right" vertical="center"/>
    </xf>
    <xf numFmtId="164" fontId="33" fillId="14" borderId="27" xfId="0" applyNumberFormat="1" applyFont="1" applyFill="1" applyBorder="1" applyAlignment="1" applyProtection="1">
      <alignment horizontal="right" vertical="center"/>
    </xf>
    <xf numFmtId="164" fontId="33" fillId="14" borderId="0" xfId="0" applyNumberFormat="1" applyFont="1" applyFill="1" applyBorder="1" applyAlignment="1" applyProtection="1">
      <alignment horizontal="right" vertical="center"/>
    </xf>
    <xf numFmtId="0" fontId="0" fillId="14" borderId="0" xfId="0" applyFill="1" applyBorder="1" applyAlignment="1" applyProtection="1">
      <alignment vertical="center"/>
    </xf>
    <xf numFmtId="165" fontId="33" fillId="14" borderId="9" xfId="0" applyNumberFormat="1" applyFont="1" applyFill="1" applyBorder="1" applyAlignment="1" applyProtection="1">
      <alignment horizontal="right" vertical="center"/>
    </xf>
    <xf numFmtId="164" fontId="33" fillId="12" borderId="10" xfId="0" applyNumberFormat="1" applyFont="1" applyFill="1" applyBorder="1" applyAlignment="1" applyProtection="1">
      <alignment horizontal="right" vertical="center"/>
    </xf>
    <xf numFmtId="164" fontId="33" fillId="12" borderId="3" xfId="0" applyNumberFormat="1" applyFont="1" applyFill="1" applyBorder="1" applyAlignment="1" applyProtection="1">
      <alignment horizontal="right" vertical="center"/>
    </xf>
    <xf numFmtId="167" fontId="33" fillId="12" borderId="3" xfId="0" applyNumberFormat="1" applyFont="1" applyFill="1" applyBorder="1" applyAlignment="1" applyProtection="1">
      <alignment horizontal="right" vertical="center"/>
    </xf>
    <xf numFmtId="164" fontId="33" fillId="4" borderId="10" xfId="0" applyNumberFormat="1" applyFont="1" applyFill="1" applyBorder="1" applyAlignment="1" applyProtection="1">
      <alignment horizontal="right" vertical="center"/>
    </xf>
    <xf numFmtId="165" fontId="33" fillId="4" borderId="60" xfId="0" applyNumberFormat="1" applyFont="1" applyFill="1" applyBorder="1" applyAlignment="1" applyProtection="1">
      <alignment horizontal="right" vertical="center"/>
    </xf>
    <xf numFmtId="164" fontId="33" fillId="4" borderId="22" xfId="0" applyNumberFormat="1" applyFont="1" applyFill="1" applyBorder="1" applyAlignment="1" applyProtection="1">
      <alignment horizontal="right" vertical="center"/>
    </xf>
    <xf numFmtId="165" fontId="33" fillId="4" borderId="23" xfId="0" applyNumberFormat="1" applyFont="1" applyFill="1" applyBorder="1" applyAlignment="1" applyProtection="1">
      <alignment horizontal="right" vertical="center"/>
    </xf>
    <xf numFmtId="167" fontId="33" fillId="4" borderId="22" xfId="0" applyNumberFormat="1" applyFont="1" applyFill="1" applyBorder="1" applyAlignment="1" applyProtection="1">
      <alignment horizontal="right" vertical="center"/>
    </xf>
    <xf numFmtId="165" fontId="33" fillId="4" borderId="9" xfId="0" applyNumberFormat="1" applyFont="1" applyFill="1" applyBorder="1" applyAlignment="1" applyProtection="1">
      <alignment horizontal="right" vertical="center"/>
    </xf>
    <xf numFmtId="167" fontId="33" fillId="4" borderId="94" xfId="0" applyNumberFormat="1" applyFont="1" applyFill="1" applyBorder="1" applyAlignment="1" applyProtection="1">
      <alignment horizontal="right" vertical="center"/>
    </xf>
    <xf numFmtId="0" fontId="16" fillId="4" borderId="42" xfId="0" applyFont="1" applyFill="1" applyBorder="1" applyAlignment="1" applyProtection="1">
      <alignment vertical="center"/>
    </xf>
    <xf numFmtId="164" fontId="33" fillId="14" borderId="43" xfId="0" applyNumberFormat="1" applyFont="1" applyFill="1" applyBorder="1" applyAlignment="1" applyProtection="1">
      <alignment horizontal="right" vertical="center"/>
    </xf>
    <xf numFmtId="164" fontId="33" fillId="14" borderId="42" xfId="0" applyNumberFormat="1" applyFont="1" applyFill="1" applyBorder="1" applyAlignment="1" applyProtection="1">
      <alignment horizontal="right" vertical="center"/>
    </xf>
    <xf numFmtId="0" fontId="16" fillId="14" borderId="42" xfId="0" applyFont="1" applyFill="1" applyBorder="1" applyAlignment="1" applyProtection="1">
      <alignment vertical="center"/>
    </xf>
    <xf numFmtId="0" fontId="16" fillId="8" borderId="95" xfId="0" applyFont="1" applyFill="1" applyBorder="1" applyAlignment="1" applyProtection="1">
      <alignment vertical="center"/>
    </xf>
    <xf numFmtId="2" fontId="16" fillId="14" borderId="45" xfId="0" applyNumberFormat="1" applyFont="1" applyFill="1" applyBorder="1" applyAlignment="1" applyProtection="1">
      <alignment horizontal="right" vertical="center"/>
    </xf>
    <xf numFmtId="167" fontId="33" fillId="12" borderId="46" xfId="0" applyNumberFormat="1" applyFont="1" applyFill="1" applyBorder="1" applyAlignment="1" applyProtection="1">
      <alignment horizontal="right" vertical="center"/>
    </xf>
    <xf numFmtId="0" fontId="16" fillId="12" borderId="42" xfId="0" applyFont="1" applyFill="1" applyBorder="1" applyAlignment="1" applyProtection="1">
      <alignment vertical="center"/>
    </xf>
    <xf numFmtId="0" fontId="16" fillId="12" borderId="46" xfId="0" applyFont="1" applyFill="1" applyBorder="1" applyAlignment="1" applyProtection="1">
      <alignment vertical="center"/>
    </xf>
    <xf numFmtId="167" fontId="33" fillId="12" borderId="47" xfId="0" applyNumberFormat="1" applyFont="1" applyFill="1" applyBorder="1" applyAlignment="1" applyProtection="1">
      <alignment horizontal="right" vertical="center"/>
    </xf>
    <xf numFmtId="0" fontId="15" fillId="0" borderId="27" xfId="0" applyFont="1" applyBorder="1" applyAlignment="1" applyProtection="1">
      <alignment horizontal="left" vertical="center" indent="1"/>
      <protection locked="0"/>
    </xf>
    <xf numFmtId="165" fontId="16" fillId="0" borderId="7" xfId="0" applyNumberFormat="1" applyFont="1" applyBorder="1" applyAlignment="1" applyProtection="1">
      <alignment vertical="center" wrapText="1"/>
      <protection locked="0"/>
    </xf>
    <xf numFmtId="0" fontId="18" fillId="0" borderId="27" xfId="0" applyFont="1" applyBorder="1" applyAlignment="1" applyProtection="1">
      <alignment horizontal="left" vertical="center" indent="1"/>
      <protection locked="0"/>
    </xf>
    <xf numFmtId="0" fontId="15" fillId="0" borderId="91" xfId="0" applyFont="1" applyBorder="1" applyAlignment="1" applyProtection="1">
      <alignment horizontal="left" vertical="center" wrapText="1" indent="1"/>
      <protection locked="0"/>
    </xf>
    <xf numFmtId="0" fontId="15" fillId="0" borderId="27" xfId="0" applyFont="1" applyBorder="1" applyAlignment="1" applyProtection="1">
      <alignment horizontal="left" vertical="center" wrapText="1" indent="1"/>
      <protection locked="0"/>
    </xf>
    <xf numFmtId="0" fontId="15" fillId="0" borderId="28" xfId="0" applyFont="1" applyBorder="1" applyAlignment="1" applyProtection="1">
      <alignment horizontal="left" vertical="center" indent="1"/>
      <protection locked="0"/>
    </xf>
    <xf numFmtId="165" fontId="16" fillId="0" borderId="53" xfId="0" applyNumberFormat="1" applyFont="1" applyBorder="1" applyAlignment="1" applyProtection="1">
      <alignment vertical="center" wrapText="1"/>
      <protection locked="0"/>
    </xf>
    <xf numFmtId="165" fontId="16" fillId="0" borderId="12" xfId="0" applyNumberFormat="1" applyFont="1" applyFill="1" applyBorder="1" applyAlignment="1" applyProtection="1">
      <alignment vertical="center"/>
      <protection locked="0"/>
    </xf>
    <xf numFmtId="165" fontId="16" fillId="0" borderId="12" xfId="0" applyNumberFormat="1" applyFont="1" applyFill="1" applyBorder="1" applyAlignment="1" applyProtection="1">
      <alignment horizontal="right" vertical="center"/>
      <protection locked="0"/>
    </xf>
    <xf numFmtId="165" fontId="16" fillId="0" borderId="60" xfId="0" applyNumberFormat="1" applyFont="1" applyFill="1" applyBorder="1" applyAlignment="1" applyProtection="1">
      <alignment vertical="center"/>
      <protection locked="0"/>
    </xf>
    <xf numFmtId="165" fontId="16" fillId="0" borderId="26" xfId="0" applyNumberFormat="1" applyFont="1" applyBorder="1" applyAlignment="1" applyProtection="1">
      <alignment vertical="center" wrapText="1"/>
      <protection locked="0"/>
    </xf>
    <xf numFmtId="165" fontId="16" fillId="0" borderId="22" xfId="0" applyNumberFormat="1" applyFont="1" applyBorder="1" applyAlignment="1" applyProtection="1">
      <alignment vertical="center" wrapText="1"/>
      <protection locked="0"/>
    </xf>
    <xf numFmtId="165" fontId="16" fillId="0" borderId="2" xfId="0" applyNumberFormat="1" applyFont="1" applyBorder="1" applyAlignment="1" applyProtection="1">
      <alignment vertical="center" wrapText="1"/>
      <protection locked="0"/>
    </xf>
    <xf numFmtId="0" fontId="17" fillId="0" borderId="90" xfId="0" applyFont="1" applyFill="1" applyBorder="1" applyAlignment="1" applyProtection="1">
      <alignment horizontal="right" vertical="center" wrapText="1"/>
      <protection locked="0"/>
    </xf>
    <xf numFmtId="49" fontId="25" fillId="0" borderId="90" xfId="4" applyNumberFormat="1" applyFont="1" applyFill="1" applyBorder="1" applyAlignment="1" applyProtection="1">
      <alignment horizontal="right" vertical="center"/>
      <protection locked="0"/>
    </xf>
    <xf numFmtId="0" fontId="17" fillId="0" borderId="7" xfId="0" applyFont="1" applyFill="1" applyBorder="1" applyAlignment="1" applyProtection="1">
      <alignment horizontal="right" vertical="center" wrapText="1"/>
      <protection locked="0"/>
    </xf>
    <xf numFmtId="49" fontId="25" fillId="0" borderId="7" xfId="4" applyNumberFormat="1" applyFont="1" applyFill="1" applyBorder="1" applyAlignment="1" applyProtection="1">
      <alignment horizontal="right" vertical="center"/>
      <protection locked="0"/>
    </xf>
    <xf numFmtId="0" fontId="17" fillId="0" borderId="53" xfId="0" applyFont="1" applyFill="1" applyBorder="1" applyAlignment="1" applyProtection="1">
      <alignment horizontal="right" vertical="center" wrapText="1"/>
      <protection locked="0"/>
    </xf>
    <xf numFmtId="49" fontId="25" fillId="0" borderId="53" xfId="4" applyNumberFormat="1" applyFont="1" applyFill="1" applyBorder="1" applyAlignment="1" applyProtection="1">
      <alignment horizontal="right" vertical="center"/>
      <protection locked="0"/>
    </xf>
    <xf numFmtId="0" fontId="13" fillId="0" borderId="7" xfId="0" applyFont="1" applyFill="1" applyBorder="1" applyAlignment="1" applyProtection="1">
      <alignment vertical="center" wrapText="1"/>
      <protection locked="0"/>
    </xf>
    <xf numFmtId="0" fontId="0" fillId="0" borderId="7" xfId="0" applyFill="1" applyBorder="1" applyAlignment="1" applyProtection="1">
      <alignment vertical="center"/>
      <protection locked="0"/>
    </xf>
    <xf numFmtId="49" fontId="16" fillId="7" borderId="27" xfId="4" applyNumberFormat="1" applyFont="1" applyFill="1" applyBorder="1" applyAlignment="1" applyProtection="1">
      <alignment horizontal="left" vertical="center" indent="1"/>
      <protection locked="0"/>
    </xf>
    <xf numFmtId="49" fontId="16" fillId="7" borderId="0" xfId="4" applyNumberFormat="1" applyFont="1" applyFill="1" applyBorder="1" applyAlignment="1" applyProtection="1">
      <alignment horizontal="left" vertical="center"/>
      <protection locked="0"/>
    </xf>
    <xf numFmtId="49" fontId="16" fillId="7" borderId="23" xfId="4" applyNumberFormat="1" applyFont="1" applyFill="1" applyBorder="1" applyAlignment="1" applyProtection="1">
      <alignment horizontal="left" vertical="center"/>
      <protection locked="0"/>
    </xf>
    <xf numFmtId="0" fontId="13" fillId="5"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49" fontId="16" fillId="7" borderId="0" xfId="4" applyNumberFormat="1" applyFont="1" applyFill="1" applyBorder="1" applyAlignment="1" applyProtection="1">
      <alignment horizontal="left" vertical="center" indent="1"/>
      <protection locked="0"/>
    </xf>
    <xf numFmtId="49" fontId="16" fillId="7" borderId="23" xfId="4" applyNumberFormat="1" applyFont="1" applyFill="1" applyBorder="1" applyAlignment="1" applyProtection="1">
      <alignment horizontal="left" vertical="center" indent="1"/>
      <protection locked="0"/>
    </xf>
    <xf numFmtId="0" fontId="16" fillId="5"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37" fontId="17" fillId="0" borderId="7" xfId="0" applyNumberFormat="1" applyFont="1" applyFill="1" applyBorder="1" applyAlignment="1" applyProtection="1">
      <alignment horizontal="center" vertical="center"/>
      <protection locked="0"/>
    </xf>
    <xf numFmtId="37" fontId="17" fillId="0" borderId="22" xfId="0" applyNumberFormat="1" applyFont="1" applyFill="1" applyBorder="1" applyAlignment="1" applyProtection="1">
      <alignment horizontal="center" vertical="center"/>
      <protection locked="0"/>
    </xf>
    <xf numFmtId="0" fontId="16" fillId="0" borderId="7" xfId="0" applyFont="1" applyFill="1" applyBorder="1" applyAlignment="1" applyProtection="1">
      <alignment vertical="center"/>
      <protection locked="0"/>
    </xf>
    <xf numFmtId="0" fontId="16" fillId="0" borderId="22" xfId="0" applyFont="1" applyFill="1" applyBorder="1" applyAlignment="1" applyProtection="1">
      <alignment vertical="center"/>
      <protection locked="0"/>
    </xf>
    <xf numFmtId="0" fontId="17" fillId="0" borderId="7"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164" fontId="17" fillId="0" borderId="27" xfId="0" applyNumberFormat="1" applyFont="1" applyFill="1" applyBorder="1" applyAlignment="1" applyProtection="1">
      <alignment vertical="center" wrapText="1"/>
      <protection locked="0"/>
    </xf>
    <xf numFmtId="165" fontId="17" fillId="0" borderId="23" xfId="0" applyNumberFormat="1" applyFont="1" applyFill="1" applyBorder="1" applyAlignment="1" applyProtection="1">
      <alignment vertical="center" wrapText="1"/>
      <protection locked="0"/>
    </xf>
    <xf numFmtId="49" fontId="25" fillId="0" borderId="7" xfId="4" applyNumberFormat="1" applyFont="1" applyFill="1" applyBorder="1" applyAlignment="1" applyProtection="1">
      <alignment horizontal="left" vertical="center"/>
      <protection locked="0"/>
    </xf>
    <xf numFmtId="164" fontId="17" fillId="0" borderId="22" xfId="0" applyNumberFormat="1" applyFont="1" applyFill="1" applyBorder="1" applyAlignment="1" applyProtection="1">
      <alignment vertical="center" wrapText="1"/>
      <protection locked="0"/>
    </xf>
    <xf numFmtId="165" fontId="17" fillId="0" borderId="34" xfId="0" applyNumberFormat="1" applyFont="1" applyFill="1" applyBorder="1" applyAlignment="1" applyProtection="1">
      <alignment vertical="center" wrapText="1"/>
      <protection locked="0"/>
    </xf>
    <xf numFmtId="0" fontId="13" fillId="0" borderId="93" xfId="0" applyFont="1" applyFill="1" applyBorder="1" applyAlignment="1" applyProtection="1">
      <alignment vertical="center" wrapText="1"/>
      <protection locked="0"/>
    </xf>
    <xf numFmtId="49" fontId="25" fillId="0" borderId="93" xfId="4" applyNumberFormat="1" applyFont="1" applyFill="1" applyBorder="1" applyAlignment="1" applyProtection="1">
      <alignment horizontal="left" vertical="center"/>
      <protection locked="0"/>
    </xf>
    <xf numFmtId="164" fontId="17" fillId="0" borderId="33" xfId="0" applyNumberFormat="1" applyFont="1" applyFill="1" applyBorder="1" applyAlignment="1" applyProtection="1">
      <alignment vertical="center" wrapText="1"/>
      <protection locked="0"/>
    </xf>
    <xf numFmtId="49" fontId="25" fillId="5" borderId="0" xfId="4" applyNumberFormat="1" applyFont="1" applyFill="1" applyBorder="1" applyAlignment="1" applyProtection="1">
      <alignment horizontal="left" vertical="center"/>
      <protection locked="0"/>
    </xf>
    <xf numFmtId="0" fontId="17" fillId="0" borderId="7" xfId="0" applyFont="1" applyFill="1" applyBorder="1" applyAlignment="1" applyProtection="1">
      <alignment vertical="center" wrapText="1"/>
      <protection locked="0"/>
    </xf>
    <xf numFmtId="0" fontId="17" fillId="0" borderId="93" xfId="0" applyFont="1" applyFill="1" applyBorder="1" applyAlignment="1" applyProtection="1">
      <alignment vertical="center" wrapText="1"/>
      <protection locked="0"/>
    </xf>
    <xf numFmtId="0" fontId="17" fillId="0" borderId="7" xfId="0" applyFont="1" applyFill="1" applyBorder="1" applyAlignment="1" applyProtection="1">
      <alignment horizontal="center" vertical="center"/>
      <protection locked="0"/>
    </xf>
    <xf numFmtId="164" fontId="16" fillId="0" borderId="27" xfId="0" applyNumberFormat="1" applyFont="1" applyFill="1" applyBorder="1" applyAlignment="1" applyProtection="1">
      <alignment vertical="center"/>
      <protection locked="0"/>
    </xf>
    <xf numFmtId="164" fontId="16" fillId="0" borderId="22" xfId="0" applyNumberFormat="1" applyFont="1" applyFill="1" applyBorder="1" applyAlignment="1" applyProtection="1">
      <alignment vertical="center"/>
      <protection locked="0"/>
    </xf>
    <xf numFmtId="49" fontId="25" fillId="0" borderId="0" xfId="4" applyNumberFormat="1" applyFont="1" applyFill="1" applyBorder="1" applyAlignment="1" applyProtection="1">
      <alignment horizontal="left" vertical="center"/>
      <protection locked="0"/>
    </xf>
    <xf numFmtId="164" fontId="16" fillId="0" borderId="24" xfId="0" applyNumberFormat="1" applyFont="1" applyFill="1" applyBorder="1" applyAlignment="1" applyProtection="1">
      <alignment vertical="center"/>
      <protection locked="0"/>
    </xf>
    <xf numFmtId="165" fontId="16" fillId="0" borderId="34" xfId="0" applyNumberFormat="1" applyFont="1" applyFill="1" applyBorder="1" applyAlignment="1" applyProtection="1">
      <alignment vertical="center"/>
      <protection locked="0"/>
    </xf>
    <xf numFmtId="0" fontId="13" fillId="0" borderId="30" xfId="0" applyFont="1" applyFill="1" applyBorder="1" applyAlignment="1" applyProtection="1">
      <alignment vertical="center" wrapText="1"/>
      <protection locked="0"/>
    </xf>
    <xf numFmtId="49" fontId="25" fillId="0" borderId="30" xfId="4" applyNumberFormat="1" applyFont="1" applyFill="1" applyBorder="1" applyAlignment="1" applyProtection="1">
      <alignment horizontal="left" vertical="center"/>
      <protection locked="0"/>
    </xf>
    <xf numFmtId="0" fontId="16" fillId="0" borderId="30" xfId="0" applyFont="1" applyFill="1" applyBorder="1" applyAlignment="1" applyProtection="1">
      <alignment vertical="center"/>
      <protection locked="0"/>
    </xf>
    <xf numFmtId="164" fontId="16" fillId="0" borderId="33" xfId="0" applyNumberFormat="1" applyFont="1" applyFill="1" applyBorder="1" applyAlignment="1" applyProtection="1">
      <alignment vertical="center"/>
      <protection locked="0"/>
    </xf>
    <xf numFmtId="165" fontId="16" fillId="0" borderId="34" xfId="0" applyNumberFormat="1" applyFont="1" applyFill="1" applyBorder="1" applyAlignment="1" applyProtection="1">
      <alignment horizontal="right" vertical="center"/>
      <protection locked="0"/>
    </xf>
    <xf numFmtId="0" fontId="16" fillId="0" borderId="93" xfId="0" applyFont="1" applyFill="1" applyBorder="1" applyAlignment="1" applyProtection="1">
      <alignment vertical="center"/>
      <protection locked="0"/>
    </xf>
    <xf numFmtId="165" fontId="16" fillId="0" borderId="35" xfId="0" applyNumberFormat="1" applyFont="1" applyFill="1" applyBorder="1" applyAlignment="1" applyProtection="1">
      <alignment vertical="center"/>
      <protection locked="0"/>
    </xf>
    <xf numFmtId="0" fontId="13" fillId="0" borderId="32" xfId="0" applyFont="1" applyFill="1" applyBorder="1" applyAlignment="1" applyProtection="1">
      <alignment horizontal="center" vertical="center"/>
      <protection locked="0"/>
    </xf>
    <xf numFmtId="0" fontId="13" fillId="0" borderId="9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93" xfId="0" applyFont="1" applyFill="1" applyBorder="1" applyAlignment="1" applyProtection="1">
      <alignment horizontal="center" vertical="center"/>
      <protection locked="0"/>
    </xf>
    <xf numFmtId="165" fontId="7" fillId="2" borderId="31" xfId="0" applyNumberFormat="1" applyFont="1" applyFill="1" applyBorder="1" applyAlignment="1" applyProtection="1">
      <alignment horizontal="right" vertical="center"/>
    </xf>
    <xf numFmtId="0" fontId="7" fillId="7" borderId="12" xfId="0" applyNumberFormat="1" applyFont="1" applyFill="1" applyBorder="1" applyAlignment="1" applyProtection="1">
      <alignment horizontal="left" vertical="center"/>
      <protection locked="0"/>
    </xf>
    <xf numFmtId="0" fontId="48" fillId="6" borderId="78" xfId="0" applyFont="1" applyFill="1" applyBorder="1" applyAlignment="1" applyProtection="1">
      <alignment vertical="center"/>
    </xf>
    <xf numFmtId="164" fontId="32" fillId="6" borderId="78" xfId="0" applyNumberFormat="1" applyFont="1" applyFill="1" applyBorder="1" applyAlignment="1" applyProtection="1">
      <alignment vertical="center"/>
    </xf>
    <xf numFmtId="165" fontId="32" fillId="6" borderId="57" xfId="0" applyNumberFormat="1" applyFont="1" applyFill="1" applyBorder="1" applyAlignment="1" applyProtection="1">
      <alignment vertical="center"/>
    </xf>
    <xf numFmtId="165" fontId="32" fillId="6" borderId="78" xfId="0" applyNumberFormat="1" applyFont="1" applyFill="1" applyBorder="1" applyAlignment="1" applyProtection="1">
      <alignment vertical="center"/>
    </xf>
    <xf numFmtId="165" fontId="32" fillId="6" borderId="10" xfId="0" applyNumberFormat="1" applyFont="1" applyFill="1" applyBorder="1" applyAlignment="1" applyProtection="1">
      <alignment vertical="center"/>
    </xf>
    <xf numFmtId="164" fontId="33" fillId="6" borderId="10" xfId="0" applyNumberFormat="1" applyFont="1" applyFill="1" applyBorder="1" applyAlignment="1" applyProtection="1">
      <alignment vertical="center"/>
    </xf>
    <xf numFmtId="168" fontId="33" fillId="6" borderId="10" xfId="0" applyNumberFormat="1" applyFont="1" applyFill="1" applyBorder="1" applyAlignment="1" applyProtection="1">
      <alignment vertical="center"/>
    </xf>
    <xf numFmtId="165" fontId="33" fillId="6" borderId="10" xfId="0" applyNumberFormat="1" applyFont="1" applyFill="1" applyBorder="1" applyAlignment="1" applyProtection="1">
      <alignment vertical="center"/>
    </xf>
    <xf numFmtId="169" fontId="33" fillId="6" borderId="10" xfId="0" applyNumberFormat="1" applyFont="1" applyFill="1" applyBorder="1" applyAlignment="1" applyProtection="1">
      <alignment vertical="center"/>
    </xf>
    <xf numFmtId="37" fontId="33" fillId="6" borderId="10" xfId="0" applyNumberFormat="1" applyFont="1" applyFill="1" applyBorder="1" applyAlignment="1" applyProtection="1">
      <alignment vertical="center"/>
    </xf>
    <xf numFmtId="37" fontId="33" fillId="6" borderId="57" xfId="0" applyNumberFormat="1" applyFont="1" applyFill="1" applyBorder="1" applyAlignment="1" applyProtection="1">
      <alignment vertical="center"/>
    </xf>
    <xf numFmtId="169" fontId="33" fillId="6" borderId="78" xfId="0" applyNumberFormat="1" applyFont="1" applyFill="1" applyBorder="1" applyAlignment="1" applyProtection="1">
      <alignment vertical="center"/>
    </xf>
    <xf numFmtId="164" fontId="16" fillId="8" borderId="13" xfId="0" applyNumberFormat="1" applyFont="1" applyFill="1" applyBorder="1" applyAlignment="1" applyProtection="1">
      <alignment vertical="center"/>
    </xf>
    <xf numFmtId="165" fontId="16" fillId="8" borderId="56" xfId="0" applyNumberFormat="1" applyFont="1" applyFill="1" applyBorder="1" applyAlignment="1" applyProtection="1">
      <alignment vertical="center"/>
    </xf>
    <xf numFmtId="164" fontId="16" fillId="8" borderId="0" xfId="0" applyNumberFormat="1" applyFont="1" applyFill="1" applyBorder="1" applyAlignment="1" applyProtection="1">
      <alignment vertical="center"/>
    </xf>
    <xf numFmtId="165" fontId="16" fillId="8" borderId="80" xfId="0" applyNumberFormat="1" applyFont="1" applyFill="1" applyBorder="1" applyAlignment="1" applyProtection="1">
      <alignment vertical="center"/>
    </xf>
    <xf numFmtId="164" fontId="16" fillId="4" borderId="13" xfId="0" applyNumberFormat="1" applyFont="1" applyFill="1" applyBorder="1" applyAlignment="1" applyProtection="1">
      <alignment vertical="center"/>
    </xf>
    <xf numFmtId="165" fontId="16" fillId="4" borderId="56" xfId="0" applyNumberFormat="1" applyFont="1" applyFill="1" applyBorder="1" applyAlignment="1" applyProtection="1">
      <alignment vertical="center"/>
    </xf>
    <xf numFmtId="164" fontId="16" fillId="4" borderId="0" xfId="0" applyNumberFormat="1" applyFont="1" applyFill="1" applyBorder="1" applyAlignment="1" applyProtection="1">
      <alignment vertical="center"/>
    </xf>
    <xf numFmtId="164" fontId="41" fillId="4" borderId="0" xfId="0" applyNumberFormat="1" applyFont="1" applyFill="1" applyBorder="1" applyAlignment="1" applyProtection="1">
      <alignment vertical="center"/>
    </xf>
    <xf numFmtId="165" fontId="41" fillId="4" borderId="81" xfId="0" applyNumberFormat="1" applyFont="1" applyFill="1" applyBorder="1" applyAlignment="1" applyProtection="1">
      <alignment vertical="center"/>
    </xf>
    <xf numFmtId="169" fontId="17" fillId="2" borderId="79" xfId="0" applyNumberFormat="1" applyFont="1" applyFill="1" applyBorder="1" applyAlignment="1" applyProtection="1">
      <alignment horizontal="right" vertical="center"/>
    </xf>
    <xf numFmtId="6" fontId="17" fillId="2" borderId="80" xfId="0" applyNumberFormat="1" applyFont="1" applyFill="1" applyBorder="1" applyAlignment="1" applyProtection="1">
      <alignment horizontal="right" vertical="center"/>
    </xf>
    <xf numFmtId="164" fontId="17" fillId="14" borderId="13" xfId="0" applyNumberFormat="1" applyFont="1" applyFill="1" applyBorder="1" applyAlignment="1" applyProtection="1">
      <alignment horizontal="right" vertical="center"/>
    </xf>
    <xf numFmtId="164" fontId="17" fillId="14" borderId="22" xfId="0" applyNumberFormat="1" applyFont="1" applyFill="1" applyBorder="1" applyAlignment="1" applyProtection="1">
      <alignment horizontal="right" vertical="center"/>
    </xf>
    <xf numFmtId="164" fontId="17" fillId="12" borderId="13" xfId="0" applyNumberFormat="1" applyFont="1" applyFill="1" applyBorder="1" applyAlignment="1" applyProtection="1">
      <alignment horizontal="right" vertical="center"/>
    </xf>
    <xf numFmtId="164" fontId="17" fillId="12" borderId="22" xfId="0" applyNumberFormat="1" applyFont="1" applyFill="1" applyBorder="1" applyAlignment="1" applyProtection="1">
      <alignment horizontal="right" vertical="center"/>
    </xf>
    <xf numFmtId="164" fontId="13" fillId="12" borderId="22" xfId="0" applyNumberFormat="1" applyFont="1" applyFill="1" applyBorder="1" applyAlignment="1" applyProtection="1">
      <alignment horizontal="right" vertical="center"/>
    </xf>
    <xf numFmtId="165" fontId="13" fillId="4" borderId="81" xfId="0" applyNumberFormat="1" applyFont="1" applyFill="1" applyBorder="1" applyAlignment="1" applyProtection="1">
      <alignment horizontal="right" vertical="center"/>
    </xf>
    <xf numFmtId="6" fontId="17" fillId="13" borderId="13" xfId="0" applyNumberFormat="1" applyFont="1" applyFill="1" applyBorder="1" applyAlignment="1" applyProtection="1">
      <alignment horizontal="right" vertical="center"/>
    </xf>
    <xf numFmtId="164" fontId="17" fillId="14" borderId="75" xfId="0" applyNumberFormat="1" applyFont="1" applyFill="1" applyBorder="1" applyAlignment="1" applyProtection="1">
      <alignment horizontal="right" vertical="center"/>
    </xf>
    <xf numFmtId="164" fontId="17" fillId="14" borderId="33" xfId="0" applyNumberFormat="1" applyFont="1" applyFill="1" applyBorder="1" applyAlignment="1" applyProtection="1">
      <alignment horizontal="right" vertical="center"/>
    </xf>
    <xf numFmtId="164" fontId="17" fillId="12" borderId="33" xfId="0" applyNumberFormat="1" applyFont="1" applyFill="1" applyBorder="1" applyAlignment="1" applyProtection="1">
      <alignment horizontal="right" vertical="center"/>
    </xf>
    <xf numFmtId="164" fontId="13" fillId="12" borderId="33" xfId="0" applyNumberFormat="1" applyFont="1" applyFill="1" applyBorder="1" applyAlignment="1" applyProtection="1">
      <alignment horizontal="right" vertical="center"/>
    </xf>
    <xf numFmtId="165" fontId="13" fillId="4" borderId="76" xfId="0" applyNumberFormat="1" applyFont="1" applyFill="1" applyBorder="1" applyAlignment="1" applyProtection="1">
      <alignment horizontal="right" vertical="center"/>
    </xf>
    <xf numFmtId="6" fontId="17" fillId="13" borderId="75" xfId="0" applyNumberFormat="1" applyFont="1" applyFill="1" applyBorder="1" applyAlignment="1" applyProtection="1">
      <alignment horizontal="right" vertical="center"/>
    </xf>
    <xf numFmtId="9" fontId="33" fillId="6" borderId="10" xfId="5" applyFont="1" applyFill="1" applyBorder="1" applyAlignment="1" applyProtection="1">
      <alignment vertical="center"/>
    </xf>
    <xf numFmtId="9" fontId="33" fillId="6" borderId="57" xfId="5" applyFont="1" applyFill="1" applyBorder="1" applyAlignment="1" applyProtection="1">
      <alignment vertical="center"/>
    </xf>
    <xf numFmtId="9" fontId="33" fillId="6" borderId="78" xfId="5" applyFont="1" applyFill="1" applyBorder="1" applyAlignment="1" applyProtection="1">
      <alignment vertical="center"/>
    </xf>
    <xf numFmtId="164" fontId="4" fillId="17" borderId="79" xfId="0" applyNumberFormat="1" applyFont="1" applyFill="1" applyBorder="1" applyAlignment="1" applyProtection="1">
      <alignment horizontal="left" vertical="center"/>
    </xf>
    <xf numFmtId="165" fontId="4" fillId="17" borderId="80" xfId="0" applyNumberFormat="1" applyFont="1" applyFill="1" applyBorder="1" applyAlignment="1" applyProtection="1">
      <alignment horizontal="left" vertical="center"/>
    </xf>
    <xf numFmtId="165" fontId="33" fillId="8" borderId="56" xfId="0" applyNumberFormat="1" applyFont="1" applyFill="1" applyBorder="1" applyAlignment="1" applyProtection="1">
      <alignment vertical="center"/>
    </xf>
    <xf numFmtId="165" fontId="33" fillId="8" borderId="80" xfId="0" applyNumberFormat="1" applyFont="1" applyFill="1" applyBorder="1" applyAlignment="1" applyProtection="1">
      <alignment vertical="center"/>
    </xf>
    <xf numFmtId="165" fontId="33" fillId="4" borderId="56" xfId="0" applyNumberFormat="1" applyFont="1" applyFill="1" applyBorder="1" applyAlignment="1" applyProtection="1">
      <alignment vertical="center"/>
    </xf>
    <xf numFmtId="6" fontId="33" fillId="4" borderId="56" xfId="0" applyNumberFormat="1" applyFont="1" applyFill="1" applyBorder="1" applyAlignment="1" applyProtection="1">
      <alignment vertical="center"/>
    </xf>
    <xf numFmtId="164" fontId="4" fillId="17" borderId="13" xfId="0" applyNumberFormat="1" applyFont="1" applyFill="1" applyBorder="1" applyAlignment="1" applyProtection="1">
      <alignment horizontal="left" vertical="center"/>
    </xf>
    <xf numFmtId="165" fontId="4" fillId="17" borderId="81" xfId="0" applyNumberFormat="1" applyFont="1" applyFill="1" applyBorder="1" applyAlignment="1" applyProtection="1">
      <alignment horizontal="left" vertical="center"/>
    </xf>
    <xf numFmtId="165" fontId="33" fillId="8" borderId="23" xfId="0" applyNumberFormat="1" applyFont="1" applyFill="1" applyBorder="1" applyAlignment="1" applyProtection="1">
      <alignment vertical="center"/>
    </xf>
    <xf numFmtId="165" fontId="33" fillId="8" borderId="81" xfId="0" applyNumberFormat="1" applyFont="1" applyFill="1" applyBorder="1" applyAlignment="1" applyProtection="1">
      <alignment vertical="center"/>
    </xf>
    <xf numFmtId="165" fontId="33" fillId="4" borderId="23" xfId="0" applyNumberFormat="1" applyFont="1" applyFill="1" applyBorder="1" applyAlignment="1" applyProtection="1">
      <alignment vertical="center"/>
    </xf>
    <xf numFmtId="6" fontId="33" fillId="4" borderId="23" xfId="0" applyNumberFormat="1" applyFont="1" applyFill="1" applyBorder="1" applyAlignment="1" applyProtection="1">
      <alignment vertical="center"/>
    </xf>
    <xf numFmtId="6" fontId="33" fillId="2" borderId="81" xfId="0" applyNumberFormat="1" applyFont="1" applyFill="1" applyBorder="1" applyAlignment="1" applyProtection="1">
      <alignment vertical="center"/>
    </xf>
    <xf numFmtId="164" fontId="4" fillId="17" borderId="75" xfId="0" applyNumberFormat="1" applyFont="1" applyFill="1" applyBorder="1" applyAlignment="1" applyProtection="1">
      <alignment horizontal="left" vertical="center"/>
    </xf>
    <xf numFmtId="165" fontId="4" fillId="17" borderId="76" xfId="0" applyNumberFormat="1" applyFont="1" applyFill="1" applyBorder="1" applyAlignment="1" applyProtection="1">
      <alignment horizontal="left" vertical="center"/>
    </xf>
    <xf numFmtId="165" fontId="33" fillId="8" borderId="34" xfId="0" applyNumberFormat="1" applyFont="1" applyFill="1" applyBorder="1" applyAlignment="1" applyProtection="1">
      <alignment vertical="center"/>
    </xf>
    <xf numFmtId="165" fontId="33" fillId="8" borderId="76" xfId="0" applyNumberFormat="1" applyFont="1" applyFill="1" applyBorder="1" applyAlignment="1" applyProtection="1">
      <alignment vertical="center"/>
    </xf>
    <xf numFmtId="165" fontId="33" fillId="4" borderId="34" xfId="0" applyNumberFormat="1" applyFont="1" applyFill="1" applyBorder="1" applyAlignment="1" applyProtection="1">
      <alignment vertical="center"/>
    </xf>
    <xf numFmtId="6" fontId="33" fillId="4" borderId="34" xfId="0" applyNumberFormat="1" applyFont="1" applyFill="1" applyBorder="1" applyAlignment="1" applyProtection="1">
      <alignment vertical="center"/>
    </xf>
    <xf numFmtId="6" fontId="33" fillId="2" borderId="76" xfId="0" applyNumberFormat="1" applyFont="1" applyFill="1" applyBorder="1" applyAlignment="1" applyProtection="1">
      <alignment vertical="center"/>
    </xf>
    <xf numFmtId="0" fontId="32" fillId="0" borderId="4" xfId="0" applyFont="1" applyBorder="1" applyAlignment="1" applyProtection="1">
      <alignment vertical="center"/>
    </xf>
    <xf numFmtId="164" fontId="32" fillId="17" borderId="4" xfId="0" applyNumberFormat="1" applyFont="1" applyFill="1" applyBorder="1" applyAlignment="1" applyProtection="1">
      <alignment vertical="center"/>
    </xf>
    <xf numFmtId="165" fontId="32" fillId="17" borderId="77" xfId="0" applyNumberFormat="1" applyFont="1" applyFill="1" applyBorder="1" applyAlignment="1" applyProtection="1">
      <alignment vertical="center"/>
    </xf>
    <xf numFmtId="165" fontId="28" fillId="8" borderId="5" xfId="1" applyNumberFormat="1" applyFont="1" applyFill="1" applyBorder="1" applyAlignment="1" applyProtection="1">
      <alignment vertical="center"/>
    </xf>
    <xf numFmtId="165" fontId="28" fillId="8" borderId="77" xfId="1" applyNumberFormat="1" applyFont="1" applyFill="1" applyBorder="1" applyAlignment="1" applyProtection="1">
      <alignment vertical="center"/>
    </xf>
    <xf numFmtId="165" fontId="28" fillId="4" borderId="5" xfId="1" applyNumberFormat="1" applyFont="1" applyFill="1" applyBorder="1" applyAlignment="1" applyProtection="1">
      <alignment vertical="center"/>
    </xf>
    <xf numFmtId="165" fontId="28" fillId="4" borderId="5" xfId="0" applyNumberFormat="1" applyFont="1" applyFill="1" applyBorder="1" applyAlignment="1" applyProtection="1">
      <alignment vertical="center"/>
    </xf>
    <xf numFmtId="6" fontId="28" fillId="4" borderId="5" xfId="0" applyNumberFormat="1" applyFont="1" applyFill="1" applyBorder="1" applyAlignment="1" applyProtection="1">
      <alignment horizontal="right" vertical="center"/>
    </xf>
    <xf numFmtId="9" fontId="28" fillId="2" borderId="4" xfId="0" applyNumberFormat="1" applyFont="1" applyFill="1" applyBorder="1" applyAlignment="1" applyProtection="1">
      <alignment vertical="center"/>
    </xf>
    <xf numFmtId="6" fontId="28" fillId="2" borderId="77" xfId="0" applyNumberFormat="1" applyFont="1" applyFill="1" applyBorder="1" applyAlignment="1" applyProtection="1">
      <alignment vertical="center"/>
    </xf>
    <xf numFmtId="164" fontId="32" fillId="6" borderId="79" xfId="0" applyNumberFormat="1" applyFont="1" applyFill="1" applyBorder="1" applyAlignment="1" applyProtection="1">
      <alignment vertical="center"/>
    </xf>
    <xf numFmtId="165" fontId="32" fillId="6" borderId="80" xfId="0" applyNumberFormat="1" applyFont="1" applyFill="1" applyBorder="1" applyAlignment="1" applyProtection="1">
      <alignment vertical="center"/>
    </xf>
    <xf numFmtId="164" fontId="33" fillId="6" borderId="10" xfId="0" applyNumberFormat="1" applyFont="1" applyFill="1" applyBorder="1" applyAlignment="1" applyProtection="1">
      <alignment horizontal="right" vertical="center"/>
    </xf>
    <xf numFmtId="168" fontId="33" fillId="6" borderId="10" xfId="0" applyNumberFormat="1" applyFont="1" applyFill="1" applyBorder="1" applyAlignment="1" applyProtection="1">
      <alignment horizontal="right" vertical="center"/>
    </xf>
    <xf numFmtId="165" fontId="33" fillId="6" borderId="10" xfId="0" applyNumberFormat="1" applyFont="1" applyFill="1" applyBorder="1" applyAlignment="1" applyProtection="1">
      <alignment horizontal="right" vertical="center"/>
    </xf>
    <xf numFmtId="169" fontId="33" fillId="6" borderId="10" xfId="0" applyNumberFormat="1" applyFont="1" applyFill="1" applyBorder="1" applyAlignment="1" applyProtection="1">
      <alignment horizontal="right" vertical="center"/>
    </xf>
    <xf numFmtId="37" fontId="33" fillId="6" borderId="10" xfId="0" applyNumberFormat="1" applyFont="1" applyFill="1" applyBorder="1" applyAlignment="1" applyProtection="1">
      <alignment horizontal="right" vertical="center"/>
    </xf>
    <xf numFmtId="37" fontId="33" fillId="6" borderId="57" xfId="0" applyNumberFormat="1" applyFont="1" applyFill="1" applyBorder="1" applyAlignment="1" applyProtection="1">
      <alignment horizontal="right" vertical="center"/>
    </xf>
    <xf numFmtId="169" fontId="33" fillId="6" borderId="78" xfId="0" applyNumberFormat="1" applyFont="1" applyFill="1" applyBorder="1" applyAlignment="1" applyProtection="1">
      <alignment horizontal="right" vertical="center"/>
    </xf>
    <xf numFmtId="164" fontId="16" fillId="14" borderId="79" xfId="0" applyNumberFormat="1" applyFont="1" applyFill="1" applyBorder="1" applyAlignment="1" applyProtection="1">
      <alignment vertical="center"/>
    </xf>
    <xf numFmtId="165" fontId="16" fillId="14" borderId="32" xfId="0" applyNumberFormat="1" applyFont="1" applyFill="1" applyBorder="1" applyAlignment="1" applyProtection="1">
      <alignment vertical="center"/>
    </xf>
    <xf numFmtId="164" fontId="16" fillId="14" borderId="32" xfId="0" applyNumberFormat="1" applyFont="1" applyFill="1" applyBorder="1" applyAlignment="1" applyProtection="1">
      <alignment vertical="center"/>
    </xf>
    <xf numFmtId="165" fontId="16" fillId="14" borderId="80" xfId="0" applyNumberFormat="1" applyFont="1" applyFill="1" applyBorder="1" applyAlignment="1" applyProtection="1">
      <alignment vertical="center"/>
    </xf>
    <xf numFmtId="164" fontId="16" fillId="12" borderId="79" xfId="0" applyNumberFormat="1" applyFont="1" applyFill="1" applyBorder="1" applyAlignment="1" applyProtection="1">
      <alignment vertical="center"/>
    </xf>
    <xf numFmtId="165" fontId="16" fillId="12" borderId="32" xfId="0" applyNumberFormat="1" applyFont="1" applyFill="1" applyBorder="1" applyAlignment="1" applyProtection="1">
      <alignment vertical="center"/>
    </xf>
    <xf numFmtId="164" fontId="16" fillId="12" borderId="32" xfId="0" applyNumberFormat="1" applyFont="1" applyFill="1" applyBorder="1" applyAlignment="1" applyProtection="1">
      <alignment vertical="center"/>
    </xf>
    <xf numFmtId="165" fontId="16" fillId="12" borderId="56" xfId="0" applyNumberFormat="1" applyFont="1" applyFill="1" applyBorder="1" applyAlignment="1" applyProtection="1">
      <alignment vertical="center"/>
    </xf>
    <xf numFmtId="164" fontId="16" fillId="4" borderId="26" xfId="0" applyNumberFormat="1" applyFont="1" applyFill="1" applyBorder="1" applyAlignment="1" applyProtection="1">
      <alignment vertical="center"/>
    </xf>
    <xf numFmtId="165" fontId="16" fillId="4" borderId="80" xfId="0" applyNumberFormat="1" applyFont="1" applyFill="1" applyBorder="1" applyAlignment="1" applyProtection="1">
      <alignment vertical="center"/>
    </xf>
    <xf numFmtId="164" fontId="33" fillId="2" borderId="79" xfId="0" applyNumberFormat="1" applyFont="1" applyFill="1" applyBorder="1" applyAlignment="1" applyProtection="1">
      <alignment horizontal="right" vertical="center"/>
    </xf>
    <xf numFmtId="165" fontId="33" fillId="2" borderId="80" xfId="0" applyNumberFormat="1" applyFont="1" applyFill="1" applyBorder="1" applyAlignment="1" applyProtection="1">
      <alignment horizontal="right" vertical="center"/>
    </xf>
    <xf numFmtId="164" fontId="16" fillId="14" borderId="13" xfId="0" applyNumberFormat="1" applyFont="1" applyFill="1" applyBorder="1" applyAlignment="1" applyProtection="1">
      <alignment vertical="center"/>
    </xf>
    <xf numFmtId="165" fontId="16" fillId="14" borderId="0" xfId="0" applyNumberFormat="1" applyFont="1" applyFill="1" applyBorder="1" applyAlignment="1" applyProtection="1">
      <alignment vertical="center"/>
    </xf>
    <xf numFmtId="164" fontId="16" fillId="14" borderId="0" xfId="0" applyNumberFormat="1" applyFont="1" applyFill="1" applyBorder="1" applyAlignment="1" applyProtection="1">
      <alignment vertical="center"/>
    </xf>
    <xf numFmtId="165" fontId="16" fillId="14" borderId="81" xfId="0" applyNumberFormat="1" applyFont="1" applyFill="1" applyBorder="1" applyAlignment="1" applyProtection="1">
      <alignment vertical="center"/>
    </xf>
    <xf numFmtId="164" fontId="16" fillId="12" borderId="13" xfId="0" applyNumberFormat="1" applyFont="1" applyFill="1" applyBorder="1" applyAlignment="1" applyProtection="1">
      <alignment vertical="center"/>
    </xf>
    <xf numFmtId="165" fontId="16" fillId="12" borderId="0" xfId="0" applyNumberFormat="1" applyFont="1" applyFill="1" applyBorder="1" applyAlignment="1" applyProtection="1">
      <alignment vertical="center"/>
    </xf>
    <xf numFmtId="164" fontId="16" fillId="12" borderId="0" xfId="0" applyNumberFormat="1" applyFont="1" applyFill="1" applyBorder="1" applyAlignment="1" applyProtection="1">
      <alignment vertical="center"/>
    </xf>
    <xf numFmtId="165" fontId="16" fillId="12" borderId="23" xfId="0" applyNumberFormat="1" applyFont="1" applyFill="1" applyBorder="1" applyAlignment="1" applyProtection="1">
      <alignment vertical="center"/>
    </xf>
    <xf numFmtId="164" fontId="16" fillId="4" borderId="22" xfId="0" applyNumberFormat="1" applyFont="1" applyFill="1" applyBorder="1" applyAlignment="1" applyProtection="1">
      <alignment vertical="center"/>
    </xf>
    <xf numFmtId="165" fontId="16" fillId="4" borderId="81" xfId="0" applyNumberFormat="1" applyFont="1" applyFill="1" applyBorder="1" applyAlignment="1" applyProtection="1">
      <alignment vertical="center"/>
    </xf>
    <xf numFmtId="164" fontId="16" fillId="12" borderId="22" xfId="0" applyNumberFormat="1" applyFont="1" applyFill="1" applyBorder="1" applyAlignment="1" applyProtection="1">
      <alignment vertical="center"/>
    </xf>
    <xf numFmtId="164" fontId="16" fillId="2" borderId="13" xfId="0" applyNumberFormat="1" applyFont="1" applyFill="1" applyBorder="1" applyAlignment="1" applyProtection="1">
      <alignment vertical="center"/>
    </xf>
    <xf numFmtId="165" fontId="16" fillId="2" borderId="81" xfId="0" applyNumberFormat="1" applyFont="1" applyFill="1" applyBorder="1" applyAlignment="1" applyProtection="1">
      <alignment vertical="center"/>
    </xf>
    <xf numFmtId="164" fontId="16" fillId="14" borderId="14" xfId="0" applyNumberFormat="1" applyFont="1" applyFill="1" applyBorder="1" applyAlignment="1" applyProtection="1">
      <alignment vertical="center"/>
    </xf>
    <xf numFmtId="165" fontId="16" fillId="14" borderId="95" xfId="0" applyNumberFormat="1" applyFont="1" applyFill="1" applyBorder="1" applyAlignment="1" applyProtection="1">
      <alignment vertical="center"/>
    </xf>
    <xf numFmtId="164" fontId="16" fillId="14" borderId="95" xfId="0" applyNumberFormat="1" applyFont="1" applyFill="1" applyBorder="1" applyAlignment="1" applyProtection="1">
      <alignment vertical="center"/>
    </xf>
    <xf numFmtId="165" fontId="16" fillId="14" borderId="82" xfId="0" applyNumberFormat="1" applyFont="1" applyFill="1" applyBorder="1" applyAlignment="1" applyProtection="1">
      <alignment vertical="center"/>
    </xf>
    <xf numFmtId="164" fontId="16" fillId="12" borderId="14" xfId="0" applyNumberFormat="1" applyFont="1" applyFill="1" applyBorder="1" applyAlignment="1" applyProtection="1">
      <alignment vertical="center"/>
    </xf>
    <xf numFmtId="165" fontId="16" fillId="12" borderId="95" xfId="0" applyNumberFormat="1" applyFont="1" applyFill="1" applyBorder="1" applyAlignment="1" applyProtection="1">
      <alignment vertical="center"/>
    </xf>
    <xf numFmtId="164" fontId="16" fillId="12" borderId="95" xfId="0" applyNumberFormat="1" applyFont="1" applyFill="1" applyBorder="1" applyAlignment="1" applyProtection="1">
      <alignment vertical="center"/>
    </xf>
    <xf numFmtId="165" fontId="16" fillId="12" borderId="97" xfId="0" applyNumberFormat="1" applyFont="1" applyFill="1" applyBorder="1" applyAlignment="1" applyProtection="1">
      <alignment vertical="center"/>
    </xf>
    <xf numFmtId="164" fontId="16" fillId="4" borderId="58" xfId="0" applyNumberFormat="1" applyFont="1" applyFill="1" applyBorder="1" applyAlignment="1" applyProtection="1">
      <alignment vertical="center"/>
    </xf>
    <xf numFmtId="165" fontId="16" fillId="4" borderId="82" xfId="0" applyNumberFormat="1" applyFont="1" applyFill="1" applyBorder="1" applyAlignment="1" applyProtection="1">
      <alignment vertical="center"/>
    </xf>
    <xf numFmtId="164" fontId="16" fillId="13" borderId="14" xfId="0" applyNumberFormat="1" applyFont="1" applyFill="1" applyBorder="1" applyAlignment="1" applyProtection="1">
      <alignment vertical="center"/>
    </xf>
    <xf numFmtId="165" fontId="16" fillId="13" borderId="82" xfId="0" applyNumberFormat="1" applyFont="1" applyFill="1" applyBorder="1" applyAlignment="1" applyProtection="1">
      <alignment vertical="center"/>
    </xf>
    <xf numFmtId="0" fontId="0" fillId="0" borderId="0" xfId="0" applyAlignment="1" applyProtection="1">
      <alignment vertical="center"/>
    </xf>
    <xf numFmtId="0" fontId="6" fillId="0" borderId="79" xfId="0" applyFont="1" applyBorder="1" applyAlignment="1" applyProtection="1">
      <alignment horizontal="left" vertical="center" indent="1"/>
      <protection locked="0"/>
    </xf>
    <xf numFmtId="0" fontId="6" fillId="0" borderId="13" xfId="0" applyFont="1" applyBorder="1" applyAlignment="1" applyProtection="1">
      <alignment horizontal="left" vertical="center" indent="1"/>
      <protection locked="0"/>
    </xf>
    <xf numFmtId="0" fontId="6" fillId="7" borderId="13" xfId="0" applyFont="1" applyFill="1" applyBorder="1" applyAlignment="1" applyProtection="1">
      <alignment horizontal="left" vertical="center" indent="1"/>
      <protection locked="0"/>
    </xf>
    <xf numFmtId="0" fontId="6" fillId="0" borderId="75" xfId="0" applyFont="1" applyBorder="1" applyAlignment="1" applyProtection="1">
      <alignment horizontal="left" vertical="center" indent="1"/>
      <protection locked="0"/>
    </xf>
    <xf numFmtId="165" fontId="16" fillId="0" borderId="0" xfId="0" applyNumberFormat="1" applyFont="1" applyFill="1" applyBorder="1" applyAlignment="1" applyProtection="1">
      <alignment vertical="center"/>
      <protection locked="0"/>
    </xf>
    <xf numFmtId="165" fontId="16" fillId="0" borderId="81" xfId="0" applyNumberFormat="1" applyFont="1" applyFill="1" applyBorder="1" applyAlignment="1" applyProtection="1">
      <alignment vertical="center"/>
      <protection locked="0"/>
    </xf>
    <xf numFmtId="9" fontId="33" fillId="0" borderId="79" xfId="5" applyFont="1" applyFill="1" applyBorder="1" applyAlignment="1" applyProtection="1">
      <alignment vertical="center"/>
      <protection locked="0"/>
    </xf>
    <xf numFmtId="9" fontId="33" fillId="0" borderId="13" xfId="5" applyFont="1" applyFill="1" applyBorder="1" applyAlignment="1" applyProtection="1">
      <alignment vertical="center"/>
      <protection locked="0"/>
    </xf>
    <xf numFmtId="9" fontId="33" fillId="0" borderId="75" xfId="5" applyFont="1" applyFill="1" applyBorder="1" applyAlignment="1" applyProtection="1">
      <alignment vertical="center"/>
      <protection locked="0"/>
    </xf>
    <xf numFmtId="165" fontId="33" fillId="0" borderId="81" xfId="0" applyNumberFormat="1" applyFont="1" applyFill="1" applyBorder="1" applyAlignment="1" applyProtection="1">
      <alignment horizontal="right" vertical="center"/>
      <protection locked="0"/>
    </xf>
    <xf numFmtId="164" fontId="17" fillId="0" borderId="79" xfId="0" applyNumberFormat="1" applyFont="1" applyFill="1" applyBorder="1" applyAlignment="1" applyProtection="1">
      <alignment horizontal="right" vertical="center"/>
      <protection locked="0"/>
    </xf>
    <xf numFmtId="0" fontId="4" fillId="0" borderId="79" xfId="0" applyFont="1" applyBorder="1" applyAlignment="1" applyProtection="1">
      <alignment horizontal="left" vertical="center" indent="1"/>
      <protection locked="0"/>
    </xf>
    <xf numFmtId="0" fontId="4" fillId="0" borderId="13" xfId="0" applyFont="1" applyFill="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75" xfId="0" applyFont="1" applyFill="1" applyBorder="1" applyAlignment="1" applyProtection="1">
      <alignment horizontal="left" vertical="center" indent="1"/>
      <protection locked="0"/>
    </xf>
    <xf numFmtId="0" fontId="49" fillId="0" borderId="0" xfId="0" applyFont="1" applyProtection="1"/>
    <xf numFmtId="0" fontId="0" fillId="7" borderId="0" xfId="0" applyFill="1" applyProtection="1"/>
    <xf numFmtId="0" fontId="25" fillId="0" borderId="1" xfId="0" applyFont="1" applyBorder="1" applyAlignment="1" applyProtection="1">
      <alignment vertical="top"/>
    </xf>
    <xf numFmtId="0" fontId="25" fillId="0" borderId="99" xfId="0" applyFont="1" applyBorder="1" applyAlignment="1" applyProtection="1">
      <alignment vertical="top"/>
    </xf>
    <xf numFmtId="0" fontId="25" fillId="0" borderId="1" xfId="0" applyFont="1" applyBorder="1" applyAlignment="1" applyProtection="1">
      <alignment horizontal="left" vertical="top"/>
    </xf>
    <xf numFmtId="0" fontId="25" fillId="18" borderId="1" xfId="0" applyFont="1" applyFill="1" applyBorder="1" applyAlignment="1" applyProtection="1">
      <alignment vertical="top"/>
    </xf>
    <xf numFmtId="0" fontId="25" fillId="18" borderId="99" xfId="0" applyFont="1" applyFill="1" applyBorder="1" applyAlignment="1" applyProtection="1">
      <alignment vertical="top"/>
    </xf>
    <xf numFmtId="0" fontId="25" fillId="4" borderId="1" xfId="0" applyFont="1" applyFill="1" applyBorder="1" applyAlignment="1" applyProtection="1">
      <alignment vertical="top"/>
    </xf>
    <xf numFmtId="0" fontId="25" fillId="4" borderId="99" xfId="0" applyFont="1" applyFill="1" applyBorder="1" applyAlignment="1" applyProtection="1">
      <alignment vertical="top"/>
    </xf>
    <xf numFmtId="0" fontId="25" fillId="18" borderId="32" xfId="0" applyFont="1" applyFill="1" applyBorder="1" applyAlignment="1" applyProtection="1">
      <alignment horizontal="right" vertical="top"/>
    </xf>
    <xf numFmtId="0" fontId="25" fillId="18" borderId="80" xfId="0" applyFont="1" applyFill="1" applyBorder="1" applyAlignment="1" applyProtection="1">
      <alignment horizontal="right" vertical="top"/>
    </xf>
    <xf numFmtId="0" fontId="25" fillId="0" borderId="13" xfId="0" applyFont="1" applyBorder="1" applyAlignment="1" applyProtection="1">
      <alignment vertical="top"/>
    </xf>
    <xf numFmtId="0" fontId="25" fillId="0" borderId="81" xfId="0" applyFont="1" applyBorder="1" applyAlignment="1" applyProtection="1">
      <alignment vertical="top"/>
    </xf>
    <xf numFmtId="164" fontId="34" fillId="18" borderId="13" xfId="0" applyNumberFormat="1" applyFont="1" applyFill="1" applyBorder="1" applyAlignment="1" applyProtection="1">
      <alignment horizontal="right" vertical="top"/>
    </xf>
    <xf numFmtId="164" fontId="34" fillId="18" borderId="81" xfId="0" applyNumberFormat="1" applyFont="1" applyFill="1" applyBorder="1" applyAlignment="1" applyProtection="1">
      <alignment vertical="top"/>
    </xf>
    <xf numFmtId="0" fontId="0" fillId="4" borderId="0" xfId="0" applyFill="1" applyProtection="1"/>
    <xf numFmtId="164" fontId="34" fillId="4" borderId="81" xfId="0" applyNumberFormat="1" applyFont="1" applyFill="1" applyBorder="1" applyAlignment="1" applyProtection="1">
      <alignment vertical="top"/>
    </xf>
    <xf numFmtId="164" fontId="34" fillId="4" borderId="13" xfId="0" applyNumberFormat="1" applyFont="1" applyFill="1" applyBorder="1" applyAlignment="1" applyProtection="1">
      <alignment vertical="top"/>
    </xf>
    <xf numFmtId="164" fontId="34" fillId="18" borderId="0" xfId="0" applyNumberFormat="1" applyFont="1" applyFill="1" applyBorder="1" applyAlignment="1" applyProtection="1">
      <alignment horizontal="right" vertical="top"/>
    </xf>
    <xf numFmtId="164" fontId="34" fillId="18" borderId="81" xfId="0" applyNumberFormat="1" applyFont="1" applyFill="1" applyBorder="1" applyAlignment="1" applyProtection="1">
      <alignment horizontal="right" vertical="top"/>
    </xf>
    <xf numFmtId="0" fontId="34" fillId="18" borderId="81" xfId="0" applyFont="1" applyFill="1" applyBorder="1" applyAlignment="1" applyProtection="1">
      <alignment vertical="top"/>
    </xf>
    <xf numFmtId="0" fontId="34" fillId="4" borderId="81" xfId="0" applyFont="1" applyFill="1" applyBorder="1" applyAlignment="1" applyProtection="1">
      <alignment vertical="top"/>
    </xf>
    <xf numFmtId="0" fontId="25" fillId="0" borderId="4" xfId="0" applyFont="1" applyBorder="1" applyAlignment="1" applyProtection="1">
      <alignment vertical="top"/>
    </xf>
    <xf numFmtId="0" fontId="25" fillId="0" borderId="77" xfId="0" applyFont="1" applyBorder="1" applyAlignment="1" applyProtection="1">
      <alignment vertical="top"/>
    </xf>
    <xf numFmtId="164" fontId="34" fillId="18" borderId="4" xfId="0" applyNumberFormat="1" applyFont="1" applyFill="1" applyBorder="1" applyAlignment="1" applyProtection="1">
      <alignment horizontal="right" vertical="top"/>
    </xf>
    <xf numFmtId="0" fontId="34" fillId="18" borderId="77" xfId="0" applyFont="1" applyFill="1" applyBorder="1" applyAlignment="1" applyProtection="1">
      <alignment vertical="top"/>
    </xf>
    <xf numFmtId="0" fontId="34" fillId="4" borderId="77" xfId="0" applyFont="1" applyFill="1" applyBorder="1" applyAlignment="1" applyProtection="1">
      <alignment vertical="top"/>
    </xf>
    <xf numFmtId="164" fontId="34" fillId="4" borderId="4" xfId="0" applyNumberFormat="1" applyFont="1" applyFill="1" applyBorder="1" applyAlignment="1" applyProtection="1">
      <alignment vertical="top"/>
    </xf>
    <xf numFmtId="164" fontId="34" fillId="18" borderId="29" xfId="0" applyNumberFormat="1" applyFont="1" applyFill="1" applyBorder="1" applyAlignment="1" applyProtection="1">
      <alignment horizontal="right" vertical="top"/>
    </xf>
    <xf numFmtId="0" fontId="34" fillId="18" borderId="77" xfId="0" applyFont="1" applyFill="1" applyBorder="1" applyAlignment="1" applyProtection="1">
      <alignment horizontal="right" vertical="top"/>
    </xf>
    <xf numFmtId="0" fontId="21" fillId="0" borderId="13" xfId="0" applyFont="1" applyBorder="1" applyAlignment="1" applyProtection="1">
      <alignment vertical="top"/>
    </xf>
    <xf numFmtId="0" fontId="21" fillId="0" borderId="81" xfId="0" applyFont="1" applyBorder="1" applyAlignment="1" applyProtection="1">
      <alignment vertical="top"/>
    </xf>
    <xf numFmtId="164" fontId="35" fillId="18" borderId="13" xfId="0" applyNumberFormat="1" applyFont="1" applyFill="1" applyBorder="1" applyAlignment="1" applyProtection="1">
      <alignment horizontal="right" vertical="top"/>
    </xf>
    <xf numFmtId="0" fontId="35" fillId="18" borderId="81" xfId="0" applyFont="1" applyFill="1" applyBorder="1" applyAlignment="1" applyProtection="1">
      <alignment vertical="top"/>
    </xf>
    <xf numFmtId="164" fontId="35" fillId="23" borderId="13" xfId="0" applyNumberFormat="1" applyFont="1" applyFill="1" applyBorder="1" applyAlignment="1" applyProtection="1">
      <alignment vertical="top"/>
    </xf>
    <xf numFmtId="0" fontId="35" fillId="23" borderId="81" xfId="0" applyFont="1" applyFill="1" applyBorder="1" applyAlignment="1" applyProtection="1">
      <alignment vertical="top"/>
    </xf>
    <xf numFmtId="0" fontId="35" fillId="18" borderId="81" xfId="0" applyFont="1" applyFill="1" applyBorder="1" applyAlignment="1" applyProtection="1">
      <alignment horizontal="right" vertical="top"/>
    </xf>
    <xf numFmtId="0" fontId="25" fillId="19" borderId="13" xfId="0" applyFont="1" applyFill="1" applyBorder="1" applyAlignment="1" applyProtection="1">
      <alignment vertical="top"/>
    </xf>
    <xf numFmtId="0" fontId="25" fillId="19" borderId="81" xfId="0" applyFont="1" applyFill="1" applyBorder="1" applyAlignment="1" applyProtection="1">
      <alignment vertical="top"/>
    </xf>
    <xf numFmtId="164" fontId="34" fillId="19" borderId="13" xfId="0" applyNumberFormat="1" applyFont="1" applyFill="1" applyBorder="1" applyAlignment="1" applyProtection="1">
      <alignment vertical="top"/>
    </xf>
    <xf numFmtId="0" fontId="34" fillId="19" borderId="81" xfId="0" applyFont="1" applyFill="1" applyBorder="1" applyAlignment="1" applyProtection="1">
      <alignment vertical="top"/>
    </xf>
    <xf numFmtId="164" fontId="34" fillId="19" borderId="13" xfId="0" applyNumberFormat="1" applyFont="1" applyFill="1" applyBorder="1" applyAlignment="1" applyProtection="1">
      <alignment horizontal="right" vertical="top"/>
    </xf>
    <xf numFmtId="0" fontId="34" fillId="19" borderId="81" xfId="0" applyFont="1" applyFill="1" applyBorder="1" applyAlignment="1" applyProtection="1">
      <alignment horizontal="right" vertical="top"/>
    </xf>
    <xf numFmtId="165" fontId="25" fillId="18" borderId="1" xfId="0" applyNumberFormat="1" applyFont="1" applyFill="1" applyBorder="1" applyAlignment="1" applyProtection="1">
      <alignment vertical="top"/>
    </xf>
    <xf numFmtId="165" fontId="25" fillId="18" borderId="99" xfId="0" applyNumberFormat="1" applyFont="1" applyFill="1" applyBorder="1" applyAlignment="1" applyProtection="1">
      <alignment vertical="top"/>
    </xf>
    <xf numFmtId="165" fontId="25" fillId="4" borderId="1" xfId="0" applyNumberFormat="1" applyFont="1" applyFill="1" applyBorder="1" applyAlignment="1" applyProtection="1">
      <alignment vertical="top"/>
    </xf>
    <xf numFmtId="165" fontId="25" fillId="4" borderId="99" xfId="0" applyNumberFormat="1" applyFont="1" applyFill="1" applyBorder="1" applyAlignment="1" applyProtection="1">
      <alignment vertical="top"/>
    </xf>
    <xf numFmtId="165" fontId="25" fillId="18" borderId="1" xfId="0" applyNumberFormat="1" applyFont="1" applyFill="1" applyBorder="1" applyAlignment="1" applyProtection="1">
      <alignment horizontal="right" vertical="top"/>
    </xf>
    <xf numFmtId="165" fontId="25" fillId="18" borderId="99" xfId="0" applyNumberFormat="1" applyFont="1" applyFill="1" applyBorder="1" applyAlignment="1" applyProtection="1">
      <alignment horizontal="right" vertical="top"/>
    </xf>
    <xf numFmtId="165" fontId="34" fillId="4" borderId="13" xfId="0" applyNumberFormat="1" applyFont="1" applyFill="1" applyBorder="1" applyAlignment="1" applyProtection="1">
      <alignment horizontal="right" vertical="top"/>
    </xf>
    <xf numFmtId="165" fontId="34" fillId="4" borderId="81" xfId="0" applyNumberFormat="1" applyFont="1" applyFill="1" applyBorder="1" applyAlignment="1" applyProtection="1">
      <alignment horizontal="right" vertical="top"/>
    </xf>
    <xf numFmtId="165" fontId="34" fillId="18" borderId="13" xfId="0" applyNumberFormat="1" applyFont="1" applyFill="1" applyBorder="1" applyAlignment="1" applyProtection="1">
      <alignment horizontal="right" vertical="top"/>
    </xf>
    <xf numFmtId="165" fontId="34" fillId="18" borderId="81" xfId="0" applyNumberFormat="1" applyFont="1" applyFill="1" applyBorder="1" applyAlignment="1" applyProtection="1">
      <alignment horizontal="right" vertical="top"/>
    </xf>
    <xf numFmtId="164" fontId="34" fillId="18" borderId="77" xfId="0" applyNumberFormat="1" applyFont="1" applyFill="1" applyBorder="1" applyAlignment="1" applyProtection="1">
      <alignment vertical="top"/>
    </xf>
    <xf numFmtId="165" fontId="34" fillId="4" borderId="4" xfId="0" applyNumberFormat="1" applyFont="1" applyFill="1" applyBorder="1" applyAlignment="1" applyProtection="1">
      <alignment horizontal="right" vertical="top"/>
    </xf>
    <xf numFmtId="165" fontId="34" fillId="4" borderId="77" xfId="0" applyNumberFormat="1" applyFont="1" applyFill="1" applyBorder="1" applyAlignment="1" applyProtection="1">
      <alignment horizontal="right" vertical="top"/>
    </xf>
    <xf numFmtId="165" fontId="34" fillId="18" borderId="4" xfId="0" applyNumberFormat="1" applyFont="1" applyFill="1" applyBorder="1" applyAlignment="1" applyProtection="1">
      <alignment horizontal="right" vertical="top"/>
    </xf>
    <xf numFmtId="165" fontId="34" fillId="18" borderId="77" xfId="0" applyNumberFormat="1" applyFont="1" applyFill="1" applyBorder="1" applyAlignment="1" applyProtection="1">
      <alignment horizontal="right" vertical="top"/>
    </xf>
    <xf numFmtId="164" fontId="34" fillId="18" borderId="77" xfId="0" applyNumberFormat="1" applyFont="1" applyFill="1" applyBorder="1" applyAlignment="1" applyProtection="1">
      <alignment horizontal="right" vertical="top"/>
    </xf>
    <xf numFmtId="0" fontId="21" fillId="0" borderId="100" xfId="0" applyFont="1" applyBorder="1" applyAlignment="1" applyProtection="1">
      <alignment vertical="top"/>
    </xf>
    <xf numFmtId="0" fontId="25" fillId="0" borderId="101" xfId="0" applyFont="1" applyBorder="1" applyAlignment="1" applyProtection="1">
      <alignment vertical="top"/>
    </xf>
    <xf numFmtId="165" fontId="35" fillId="18" borderId="100" xfId="0" applyNumberFormat="1" applyFont="1" applyFill="1" applyBorder="1" applyAlignment="1" applyProtection="1">
      <alignment horizontal="right" vertical="top"/>
    </xf>
    <xf numFmtId="165" fontId="35" fillId="18" borderId="101" xfId="0" applyNumberFormat="1" applyFont="1" applyFill="1" applyBorder="1" applyAlignment="1" applyProtection="1">
      <alignment horizontal="right" vertical="top"/>
    </xf>
    <xf numFmtId="165" fontId="35" fillId="23" borderId="100" xfId="0" applyNumberFormat="1" applyFont="1" applyFill="1" applyBorder="1" applyAlignment="1" applyProtection="1">
      <alignment horizontal="right" vertical="top"/>
    </xf>
    <xf numFmtId="165" fontId="35" fillId="23" borderId="101" xfId="0" applyNumberFormat="1" applyFont="1" applyFill="1" applyBorder="1" applyAlignment="1" applyProtection="1">
      <alignment horizontal="right" vertical="top"/>
    </xf>
    <xf numFmtId="165" fontId="34" fillId="19" borderId="13" xfId="0" applyNumberFormat="1" applyFont="1" applyFill="1" applyBorder="1" applyAlignment="1" applyProtection="1">
      <alignment vertical="top"/>
    </xf>
    <xf numFmtId="165" fontId="34" fillId="19" borderId="81" xfId="0" applyNumberFormat="1" applyFont="1" applyFill="1" applyBorder="1" applyAlignment="1" applyProtection="1">
      <alignment vertical="top"/>
    </xf>
    <xf numFmtId="165" fontId="34" fillId="19" borderId="13" xfId="0" applyNumberFormat="1" applyFont="1" applyFill="1" applyBorder="1" applyAlignment="1" applyProtection="1">
      <alignment horizontal="right" vertical="top"/>
    </xf>
    <xf numFmtId="165" fontId="34" fillId="19" borderId="81" xfId="0" applyNumberFormat="1" applyFont="1" applyFill="1" applyBorder="1" applyAlignment="1" applyProtection="1">
      <alignment horizontal="right" vertical="top"/>
    </xf>
    <xf numFmtId="165" fontId="34" fillId="18" borderId="1" xfId="0" applyNumberFormat="1" applyFont="1" applyFill="1" applyBorder="1" applyAlignment="1" applyProtection="1">
      <alignment horizontal="right" vertical="top"/>
    </xf>
    <xf numFmtId="165" fontId="34" fillId="18" borderId="99" xfId="0" applyNumberFormat="1" applyFont="1" applyFill="1" applyBorder="1" applyAlignment="1" applyProtection="1">
      <alignment horizontal="right" vertical="top"/>
    </xf>
    <xf numFmtId="165" fontId="34" fillId="18" borderId="1" xfId="0" applyNumberFormat="1" applyFont="1" applyFill="1" applyBorder="1" applyAlignment="1" applyProtection="1">
      <alignment vertical="top"/>
    </xf>
    <xf numFmtId="165" fontId="34" fillId="18" borderId="99" xfId="0" applyNumberFormat="1" applyFont="1" applyFill="1" applyBorder="1" applyAlignment="1" applyProtection="1">
      <alignment vertical="top"/>
    </xf>
    <xf numFmtId="165" fontId="34" fillId="4" borderId="1" xfId="0" applyNumberFormat="1" applyFont="1" applyFill="1" applyBorder="1" applyAlignment="1" applyProtection="1">
      <alignment vertical="top"/>
    </xf>
    <xf numFmtId="165" fontId="34" fillId="4" borderId="99" xfId="0" applyNumberFormat="1" applyFont="1" applyFill="1" applyBorder="1" applyAlignment="1" applyProtection="1">
      <alignment vertical="top"/>
    </xf>
    <xf numFmtId="165" fontId="5" fillId="4" borderId="0" xfId="0" applyNumberFormat="1" applyFont="1" applyFill="1" applyBorder="1" applyAlignment="1" applyProtection="1">
      <alignment vertical="top" wrapText="1"/>
    </xf>
    <xf numFmtId="165" fontId="34" fillId="4" borderId="0" xfId="0" applyNumberFormat="1" applyFont="1" applyFill="1" applyBorder="1" applyAlignment="1" applyProtection="1">
      <alignment horizontal="right" vertical="top"/>
    </xf>
    <xf numFmtId="165" fontId="34" fillId="4" borderId="0" xfId="0" applyNumberFormat="1" applyFont="1" applyFill="1" applyBorder="1" applyAlignment="1" applyProtection="1">
      <alignment vertical="top"/>
    </xf>
    <xf numFmtId="0" fontId="25" fillId="0" borderId="30" xfId="0" applyFont="1" applyBorder="1" applyAlignment="1" applyProtection="1">
      <alignment vertical="top"/>
    </xf>
    <xf numFmtId="165" fontId="35" fillId="18" borderId="75" xfId="0" applyNumberFormat="1" applyFont="1" applyFill="1" applyBorder="1" applyAlignment="1" applyProtection="1">
      <alignment horizontal="right" vertical="top"/>
    </xf>
    <xf numFmtId="165" fontId="35" fillId="18" borderId="76" xfId="0" applyNumberFormat="1" applyFont="1" applyFill="1" applyBorder="1" applyAlignment="1" applyProtection="1">
      <alignment horizontal="right" vertical="top"/>
    </xf>
    <xf numFmtId="165" fontId="35" fillId="23" borderId="76" xfId="0" applyNumberFormat="1" applyFont="1" applyFill="1" applyBorder="1" applyAlignment="1" applyProtection="1">
      <alignment horizontal="right" vertical="top"/>
    </xf>
    <xf numFmtId="0" fontId="0" fillId="19" borderId="0" xfId="0" applyFill="1" applyProtection="1"/>
    <xf numFmtId="0" fontId="25" fillId="19" borderId="82" xfId="0" applyFont="1" applyFill="1" applyBorder="1" applyAlignment="1" applyProtection="1">
      <alignment vertical="top"/>
    </xf>
    <xf numFmtId="165" fontId="34" fillId="19" borderId="14" xfId="0" applyNumberFormat="1" applyFont="1" applyFill="1" applyBorder="1" applyAlignment="1" applyProtection="1">
      <alignment vertical="top"/>
    </xf>
    <xf numFmtId="165" fontId="34" fillId="19" borderId="82" xfId="0" applyNumberFormat="1" applyFont="1" applyFill="1" applyBorder="1" applyAlignment="1" applyProtection="1">
      <alignment vertical="top"/>
    </xf>
    <xf numFmtId="165" fontId="34" fillId="19" borderId="14" xfId="0" applyNumberFormat="1" applyFont="1" applyFill="1" applyBorder="1" applyAlignment="1" applyProtection="1">
      <alignment horizontal="right" vertical="top"/>
    </xf>
    <xf numFmtId="165" fontId="34" fillId="19" borderId="82" xfId="0" applyNumberFormat="1" applyFont="1" applyFill="1" applyBorder="1" applyAlignment="1" applyProtection="1">
      <alignment horizontal="right" vertical="top"/>
    </xf>
    <xf numFmtId="0" fontId="25" fillId="7" borderId="1" xfId="0" applyFont="1" applyFill="1" applyBorder="1" applyAlignment="1" applyProtection="1">
      <alignment vertical="top"/>
    </xf>
    <xf numFmtId="0" fontId="25" fillId="7" borderId="99" xfId="0" applyFont="1" applyFill="1" applyBorder="1" applyAlignment="1" applyProtection="1">
      <alignment vertical="top"/>
    </xf>
    <xf numFmtId="165" fontId="35" fillId="18" borderId="1" xfId="0" applyNumberFormat="1" applyFont="1" applyFill="1" applyBorder="1" applyAlignment="1" applyProtection="1">
      <alignment horizontal="right" vertical="top"/>
    </xf>
    <xf numFmtId="165" fontId="35" fillId="18" borderId="99" xfId="0" applyNumberFormat="1" applyFont="1" applyFill="1" applyBorder="1" applyAlignment="1" applyProtection="1">
      <alignment horizontal="right" vertical="top"/>
    </xf>
    <xf numFmtId="165" fontId="35" fillId="4" borderId="1" xfId="0" applyNumberFormat="1" applyFont="1" applyFill="1" applyBorder="1" applyAlignment="1" applyProtection="1">
      <alignment horizontal="right" vertical="top"/>
    </xf>
    <xf numFmtId="165" fontId="35" fillId="4" borderId="99" xfId="0" applyNumberFormat="1" applyFont="1" applyFill="1" applyBorder="1" applyAlignment="1" applyProtection="1">
      <alignment horizontal="right" vertical="top"/>
    </xf>
    <xf numFmtId="0" fontId="25" fillId="7" borderId="13" xfId="0" applyFont="1" applyFill="1" applyBorder="1" applyAlignment="1" applyProtection="1">
      <alignment vertical="top"/>
    </xf>
    <xf numFmtId="0" fontId="25" fillId="7" borderId="81" xfId="0" applyFont="1" applyFill="1" applyBorder="1" applyAlignment="1" applyProtection="1">
      <alignment vertical="top"/>
    </xf>
    <xf numFmtId="165" fontId="0" fillId="4" borderId="0" xfId="0" applyNumberFormat="1" applyFill="1" applyProtection="1"/>
    <xf numFmtId="0" fontId="21" fillId="7" borderId="4" xfId="0" applyFont="1" applyFill="1" applyBorder="1" applyAlignment="1" applyProtection="1">
      <alignment vertical="top"/>
    </xf>
    <xf numFmtId="0" fontId="25" fillId="7" borderId="77" xfId="0" applyFont="1" applyFill="1" applyBorder="1" applyAlignment="1" applyProtection="1">
      <alignment vertical="top"/>
    </xf>
    <xf numFmtId="165" fontId="35" fillId="18" borderId="4" xfId="0" applyNumberFormat="1" applyFont="1" applyFill="1" applyBorder="1" applyAlignment="1" applyProtection="1">
      <alignment horizontal="right" vertical="top"/>
    </xf>
    <xf numFmtId="165" fontId="35" fillId="18" borderId="77" xfId="0" applyNumberFormat="1" applyFont="1" applyFill="1" applyBorder="1" applyAlignment="1" applyProtection="1">
      <alignment horizontal="right" vertical="top"/>
    </xf>
    <xf numFmtId="165" fontId="35" fillId="23" borderId="4" xfId="0" applyNumberFormat="1" applyFont="1" applyFill="1" applyBorder="1" applyAlignment="1" applyProtection="1">
      <alignment horizontal="right" vertical="top"/>
    </xf>
    <xf numFmtId="165" fontId="35" fillId="23" borderId="77" xfId="0" applyNumberFormat="1" applyFont="1" applyFill="1" applyBorder="1" applyAlignment="1" applyProtection="1">
      <alignment horizontal="right" vertical="top"/>
    </xf>
    <xf numFmtId="165" fontId="35" fillId="19" borderId="13" xfId="0" applyNumberFormat="1" applyFont="1" applyFill="1" applyBorder="1" applyAlignment="1" applyProtection="1">
      <alignment horizontal="right" vertical="top"/>
    </xf>
    <xf numFmtId="165" fontId="35" fillId="19" borderId="81" xfId="0" applyNumberFormat="1" applyFont="1" applyFill="1" applyBorder="1" applyAlignment="1" applyProtection="1">
      <alignment horizontal="right" vertical="top"/>
    </xf>
    <xf numFmtId="0" fontId="21" fillId="0" borderId="4" xfId="0" applyFont="1" applyBorder="1" applyAlignment="1" applyProtection="1">
      <alignment vertical="top"/>
    </xf>
    <xf numFmtId="164" fontId="35" fillId="18" borderId="4" xfId="0" applyNumberFormat="1" applyFont="1" applyFill="1" applyBorder="1" applyAlignment="1" applyProtection="1">
      <alignment horizontal="right" vertical="top"/>
    </xf>
    <xf numFmtId="164" fontId="35" fillId="18" borderId="77" xfId="0" applyNumberFormat="1" applyFont="1" applyFill="1" applyBorder="1" applyAlignment="1" applyProtection="1">
      <alignment vertical="top"/>
    </xf>
    <xf numFmtId="164" fontId="35" fillId="23" borderId="77" xfId="0" applyNumberFormat="1" applyFont="1" applyFill="1" applyBorder="1" applyAlignment="1" applyProtection="1">
      <alignment vertical="top"/>
    </xf>
    <xf numFmtId="165" fontId="35" fillId="0" borderId="1" xfId="0" applyNumberFormat="1" applyFont="1" applyFill="1" applyBorder="1" applyAlignment="1" applyProtection="1">
      <alignment horizontal="right" vertical="top"/>
    </xf>
    <xf numFmtId="165" fontId="35" fillId="0" borderId="99" xfId="0" applyNumberFormat="1" applyFont="1" applyFill="1" applyBorder="1" applyAlignment="1" applyProtection="1">
      <alignment horizontal="right" vertical="top"/>
    </xf>
    <xf numFmtId="165" fontId="35" fillId="18" borderId="13" xfId="0" applyNumberFormat="1" applyFont="1" applyFill="1" applyBorder="1" applyAlignment="1" applyProtection="1">
      <alignment horizontal="right" vertical="top"/>
    </xf>
    <xf numFmtId="165" fontId="35" fillId="18" borderId="81" xfId="0" applyNumberFormat="1" applyFont="1" applyFill="1" applyBorder="1" applyAlignment="1" applyProtection="1">
      <alignment horizontal="right" vertical="top"/>
    </xf>
    <xf numFmtId="165" fontId="35" fillId="23" borderId="13" xfId="0" applyNumberFormat="1" applyFont="1" applyFill="1" applyBorder="1" applyAlignment="1" applyProtection="1">
      <alignment horizontal="right" vertical="top"/>
    </xf>
    <xf numFmtId="165" fontId="35" fillId="23" borderId="81" xfId="0" applyNumberFormat="1" applyFont="1" applyFill="1" applyBorder="1" applyAlignment="1" applyProtection="1">
      <alignment horizontal="right" vertical="top"/>
    </xf>
    <xf numFmtId="165" fontId="35" fillId="28" borderId="100" xfId="0" applyNumberFormat="1" applyFont="1" applyFill="1" applyBorder="1" applyAlignment="1" applyProtection="1">
      <alignment horizontal="right" vertical="top"/>
    </xf>
    <xf numFmtId="165" fontId="35" fillId="28" borderId="101" xfId="0" applyNumberFormat="1" applyFont="1" applyFill="1" applyBorder="1" applyAlignment="1" applyProtection="1">
      <alignment horizontal="right" vertical="top"/>
    </xf>
    <xf numFmtId="0" fontId="25" fillId="19" borderId="14" xfId="0" applyFont="1" applyFill="1" applyBorder="1" applyAlignment="1" applyProtection="1">
      <alignment vertical="top"/>
    </xf>
    <xf numFmtId="165" fontId="35" fillId="19" borderId="14" xfId="0" applyNumberFormat="1" applyFont="1" applyFill="1" applyBorder="1" applyAlignment="1" applyProtection="1">
      <alignment horizontal="right" vertical="top"/>
    </xf>
    <xf numFmtId="165" fontId="35" fillId="19" borderId="82" xfId="0" applyNumberFormat="1" applyFont="1" applyFill="1" applyBorder="1" applyAlignment="1" applyProtection="1">
      <alignment horizontal="right" vertical="top"/>
    </xf>
    <xf numFmtId="165" fontId="35" fillId="0" borderId="1" xfId="0" applyNumberFormat="1" applyFont="1" applyBorder="1" applyAlignment="1" applyProtection="1">
      <alignment horizontal="right" vertical="top"/>
    </xf>
    <xf numFmtId="165" fontId="35" fillId="0" borderId="99" xfId="0" applyNumberFormat="1" applyFont="1" applyBorder="1" applyAlignment="1" applyProtection="1">
      <alignment horizontal="right" vertical="top"/>
    </xf>
    <xf numFmtId="165" fontId="34" fillId="0" borderId="81" xfId="0" applyNumberFormat="1" applyFont="1" applyBorder="1" applyAlignment="1" applyProtection="1">
      <alignment horizontal="right" vertical="top"/>
    </xf>
    <xf numFmtId="165" fontId="34" fillId="18" borderId="13" xfId="0" applyNumberFormat="1" applyFont="1" applyFill="1" applyBorder="1" applyAlignment="1" applyProtection="1">
      <alignment vertical="top"/>
    </xf>
    <xf numFmtId="165" fontId="34" fillId="18" borderId="81" xfId="0" applyNumberFormat="1" applyFont="1" applyFill="1" applyBorder="1" applyAlignment="1" applyProtection="1">
      <alignment vertical="top"/>
    </xf>
    <xf numFmtId="165" fontId="34" fillId="0" borderId="13" xfId="0" applyNumberFormat="1" applyFont="1" applyBorder="1" applyAlignment="1" applyProtection="1">
      <alignment vertical="top"/>
    </xf>
    <xf numFmtId="165" fontId="34" fillId="0" borderId="81" xfId="0" applyNumberFormat="1" applyFont="1" applyBorder="1" applyAlignment="1" applyProtection="1">
      <alignment vertical="top"/>
    </xf>
    <xf numFmtId="165" fontId="35" fillId="18" borderId="13" xfId="0" applyNumberFormat="1" applyFont="1" applyFill="1" applyBorder="1" applyAlignment="1" applyProtection="1">
      <alignment vertical="top"/>
    </xf>
    <xf numFmtId="165" fontId="35" fillId="18" borderId="81" xfId="0" applyNumberFormat="1" applyFont="1" applyFill="1" applyBorder="1" applyAlignment="1" applyProtection="1">
      <alignment vertical="top"/>
    </xf>
    <xf numFmtId="165" fontId="35" fillId="0" borderId="13" xfId="0" applyNumberFormat="1" applyFont="1" applyBorder="1" applyAlignment="1" applyProtection="1">
      <alignment vertical="top"/>
    </xf>
    <xf numFmtId="165" fontId="35" fillId="0" borderId="81" xfId="0" applyNumberFormat="1" applyFont="1" applyBorder="1" applyAlignment="1" applyProtection="1">
      <alignment vertical="top"/>
    </xf>
    <xf numFmtId="165" fontId="35" fillId="0" borderId="98" xfId="0" applyNumberFormat="1" applyFont="1" applyBorder="1" applyAlignment="1" applyProtection="1">
      <alignment horizontal="right" vertical="top"/>
    </xf>
    <xf numFmtId="165" fontId="35" fillId="18" borderId="98" xfId="0" applyNumberFormat="1" applyFont="1" applyFill="1" applyBorder="1" applyAlignment="1" applyProtection="1">
      <alignment horizontal="right" vertical="top"/>
    </xf>
    <xf numFmtId="165" fontId="34" fillId="0" borderId="0" xfId="0" applyNumberFormat="1" applyFont="1" applyBorder="1" applyAlignment="1" applyProtection="1">
      <alignment horizontal="right" vertical="top"/>
    </xf>
    <xf numFmtId="165" fontId="34" fillId="18" borderId="0" xfId="0" applyNumberFormat="1" applyFont="1" applyFill="1" applyBorder="1" applyAlignment="1" applyProtection="1">
      <alignment horizontal="right" vertical="top"/>
    </xf>
    <xf numFmtId="0" fontId="25" fillId="0" borderId="14" xfId="0" applyFont="1" applyBorder="1" applyAlignment="1" applyProtection="1">
      <alignment vertical="top"/>
    </xf>
    <xf numFmtId="0" fontId="25" fillId="0" borderId="82" xfId="0" applyFont="1" applyBorder="1" applyAlignment="1" applyProtection="1">
      <alignment vertical="top"/>
    </xf>
    <xf numFmtId="164" fontId="34" fillId="18" borderId="14" xfId="0" applyNumberFormat="1" applyFont="1" applyFill="1" applyBorder="1" applyAlignment="1" applyProtection="1">
      <alignment horizontal="right" vertical="top"/>
    </xf>
    <xf numFmtId="164" fontId="34" fillId="18" borderId="82" xfId="0" applyNumberFormat="1" applyFont="1" applyFill="1" applyBorder="1" applyAlignment="1" applyProtection="1">
      <alignment vertical="top"/>
    </xf>
    <xf numFmtId="165" fontId="34" fillId="0" borderId="82" xfId="0" applyNumberFormat="1" applyFont="1" applyBorder="1" applyAlignment="1" applyProtection="1">
      <alignment horizontal="right" vertical="top"/>
    </xf>
    <xf numFmtId="165" fontId="34" fillId="0" borderId="95" xfId="0" applyNumberFormat="1" applyFont="1" applyBorder="1" applyAlignment="1" applyProtection="1">
      <alignment horizontal="right" vertical="top"/>
    </xf>
    <xf numFmtId="165" fontId="34" fillId="18" borderId="14" xfId="0" applyNumberFormat="1" applyFont="1" applyFill="1" applyBorder="1" applyAlignment="1" applyProtection="1">
      <alignment horizontal="right" vertical="top"/>
    </xf>
    <xf numFmtId="165" fontId="34" fillId="18" borderId="82" xfId="0" applyNumberFormat="1" applyFont="1" applyFill="1" applyBorder="1" applyAlignment="1" applyProtection="1">
      <alignment horizontal="right" vertical="top"/>
    </xf>
    <xf numFmtId="165" fontId="34" fillId="18" borderId="95" xfId="0" applyNumberFormat="1" applyFont="1" applyFill="1" applyBorder="1" applyAlignment="1" applyProtection="1">
      <alignment horizontal="right" vertical="top"/>
    </xf>
    <xf numFmtId="164" fontId="34" fillId="18" borderId="82" xfId="0" applyNumberFormat="1" applyFont="1" applyFill="1" applyBorder="1" applyAlignment="1" applyProtection="1">
      <alignment horizontal="right" vertical="top"/>
    </xf>
    <xf numFmtId="165" fontId="34" fillId="0" borderId="13" xfId="0" applyNumberFormat="1" applyFont="1" applyFill="1" applyBorder="1" applyAlignment="1" applyProtection="1">
      <alignment horizontal="right" vertical="top"/>
      <protection locked="0"/>
    </xf>
    <xf numFmtId="165" fontId="34" fillId="0" borderId="13" xfId="0" applyNumberFormat="1" applyFont="1" applyBorder="1" applyAlignment="1" applyProtection="1">
      <alignment horizontal="right" vertical="top"/>
      <protection locked="0"/>
    </xf>
    <xf numFmtId="165" fontId="34" fillId="0" borderId="14" xfId="0" applyNumberFormat="1" applyFont="1" applyBorder="1" applyAlignment="1" applyProtection="1">
      <alignment horizontal="right" vertical="top"/>
      <protection locked="0"/>
    </xf>
    <xf numFmtId="0" fontId="0" fillId="7" borderId="0" xfId="0" applyFill="1" applyProtection="1">
      <protection locked="0"/>
    </xf>
    <xf numFmtId="0" fontId="7" fillId="7" borderId="0" xfId="0" applyFont="1" applyFill="1" applyBorder="1" applyAlignment="1" applyProtection="1">
      <alignment vertical="top" wrapText="1"/>
      <protection locked="0"/>
    </xf>
    <xf numFmtId="0" fontId="25" fillId="0" borderId="1" xfId="0" applyFont="1" applyBorder="1" applyAlignment="1" applyProtection="1">
      <alignment vertical="top"/>
      <protection locked="0"/>
    </xf>
    <xf numFmtId="0" fontId="25" fillId="0" borderId="99" xfId="0" applyFont="1" applyBorder="1" applyAlignment="1" applyProtection="1">
      <alignment vertical="top"/>
      <protection locked="0"/>
    </xf>
    <xf numFmtId="0" fontId="25" fillId="0" borderId="1" xfId="0" applyFont="1" applyBorder="1" applyAlignment="1" applyProtection="1">
      <alignment horizontal="left" vertical="top"/>
      <protection locked="0"/>
    </xf>
    <xf numFmtId="0" fontId="25" fillId="0" borderId="13" xfId="0" applyFont="1" applyBorder="1" applyAlignment="1" applyProtection="1">
      <alignment vertical="top"/>
      <protection locked="0"/>
    </xf>
    <xf numFmtId="0" fontId="25" fillId="0" borderId="81" xfId="0" applyFont="1" applyBorder="1" applyAlignment="1" applyProtection="1">
      <alignment vertical="top"/>
      <protection locked="0"/>
    </xf>
    <xf numFmtId="0" fontId="25" fillId="0" borderId="4" xfId="0" applyFont="1" applyBorder="1" applyAlignment="1" applyProtection="1">
      <alignment vertical="top"/>
      <protection locked="0"/>
    </xf>
    <xf numFmtId="0" fontId="25" fillId="0" borderId="77" xfId="0" applyFont="1" applyBorder="1" applyAlignment="1" applyProtection="1">
      <alignment vertical="top"/>
      <protection locked="0"/>
    </xf>
    <xf numFmtId="0" fontId="21" fillId="0" borderId="13" xfId="0" applyFont="1" applyBorder="1" applyAlignment="1" applyProtection="1">
      <alignment vertical="top"/>
      <protection locked="0"/>
    </xf>
    <xf numFmtId="0" fontId="21" fillId="0" borderId="81" xfId="0" applyFont="1" applyBorder="1" applyAlignment="1" applyProtection="1">
      <alignment vertical="top"/>
      <protection locked="0"/>
    </xf>
    <xf numFmtId="0" fontId="25" fillId="19" borderId="13" xfId="0" applyFont="1" applyFill="1" applyBorder="1" applyAlignment="1" applyProtection="1">
      <alignment vertical="top"/>
      <protection locked="0"/>
    </xf>
    <xf numFmtId="0" fontId="25" fillId="19" borderId="81" xfId="0" applyFont="1" applyFill="1" applyBorder="1" applyAlignment="1" applyProtection="1">
      <alignment vertical="top"/>
      <protection locked="0"/>
    </xf>
    <xf numFmtId="0" fontId="25" fillId="7" borderId="4" xfId="0" applyFont="1" applyFill="1" applyBorder="1" applyAlignment="1" applyProtection="1">
      <alignment vertical="top"/>
      <protection locked="0"/>
    </xf>
    <xf numFmtId="0" fontId="25" fillId="7" borderId="77" xfId="0" applyFont="1" applyFill="1" applyBorder="1" applyAlignment="1" applyProtection="1">
      <alignment vertical="top"/>
      <protection locked="0"/>
    </xf>
    <xf numFmtId="0" fontId="21" fillId="0" borderId="100" xfId="0" applyFont="1" applyBorder="1" applyAlignment="1" applyProtection="1">
      <alignment vertical="top"/>
      <protection locked="0"/>
    </xf>
    <xf numFmtId="0" fontId="25" fillId="0" borderId="101" xfId="0" applyFont="1" applyBorder="1" applyAlignment="1" applyProtection="1">
      <alignment vertical="top"/>
      <protection locked="0"/>
    </xf>
    <xf numFmtId="0" fontId="25" fillId="0" borderId="102" xfId="0" applyFont="1" applyBorder="1" applyAlignment="1" applyProtection="1">
      <alignment vertical="top"/>
      <protection locked="0"/>
    </xf>
    <xf numFmtId="0" fontId="25" fillId="0" borderId="103" xfId="0" applyFont="1" applyBorder="1" applyAlignment="1" applyProtection="1">
      <alignment vertical="top"/>
      <protection locked="0"/>
    </xf>
    <xf numFmtId="49" fontId="51" fillId="0" borderId="26" xfId="4" applyNumberFormat="1" applyFill="1" applyBorder="1" applyAlignment="1" applyProtection="1">
      <alignment horizontal="left" indent="2"/>
      <protection locked="0"/>
    </xf>
    <xf numFmtId="49" fontId="51" fillId="0" borderId="22" xfId="4" applyNumberFormat="1" applyFill="1" applyBorder="1" applyAlignment="1" applyProtection="1">
      <alignment horizontal="left" indent="2"/>
      <protection locked="0"/>
    </xf>
    <xf numFmtId="49" fontId="51" fillId="0" borderId="2" xfId="4" applyNumberFormat="1" applyFill="1" applyBorder="1" applyAlignment="1" applyProtection="1">
      <alignment horizontal="left" indent="2"/>
      <protection locked="0"/>
    </xf>
    <xf numFmtId="0" fontId="0" fillId="19" borderId="58" xfId="0" applyFill="1" applyBorder="1" applyProtection="1">
      <protection locked="0"/>
    </xf>
    <xf numFmtId="0" fontId="25" fillId="19" borderId="82" xfId="0" applyFont="1" applyFill="1" applyBorder="1" applyAlignment="1" applyProtection="1">
      <alignment vertical="top"/>
      <protection locked="0"/>
    </xf>
    <xf numFmtId="0" fontId="21" fillId="29" borderId="13" xfId="0" applyFont="1" applyFill="1" applyBorder="1" applyAlignment="1" applyProtection="1">
      <alignment vertical="top"/>
      <protection locked="0"/>
    </xf>
    <xf numFmtId="0" fontId="25" fillId="29" borderId="81" xfId="0" applyFont="1" applyFill="1" applyBorder="1" applyAlignment="1" applyProtection="1">
      <alignment vertical="top"/>
      <protection locked="0"/>
    </xf>
    <xf numFmtId="165" fontId="35" fillId="19" borderId="13" xfId="0" applyNumberFormat="1" applyFont="1" applyFill="1" applyBorder="1" applyAlignment="1" applyProtection="1">
      <alignment horizontal="right" vertical="top"/>
      <protection locked="0"/>
    </xf>
    <xf numFmtId="165" fontId="35" fillId="19" borderId="81" xfId="0" applyNumberFormat="1" applyFont="1" applyFill="1" applyBorder="1" applyAlignment="1" applyProtection="1">
      <alignment horizontal="right" vertical="top"/>
      <protection locked="0"/>
    </xf>
    <xf numFmtId="0" fontId="21" fillId="30" borderId="13" xfId="0" applyFont="1" applyFill="1" applyBorder="1" applyAlignment="1" applyProtection="1">
      <alignment vertical="top"/>
      <protection locked="0"/>
    </xf>
    <xf numFmtId="0" fontId="25" fillId="30" borderId="81" xfId="0" applyFont="1" applyFill="1" applyBorder="1" applyAlignment="1" applyProtection="1">
      <alignment vertical="top"/>
      <protection locked="0"/>
    </xf>
    <xf numFmtId="165" fontId="35" fillId="0" borderId="1" xfId="0" applyNumberFormat="1" applyFont="1" applyBorder="1" applyAlignment="1" applyProtection="1">
      <alignment horizontal="right" vertical="top"/>
      <protection locked="0"/>
    </xf>
    <xf numFmtId="165" fontId="35" fillId="0" borderId="99" xfId="0" applyNumberFormat="1" applyFont="1" applyBorder="1" applyAlignment="1" applyProtection="1">
      <alignment horizontal="right" vertical="top"/>
      <protection locked="0"/>
    </xf>
    <xf numFmtId="165" fontId="34" fillId="0" borderId="81" xfId="0" applyNumberFormat="1" applyFont="1" applyBorder="1" applyAlignment="1" applyProtection="1">
      <alignment horizontal="right" vertical="top"/>
      <protection locked="0"/>
    </xf>
    <xf numFmtId="0" fontId="21" fillId="31" borderId="13" xfId="0" applyFont="1" applyFill="1" applyBorder="1" applyAlignment="1" applyProtection="1">
      <alignment vertical="top"/>
      <protection locked="0"/>
    </xf>
    <xf numFmtId="0" fontId="25" fillId="31" borderId="81" xfId="0" applyFont="1" applyFill="1" applyBorder="1" applyAlignment="1" applyProtection="1">
      <alignment vertical="top"/>
      <protection locked="0"/>
    </xf>
    <xf numFmtId="165" fontId="34" fillId="0" borderId="13" xfId="0" applyNumberFormat="1" applyFont="1" applyBorder="1" applyAlignment="1" applyProtection="1">
      <alignment vertical="top"/>
      <protection locked="0"/>
    </xf>
    <xf numFmtId="165" fontId="34" fillId="0" borderId="81" xfId="0" applyNumberFormat="1" applyFont="1" applyBorder="1" applyAlignment="1" applyProtection="1">
      <alignment vertical="top"/>
      <protection locked="0"/>
    </xf>
    <xf numFmtId="164" fontId="34" fillId="0" borderId="81" xfId="0" applyNumberFormat="1" applyFont="1" applyBorder="1" applyAlignment="1" applyProtection="1">
      <alignment vertical="top"/>
      <protection locked="0"/>
    </xf>
    <xf numFmtId="165" fontId="35" fillId="0" borderId="13" xfId="0" applyNumberFormat="1" applyFont="1" applyBorder="1" applyAlignment="1" applyProtection="1">
      <alignment vertical="top"/>
      <protection locked="0"/>
    </xf>
    <xf numFmtId="165" fontId="35" fillId="0" borderId="81" xfId="0" applyNumberFormat="1" applyFont="1" applyBorder="1" applyAlignment="1" applyProtection="1">
      <alignment vertical="top"/>
      <protection locked="0"/>
    </xf>
    <xf numFmtId="165" fontId="35" fillId="0" borderId="98" xfId="0" applyNumberFormat="1" applyFont="1" applyBorder="1" applyAlignment="1" applyProtection="1">
      <alignment horizontal="right" vertical="top"/>
      <protection locked="0"/>
    </xf>
    <xf numFmtId="165" fontId="34" fillId="0" borderId="0" xfId="0" applyNumberFormat="1" applyFont="1" applyBorder="1" applyAlignment="1" applyProtection="1">
      <alignment horizontal="right" vertical="top"/>
      <protection locked="0"/>
    </xf>
    <xf numFmtId="165" fontId="34" fillId="0" borderId="0" xfId="0" applyNumberFormat="1" applyFont="1" applyBorder="1" applyAlignment="1" applyProtection="1">
      <alignment vertical="top"/>
      <protection locked="0"/>
    </xf>
    <xf numFmtId="0" fontId="25" fillId="0" borderId="14" xfId="0" applyFont="1" applyBorder="1" applyAlignment="1" applyProtection="1">
      <alignment vertical="top"/>
      <protection locked="0"/>
    </xf>
    <xf numFmtId="0" fontId="25" fillId="7" borderId="82" xfId="0" applyFont="1" applyFill="1" applyBorder="1" applyAlignment="1" applyProtection="1">
      <alignment vertical="top"/>
      <protection locked="0"/>
    </xf>
    <xf numFmtId="165" fontId="34" fillId="0" borderId="82" xfId="0" applyNumberFormat="1" applyFont="1" applyBorder="1" applyAlignment="1" applyProtection="1">
      <alignment horizontal="right" vertical="top"/>
      <protection locked="0"/>
    </xf>
    <xf numFmtId="165" fontId="34" fillId="0" borderId="95" xfId="0" applyNumberFormat="1" applyFont="1" applyBorder="1" applyAlignment="1" applyProtection="1">
      <alignment horizontal="right" vertical="top"/>
      <protection locked="0"/>
    </xf>
    <xf numFmtId="165" fontId="34" fillId="0" borderId="14" xfId="0" applyNumberFormat="1" applyFont="1" applyBorder="1" applyAlignment="1" applyProtection="1">
      <alignment vertical="top"/>
      <protection locked="0"/>
    </xf>
    <xf numFmtId="165" fontId="34" fillId="0" borderId="82" xfId="0" applyNumberFormat="1" applyFont="1" applyBorder="1" applyAlignment="1" applyProtection="1">
      <alignment vertical="top"/>
      <protection locked="0"/>
    </xf>
    <xf numFmtId="165" fontId="34" fillId="0" borderId="95" xfId="0" applyNumberFormat="1" applyFont="1" applyBorder="1" applyAlignment="1" applyProtection="1">
      <alignment vertical="top"/>
      <protection locked="0"/>
    </xf>
    <xf numFmtId="164" fontId="34" fillId="0" borderId="82" xfId="0" applyNumberFormat="1" applyFont="1" applyBorder="1" applyAlignment="1" applyProtection="1">
      <alignment vertical="top"/>
      <protection locked="0"/>
    </xf>
    <xf numFmtId="0" fontId="21" fillId="32" borderId="100" xfId="0" applyFont="1" applyFill="1" applyBorder="1" applyAlignment="1" applyProtection="1">
      <alignment vertical="top"/>
      <protection locked="0"/>
    </xf>
    <xf numFmtId="0" fontId="25" fillId="32" borderId="101" xfId="0" applyFont="1" applyFill="1" applyBorder="1" applyAlignment="1" applyProtection="1">
      <alignment vertical="top"/>
      <protection locked="0"/>
    </xf>
    <xf numFmtId="0" fontId="0" fillId="0" borderId="0" xfId="0" applyProtection="1"/>
    <xf numFmtId="0" fontId="2" fillId="5" borderId="59" xfId="0" applyFont="1" applyFill="1" applyBorder="1" applyProtection="1">
      <protection locked="0"/>
    </xf>
    <xf numFmtId="0" fontId="25" fillId="5" borderId="101" xfId="0" applyFont="1" applyFill="1" applyBorder="1" applyAlignment="1" applyProtection="1">
      <alignment vertical="top"/>
      <protection locked="0"/>
    </xf>
    <xf numFmtId="164" fontId="0" fillId="4" borderId="0" xfId="0" applyNumberFormat="1" applyFill="1" applyProtection="1"/>
    <xf numFmtId="164" fontId="0" fillId="4" borderId="4" xfId="0" applyNumberFormat="1" applyFill="1" applyBorder="1" applyProtection="1"/>
    <xf numFmtId="164" fontId="35" fillId="4" borderId="13" xfId="0" applyNumberFormat="1" applyFont="1" applyFill="1" applyBorder="1" applyAlignment="1" applyProtection="1">
      <alignment horizontal="right" vertical="top"/>
    </xf>
    <xf numFmtId="0" fontId="35" fillId="4" borderId="81" xfId="0" applyFont="1" applyFill="1" applyBorder="1" applyAlignment="1" applyProtection="1">
      <alignment vertical="top"/>
    </xf>
    <xf numFmtId="165" fontId="0" fillId="4" borderId="0" xfId="2" applyNumberFormat="1" applyFont="1" applyFill="1" applyProtection="1"/>
    <xf numFmtId="165" fontId="0" fillId="4" borderId="4" xfId="0" applyNumberFormat="1" applyFill="1" applyBorder="1" applyProtection="1"/>
    <xf numFmtId="164" fontId="34" fillId="4" borderId="77" xfId="0" applyNumberFormat="1" applyFont="1" applyFill="1" applyBorder="1" applyAlignment="1" applyProtection="1">
      <alignment vertical="top"/>
    </xf>
    <xf numFmtId="165" fontId="35" fillId="4" borderId="100" xfId="0" applyNumberFormat="1" applyFont="1" applyFill="1" applyBorder="1" applyAlignment="1" applyProtection="1">
      <alignment horizontal="right" vertical="top"/>
    </xf>
    <xf numFmtId="165" fontId="35" fillId="4" borderId="101" xfId="0" applyNumberFormat="1" applyFont="1" applyFill="1" applyBorder="1" applyAlignment="1" applyProtection="1">
      <alignment horizontal="right" vertical="top"/>
    </xf>
    <xf numFmtId="165" fontId="34" fillId="0" borderId="104" xfId="0" applyNumberFormat="1" applyFont="1" applyBorder="1" applyAlignment="1" applyProtection="1">
      <alignment horizontal="right" vertical="top"/>
    </xf>
    <xf numFmtId="165" fontId="34" fillId="0" borderId="105" xfId="0" applyNumberFormat="1" applyFont="1" applyBorder="1" applyAlignment="1" applyProtection="1">
      <alignment horizontal="right" vertical="top"/>
    </xf>
    <xf numFmtId="165" fontId="34" fillId="0" borderId="104" xfId="0" applyNumberFormat="1" applyFont="1" applyBorder="1" applyAlignment="1" applyProtection="1">
      <alignment vertical="top"/>
    </xf>
    <xf numFmtId="165" fontId="34" fillId="0" borderId="105" xfId="0" applyNumberFormat="1" applyFont="1" applyBorder="1" applyAlignment="1" applyProtection="1">
      <alignment vertical="top"/>
    </xf>
    <xf numFmtId="165" fontId="34" fillId="4" borderId="4" xfId="2" applyNumberFormat="1" applyFont="1" applyFill="1" applyBorder="1" applyProtection="1"/>
    <xf numFmtId="165" fontId="0" fillId="2" borderId="100" xfId="2" applyNumberFormat="1" applyFont="1" applyFill="1" applyBorder="1" applyProtection="1"/>
    <xf numFmtId="164" fontId="34" fillId="2" borderId="101" xfId="0" applyNumberFormat="1" applyFont="1" applyFill="1" applyBorder="1" applyAlignment="1" applyProtection="1">
      <alignment vertical="top"/>
    </xf>
    <xf numFmtId="165" fontId="34" fillId="4" borderId="81" xfId="0" applyNumberFormat="1" applyFont="1" applyFill="1" applyBorder="1" applyAlignment="1" applyProtection="1">
      <alignment vertical="top"/>
    </xf>
    <xf numFmtId="165" fontId="35" fillId="2" borderId="13" xfId="0" applyNumberFormat="1" applyFont="1" applyFill="1" applyBorder="1" applyAlignment="1" applyProtection="1">
      <alignment horizontal="right" vertical="top"/>
    </xf>
    <xf numFmtId="165" fontId="35" fillId="2" borderId="81" xfId="0" applyNumberFormat="1" applyFont="1" applyFill="1" applyBorder="1" applyAlignment="1" applyProtection="1">
      <alignment horizontal="right" vertical="top"/>
    </xf>
    <xf numFmtId="165" fontId="35" fillId="32" borderId="100" xfId="0" applyNumberFormat="1" applyFont="1" applyFill="1" applyBorder="1" applyAlignment="1" applyProtection="1">
      <alignment horizontal="right" vertical="top"/>
    </xf>
    <xf numFmtId="165" fontId="35" fillId="32" borderId="101" xfId="0" applyNumberFormat="1" applyFont="1" applyFill="1" applyBorder="1" applyAlignment="1" applyProtection="1">
      <alignment horizontal="right" vertical="top"/>
    </xf>
    <xf numFmtId="0" fontId="2" fillId="7" borderId="0" xfId="0" applyFont="1" applyFill="1" applyProtection="1">
      <protection locked="0"/>
    </xf>
    <xf numFmtId="0" fontId="30" fillId="0" borderId="106" xfId="0" applyFont="1" applyBorder="1" applyAlignment="1" applyProtection="1">
      <alignment vertical="center"/>
    </xf>
    <xf numFmtId="0" fontId="32" fillId="18" borderId="78" xfId="0" applyFont="1" applyFill="1" applyBorder="1" applyAlignment="1" applyProtection="1">
      <alignment vertical="center"/>
    </xf>
    <xf numFmtId="165" fontId="16" fillId="8" borderId="0" xfId="0" applyNumberFormat="1" applyFont="1" applyFill="1" applyAlignment="1" applyProtection="1">
      <alignment vertical="center"/>
    </xf>
    <xf numFmtId="165" fontId="16" fillId="4" borderId="0" xfId="0" applyNumberFormat="1" applyFont="1" applyFill="1" applyAlignment="1" applyProtection="1">
      <alignment vertical="center"/>
    </xf>
    <xf numFmtId="164" fontId="17" fillId="18" borderId="10" xfId="0" applyNumberFormat="1" applyFont="1" applyFill="1" applyBorder="1" applyAlignment="1" applyProtection="1">
      <alignment vertical="center"/>
    </xf>
    <xf numFmtId="165" fontId="17" fillId="18" borderId="10" xfId="0" applyNumberFormat="1" applyFont="1" applyFill="1" applyBorder="1" applyAlignment="1" applyProtection="1">
      <alignment vertical="center"/>
    </xf>
    <xf numFmtId="164" fontId="33" fillId="18" borderId="32" xfId="0" applyNumberFormat="1" applyFont="1" applyFill="1" applyBorder="1" applyAlignment="1" applyProtection="1">
      <alignment horizontal="right" vertical="center"/>
    </xf>
    <xf numFmtId="165" fontId="33" fillId="18" borderId="32" xfId="0" applyNumberFormat="1" applyFont="1" applyFill="1" applyBorder="1" applyAlignment="1" applyProtection="1">
      <alignment horizontal="right" vertical="center"/>
    </xf>
    <xf numFmtId="169" fontId="33" fillId="18" borderId="32" xfId="0" applyNumberFormat="1" applyFont="1" applyFill="1" applyBorder="1" applyAlignment="1" applyProtection="1">
      <alignment horizontal="right" vertical="center"/>
    </xf>
    <xf numFmtId="167" fontId="33" fillId="18" borderId="32" xfId="0" applyNumberFormat="1" applyFont="1" applyFill="1" applyBorder="1" applyAlignment="1" applyProtection="1">
      <alignment horizontal="right" vertical="center"/>
    </xf>
    <xf numFmtId="164" fontId="17" fillId="18" borderId="10" xfId="0" applyNumberFormat="1" applyFont="1" applyFill="1" applyBorder="1" applyAlignment="1" applyProtection="1">
      <alignment horizontal="right" vertical="center"/>
    </xf>
    <xf numFmtId="165" fontId="17" fillId="18" borderId="57" xfId="0" applyNumberFormat="1" applyFont="1" applyFill="1" applyBorder="1" applyAlignment="1" applyProtection="1">
      <alignment vertical="center"/>
    </xf>
    <xf numFmtId="164" fontId="17" fillId="10" borderId="26" xfId="0" applyNumberFormat="1" applyFont="1" applyFill="1" applyBorder="1" applyAlignment="1" applyProtection="1">
      <alignment vertical="center"/>
    </xf>
    <xf numFmtId="165" fontId="17" fillId="10" borderId="32" xfId="0" applyNumberFormat="1" applyFont="1" applyFill="1" applyBorder="1" applyAlignment="1" applyProtection="1">
      <alignment vertical="center"/>
    </xf>
    <xf numFmtId="164" fontId="33" fillId="14" borderId="26" xfId="0" applyNumberFormat="1" applyFont="1" applyFill="1" applyBorder="1" applyAlignment="1" applyProtection="1">
      <alignment horizontal="right" vertical="center"/>
    </xf>
    <xf numFmtId="165" fontId="33" fillId="14" borderId="56" xfId="0" applyNumberFormat="1" applyFont="1" applyFill="1" applyBorder="1" applyAlignment="1" applyProtection="1">
      <alignment horizontal="right" vertical="center"/>
    </xf>
    <xf numFmtId="164" fontId="33" fillId="12" borderId="26" xfId="0" applyNumberFormat="1" applyFont="1" applyFill="1" applyBorder="1" applyAlignment="1" applyProtection="1">
      <alignment horizontal="right" vertical="center"/>
    </xf>
    <xf numFmtId="165" fontId="33" fillId="12" borderId="56" xfId="0" applyNumberFormat="1" applyFont="1" applyFill="1" applyBorder="1" applyAlignment="1" applyProtection="1">
      <alignment horizontal="right" vertical="center"/>
    </xf>
    <xf numFmtId="169" fontId="33" fillId="12" borderId="26" xfId="0" applyNumberFormat="1" applyFont="1" applyFill="1" applyBorder="1" applyAlignment="1" applyProtection="1">
      <alignment horizontal="right" vertical="center"/>
    </xf>
    <xf numFmtId="167" fontId="33" fillId="12" borderId="26" xfId="0" applyNumberFormat="1" applyFont="1" applyFill="1" applyBorder="1" applyAlignment="1" applyProtection="1">
      <alignment horizontal="right" vertical="center"/>
    </xf>
    <xf numFmtId="164" fontId="33" fillId="13" borderId="26" xfId="0" applyNumberFormat="1" applyFont="1" applyFill="1" applyBorder="1" applyAlignment="1" applyProtection="1">
      <alignment horizontal="right" vertical="center"/>
    </xf>
    <xf numFmtId="165" fontId="33" fillId="13" borderId="56" xfId="0" applyNumberFormat="1" applyFont="1" applyFill="1" applyBorder="1" applyAlignment="1" applyProtection="1">
      <alignment horizontal="right" vertical="center"/>
    </xf>
    <xf numFmtId="164" fontId="17" fillId="11" borderId="32" xfId="0" applyNumberFormat="1" applyFont="1" applyFill="1" applyBorder="1" applyAlignment="1" applyProtection="1">
      <alignment horizontal="right" vertical="center"/>
    </xf>
    <xf numFmtId="165" fontId="17" fillId="11" borderId="80" xfId="0" applyNumberFormat="1" applyFont="1" applyFill="1" applyBorder="1" applyAlignment="1" applyProtection="1">
      <alignment vertical="center"/>
    </xf>
    <xf numFmtId="164" fontId="17" fillId="10" borderId="22" xfId="0" applyNumberFormat="1" applyFont="1" applyFill="1" applyBorder="1" applyAlignment="1" applyProtection="1">
      <alignment vertical="center"/>
    </xf>
    <xf numFmtId="165" fontId="17" fillId="10" borderId="0" xfId="0" applyNumberFormat="1" applyFont="1" applyFill="1" applyBorder="1" applyAlignment="1" applyProtection="1">
      <alignment vertical="center"/>
    </xf>
    <xf numFmtId="164" fontId="33" fillId="14" borderId="22" xfId="0" applyNumberFormat="1" applyFont="1" applyFill="1" applyBorder="1" applyAlignment="1" applyProtection="1">
      <alignment horizontal="right" vertical="center"/>
    </xf>
    <xf numFmtId="164" fontId="33" fillId="12" borderId="22" xfId="0" applyNumberFormat="1" applyFont="1" applyFill="1" applyBorder="1" applyAlignment="1" applyProtection="1">
      <alignment horizontal="right" vertical="center"/>
    </xf>
    <xf numFmtId="169" fontId="33" fillId="12" borderId="22" xfId="0" applyNumberFormat="1" applyFont="1" applyFill="1" applyBorder="1" applyAlignment="1" applyProtection="1">
      <alignment horizontal="right" vertical="center"/>
    </xf>
    <xf numFmtId="167" fontId="33" fillId="12" borderId="22" xfId="0" applyNumberFormat="1" applyFont="1" applyFill="1" applyBorder="1" applyAlignment="1" applyProtection="1">
      <alignment horizontal="right" vertical="center"/>
    </xf>
    <xf numFmtId="164" fontId="17" fillId="11" borderId="0" xfId="0" applyNumberFormat="1" applyFont="1" applyFill="1" applyBorder="1" applyAlignment="1" applyProtection="1">
      <alignment horizontal="right" vertical="center"/>
    </xf>
    <xf numFmtId="165" fontId="17" fillId="11" borderId="81" xfId="0" applyNumberFormat="1" applyFont="1" applyFill="1" applyBorder="1" applyAlignment="1" applyProtection="1">
      <alignment vertical="center"/>
    </xf>
    <xf numFmtId="0" fontId="3" fillId="0" borderId="107" xfId="0" applyFont="1" applyFill="1" applyBorder="1" applyAlignment="1" applyProtection="1">
      <alignment horizontal="left" vertical="center" wrapText="1"/>
    </xf>
    <xf numFmtId="165" fontId="17" fillId="10" borderId="95" xfId="0" applyNumberFormat="1" applyFont="1" applyFill="1" applyBorder="1" applyAlignment="1" applyProtection="1">
      <alignment vertical="center"/>
    </xf>
    <xf numFmtId="164" fontId="33" fillId="14" borderId="58" xfId="0" applyNumberFormat="1" applyFont="1" applyFill="1" applyBorder="1" applyAlignment="1" applyProtection="1">
      <alignment horizontal="right" vertical="center"/>
    </xf>
    <xf numFmtId="165" fontId="33" fillId="14" borderId="97" xfId="0" applyNumberFormat="1" applyFont="1" applyFill="1" applyBorder="1" applyAlignment="1" applyProtection="1">
      <alignment horizontal="right" vertical="center"/>
    </xf>
    <xf numFmtId="164" fontId="33" fillId="12" borderId="58" xfId="0" applyNumberFormat="1" applyFont="1" applyFill="1" applyBorder="1" applyAlignment="1" applyProtection="1">
      <alignment horizontal="right" vertical="center"/>
    </xf>
    <xf numFmtId="165" fontId="33" fillId="12" borderId="97" xfId="0" applyNumberFormat="1" applyFont="1" applyFill="1" applyBorder="1" applyAlignment="1" applyProtection="1">
      <alignment horizontal="right" vertical="center"/>
    </xf>
    <xf numFmtId="169" fontId="33" fillId="12" borderId="58" xfId="0" applyNumberFormat="1" applyFont="1" applyFill="1" applyBorder="1" applyAlignment="1" applyProtection="1">
      <alignment horizontal="right" vertical="center"/>
    </xf>
    <xf numFmtId="167" fontId="33" fillId="12" borderId="58" xfId="0" applyNumberFormat="1" applyFont="1" applyFill="1" applyBorder="1" applyAlignment="1" applyProtection="1">
      <alignment horizontal="right" vertical="center"/>
    </xf>
    <xf numFmtId="164" fontId="33" fillId="13" borderId="58" xfId="0" applyNumberFormat="1" applyFont="1" applyFill="1" applyBorder="1" applyAlignment="1" applyProtection="1">
      <alignment horizontal="right" vertical="center"/>
    </xf>
    <xf numFmtId="165" fontId="33" fillId="13" borderId="97" xfId="0" applyNumberFormat="1" applyFont="1" applyFill="1" applyBorder="1" applyAlignment="1" applyProtection="1">
      <alignment horizontal="right" vertical="center"/>
    </xf>
    <xf numFmtId="164" fontId="17" fillId="11" borderId="95" xfId="0" applyNumberFormat="1" applyFont="1" applyFill="1" applyBorder="1" applyAlignment="1" applyProtection="1">
      <alignment horizontal="right" vertical="center"/>
    </xf>
    <xf numFmtId="165" fontId="17" fillId="11" borderId="82" xfId="0" applyNumberFormat="1" applyFont="1" applyFill="1" applyBorder="1" applyAlignment="1" applyProtection="1">
      <alignment vertical="center"/>
    </xf>
    <xf numFmtId="164" fontId="13" fillId="33" borderId="0" xfId="0" applyNumberFormat="1" applyFont="1" applyFill="1" applyBorder="1" applyAlignment="1" applyProtection="1">
      <alignment vertical="center"/>
    </xf>
    <xf numFmtId="164" fontId="0" fillId="0" borderId="0" xfId="0" applyNumberFormat="1" applyAlignment="1" applyProtection="1">
      <alignment vertical="center"/>
    </xf>
    <xf numFmtId="165" fontId="0" fillId="0" borderId="0" xfId="0" applyNumberFormat="1" applyAlignment="1" applyProtection="1">
      <alignment vertical="center"/>
    </xf>
    <xf numFmtId="169" fontId="0" fillId="0" borderId="0" xfId="0" applyNumberFormat="1" applyAlignment="1" applyProtection="1">
      <alignment vertical="center"/>
    </xf>
    <xf numFmtId="167" fontId="0" fillId="0" borderId="0" xfId="0" applyNumberFormat="1" applyAlignment="1" applyProtection="1">
      <alignment vertical="center"/>
    </xf>
    <xf numFmtId="164" fontId="0" fillId="0" borderId="0" xfId="0" applyNumberFormat="1" applyAlignment="1" applyProtection="1">
      <alignment horizontal="right" vertical="center"/>
    </xf>
    <xf numFmtId="165" fontId="17" fillId="18" borderId="32" xfId="0" applyNumberFormat="1" applyFont="1" applyFill="1" applyBorder="1" applyAlignment="1" applyProtection="1">
      <alignment vertical="center"/>
    </xf>
    <xf numFmtId="6" fontId="33" fillId="2" borderId="80" xfId="0" applyNumberFormat="1" applyFont="1" applyFill="1" applyBorder="1" applyAlignment="1" applyProtection="1">
      <alignment vertical="center"/>
    </xf>
    <xf numFmtId="165" fontId="34" fillId="7" borderId="77" xfId="0" applyNumberFormat="1" applyFont="1" applyFill="1" applyBorder="1" applyAlignment="1" applyProtection="1">
      <alignment horizontal="right" vertical="top"/>
    </xf>
    <xf numFmtId="165" fontId="34" fillId="4" borderId="0" xfId="0" applyNumberFormat="1" applyFont="1" applyFill="1" applyProtection="1"/>
    <xf numFmtId="165" fontId="3" fillId="4" borderId="0" xfId="0" applyNumberFormat="1" applyFont="1" applyFill="1" applyBorder="1" applyProtection="1"/>
    <xf numFmtId="165" fontId="34" fillId="7" borderId="4" xfId="0" applyNumberFormat="1" applyFont="1" applyFill="1" applyBorder="1" applyAlignment="1" applyProtection="1">
      <alignment horizontal="right" vertical="top"/>
      <protection locked="0"/>
    </xf>
    <xf numFmtId="165" fontId="34" fillId="0" borderId="81" xfId="0" applyNumberFormat="1" applyFont="1" applyFill="1" applyBorder="1" applyAlignment="1" applyProtection="1">
      <alignment horizontal="right" vertical="top"/>
      <protection locked="0"/>
    </xf>
    <xf numFmtId="9" fontId="16" fillId="4" borderId="96" xfId="5" applyFont="1" applyFill="1" applyBorder="1" applyAlignment="1" applyProtection="1">
      <alignment horizontal="right" vertical="center"/>
    </xf>
    <xf numFmtId="165" fontId="34" fillId="34" borderId="13" xfId="0" applyNumberFormat="1" applyFont="1" applyFill="1" applyBorder="1" applyAlignment="1" applyProtection="1">
      <alignment horizontal="right" vertical="top"/>
    </xf>
    <xf numFmtId="164" fontId="34" fillId="34" borderId="81" xfId="0" applyNumberFormat="1" applyFont="1" applyFill="1" applyBorder="1" applyAlignment="1" applyProtection="1">
      <alignment vertical="top"/>
    </xf>
    <xf numFmtId="0" fontId="16" fillId="0" borderId="22" xfId="0" applyFont="1" applyFill="1" applyBorder="1" applyAlignment="1" applyProtection="1">
      <alignment horizontal="center" vertical="center"/>
      <protection locked="0"/>
    </xf>
    <xf numFmtId="164" fontId="13" fillId="3" borderId="36" xfId="0" applyNumberFormat="1" applyFont="1" applyFill="1" applyBorder="1" applyAlignment="1" applyProtection="1">
      <alignment horizontal="right" vertical="center"/>
    </xf>
    <xf numFmtId="164" fontId="13" fillId="3" borderId="42" xfId="0" applyNumberFormat="1" applyFont="1" applyFill="1" applyBorder="1" applyAlignment="1" applyProtection="1">
      <alignment horizontal="right" vertical="center"/>
    </xf>
    <xf numFmtId="0" fontId="52" fillId="0" borderId="0" xfId="0" applyFont="1" applyAlignment="1">
      <alignment vertical="center"/>
    </xf>
    <xf numFmtId="2" fontId="13" fillId="6" borderId="43" xfId="0" applyNumberFormat="1" applyFont="1" applyFill="1" applyBorder="1" applyAlignment="1" applyProtection="1">
      <alignment horizontal="right" vertical="center"/>
    </xf>
    <xf numFmtId="2" fontId="13" fillId="6" borderId="70" xfId="0" applyNumberFormat="1" applyFont="1" applyFill="1" applyBorder="1" applyAlignment="1" applyProtection="1">
      <alignment horizontal="right" vertical="center"/>
    </xf>
    <xf numFmtId="2" fontId="13" fillId="6" borderId="68" xfId="0" applyNumberFormat="1" applyFont="1" applyFill="1" applyBorder="1" applyAlignment="1" applyProtection="1">
      <alignment horizontal="right" vertical="center"/>
    </xf>
    <xf numFmtId="164" fontId="33" fillId="4" borderId="29" xfId="0" applyNumberFormat="1" applyFont="1" applyFill="1" applyBorder="1" applyAlignment="1" applyProtection="1">
      <alignment horizontal="right" vertical="center"/>
    </xf>
    <xf numFmtId="164" fontId="33" fillId="4" borderId="2" xfId="0" applyNumberFormat="1" applyFont="1" applyFill="1" applyBorder="1" applyAlignment="1" applyProtection="1">
      <alignment horizontal="right" vertical="center"/>
    </xf>
    <xf numFmtId="164" fontId="13" fillId="6" borderId="43" xfId="0" applyNumberFormat="1" applyFont="1" applyFill="1" applyBorder="1" applyAlignment="1" applyProtection="1">
      <alignment horizontal="right" vertical="center"/>
    </xf>
    <xf numFmtId="164" fontId="13" fillId="6" borderId="68" xfId="0" applyNumberFormat="1" applyFont="1" applyFill="1" applyBorder="1" applyAlignment="1" applyProtection="1">
      <alignment horizontal="right" vertical="center"/>
    </xf>
    <xf numFmtId="164" fontId="13" fillId="6" borderId="70" xfId="0" applyNumberFormat="1" applyFont="1" applyFill="1" applyBorder="1" applyAlignment="1" applyProtection="1">
      <alignment horizontal="right" vertical="center"/>
    </xf>
    <xf numFmtId="164" fontId="13" fillId="4" borderId="2" xfId="0" applyNumberFormat="1" applyFont="1" applyFill="1" applyBorder="1" applyAlignment="1" applyProtection="1">
      <alignment vertical="center"/>
    </xf>
    <xf numFmtId="164" fontId="41" fillId="4" borderId="27" xfId="0" applyNumberFormat="1" applyFont="1" applyFill="1" applyBorder="1" applyAlignment="1" applyProtection="1">
      <alignment vertical="center"/>
    </xf>
    <xf numFmtId="164" fontId="41" fillId="4" borderId="24" xfId="0" applyNumberFormat="1" applyFont="1" applyFill="1" applyBorder="1" applyAlignment="1" applyProtection="1">
      <alignment vertical="center"/>
    </xf>
    <xf numFmtId="164" fontId="16" fillId="5" borderId="52" xfId="0" applyNumberFormat="1" applyFont="1" applyFill="1" applyBorder="1" applyAlignment="1" applyProtection="1">
      <alignment horizontal="right" vertical="center" wrapText="1"/>
    </xf>
    <xf numFmtId="164" fontId="16" fillId="5" borderId="93" xfId="0" applyNumberFormat="1" applyFont="1" applyFill="1" applyBorder="1" applyAlignment="1" applyProtection="1">
      <alignment horizontal="right" vertical="center" wrapText="1"/>
    </xf>
    <xf numFmtId="0" fontId="36" fillId="35" borderId="23" xfId="0" applyFont="1" applyFill="1" applyBorder="1" applyAlignment="1" applyProtection="1">
      <alignment horizontal="center" vertical="center" wrapText="1"/>
    </xf>
    <xf numFmtId="0" fontId="36" fillId="35" borderId="7" xfId="0" applyFont="1" applyFill="1" applyBorder="1" applyAlignment="1" applyProtection="1">
      <alignment horizontal="center" vertical="center" wrapText="1"/>
    </xf>
    <xf numFmtId="0" fontId="36" fillId="35" borderId="22" xfId="0" applyFont="1" applyFill="1" applyBorder="1" applyAlignment="1" applyProtection="1">
      <alignment horizontal="center" vertical="center" wrapText="1"/>
    </xf>
    <xf numFmtId="0" fontId="12" fillId="35" borderId="12" xfId="0" applyFont="1" applyFill="1" applyBorder="1" applyAlignment="1" applyProtection="1">
      <alignment horizontal="left" vertical="center"/>
    </xf>
    <xf numFmtId="0" fontId="12" fillId="35" borderId="8" xfId="0" applyFont="1" applyFill="1" applyBorder="1" applyAlignment="1" applyProtection="1">
      <alignment horizontal="left" vertical="center"/>
    </xf>
    <xf numFmtId="0" fontId="12" fillId="35" borderId="3" xfId="0" applyFont="1" applyFill="1" applyBorder="1" applyAlignment="1" applyProtection="1">
      <alignment horizontal="left" vertical="center"/>
    </xf>
    <xf numFmtId="0" fontId="7" fillId="35" borderId="0" xfId="0" applyFont="1" applyFill="1" applyBorder="1" applyAlignment="1" applyProtection="1">
      <alignment horizontal="center" vertical="center" wrapText="1"/>
    </xf>
    <xf numFmtId="164" fontId="16" fillId="35" borderId="23" xfId="0" applyNumberFormat="1" applyFont="1" applyFill="1" applyBorder="1" applyAlignment="1" applyProtection="1">
      <alignment horizontal="right" vertical="center" wrapText="1"/>
    </xf>
    <xf numFmtId="164" fontId="16" fillId="35" borderId="7" xfId="0" applyNumberFormat="1" applyFont="1" applyFill="1" applyBorder="1" applyAlignment="1" applyProtection="1">
      <alignment horizontal="right" vertical="center" wrapText="1"/>
    </xf>
    <xf numFmtId="165" fontId="16" fillId="35" borderId="7" xfId="0" applyNumberFormat="1" applyFont="1" applyFill="1" applyBorder="1" applyAlignment="1" applyProtection="1">
      <alignment horizontal="right" vertical="center" wrapText="1"/>
    </xf>
    <xf numFmtId="165" fontId="16" fillId="35" borderId="22" xfId="0" applyNumberFormat="1" applyFont="1" applyFill="1" applyBorder="1" applyAlignment="1" applyProtection="1">
      <alignment horizontal="right" vertical="center" wrapText="1"/>
    </xf>
    <xf numFmtId="0" fontId="16" fillId="35" borderId="7" xfId="0" applyNumberFormat="1" applyFont="1" applyFill="1" applyBorder="1" applyAlignment="1" applyProtection="1">
      <alignment horizontal="right" vertical="center" wrapText="1"/>
    </xf>
    <xf numFmtId="0" fontId="16" fillId="35" borderId="23" xfId="0" applyNumberFormat="1" applyFont="1" applyFill="1" applyBorder="1" applyAlignment="1" applyProtection="1">
      <alignment horizontal="right" vertical="center" wrapText="1"/>
    </xf>
    <xf numFmtId="0" fontId="16" fillId="35" borderId="22" xfId="0" applyFont="1" applyFill="1" applyBorder="1" applyAlignment="1" applyProtection="1">
      <alignment vertical="center"/>
    </xf>
    <xf numFmtId="166" fontId="16" fillId="36" borderId="30" xfId="0" applyNumberFormat="1" applyFont="1" applyFill="1" applyBorder="1" applyAlignment="1" applyProtection="1">
      <alignment horizontal="right" vertical="center" wrapText="1"/>
    </xf>
    <xf numFmtId="164" fontId="16" fillId="36" borderId="30" xfId="0" applyNumberFormat="1" applyFont="1" applyFill="1" applyBorder="1" applyAlignment="1" applyProtection="1">
      <alignment horizontal="right" vertical="center" wrapText="1"/>
    </xf>
    <xf numFmtId="0" fontId="16" fillId="35" borderId="93" xfId="0" applyNumberFormat="1" applyFont="1" applyFill="1" applyBorder="1" applyAlignment="1" applyProtection="1">
      <alignment horizontal="right" vertical="center" wrapText="1"/>
    </xf>
    <xf numFmtId="0" fontId="38" fillId="35" borderId="93" xfId="0" applyFont="1" applyFill="1" applyBorder="1" applyAlignment="1" applyProtection="1">
      <alignment vertical="center"/>
    </xf>
    <xf numFmtId="165" fontId="16" fillId="36" borderId="30" xfId="0" applyNumberFormat="1" applyFont="1" applyFill="1" applyBorder="1" applyAlignment="1" applyProtection="1">
      <alignment horizontal="right" vertical="center" wrapText="1"/>
    </xf>
    <xf numFmtId="165" fontId="16" fillId="35" borderId="33" xfId="0" applyNumberFormat="1" applyFont="1" applyFill="1" applyBorder="1" applyAlignment="1" applyProtection="1">
      <alignment horizontal="right" vertical="center" wrapText="1"/>
    </xf>
    <xf numFmtId="164" fontId="16" fillId="35" borderId="93" xfId="0" applyNumberFormat="1" applyFont="1" applyFill="1" applyBorder="1" applyAlignment="1" applyProtection="1">
      <alignment horizontal="right" vertical="center" wrapText="1"/>
    </xf>
    <xf numFmtId="165" fontId="13" fillId="5" borderId="51" xfId="0" applyNumberFormat="1" applyFont="1" applyFill="1" applyBorder="1" applyAlignment="1" applyProtection="1">
      <alignment horizontal="left" vertical="center"/>
    </xf>
    <xf numFmtId="164" fontId="16" fillId="35" borderId="90" xfId="0" applyNumberFormat="1" applyFont="1" applyFill="1" applyBorder="1" applyAlignment="1" applyProtection="1">
      <alignment horizontal="right" vertical="center" wrapText="1"/>
    </xf>
    <xf numFmtId="0" fontId="16" fillId="35" borderId="90" xfId="0" applyNumberFormat="1" applyFont="1" applyFill="1" applyBorder="1" applyAlignment="1" applyProtection="1">
      <alignment horizontal="right" vertical="center" wrapText="1"/>
    </xf>
    <xf numFmtId="165" fontId="16" fillId="35" borderId="90" xfId="0" applyNumberFormat="1" applyFont="1" applyFill="1" applyBorder="1" applyAlignment="1" applyProtection="1">
      <alignment horizontal="right" vertical="center" wrapText="1"/>
    </xf>
    <xf numFmtId="0" fontId="0" fillId="35" borderId="90" xfId="0" applyFill="1" applyBorder="1" applyAlignment="1" applyProtection="1">
      <alignment vertical="center"/>
    </xf>
    <xf numFmtId="0" fontId="16" fillId="35" borderId="7" xfId="0" applyFont="1" applyFill="1" applyBorder="1" applyAlignment="1" applyProtection="1">
      <alignment vertical="center"/>
    </xf>
    <xf numFmtId="165" fontId="16" fillId="35" borderId="93" xfId="0" applyNumberFormat="1" applyFont="1" applyFill="1" applyBorder="1" applyAlignment="1" applyProtection="1">
      <alignment horizontal="right" vertical="center" wrapText="1"/>
    </xf>
    <xf numFmtId="0" fontId="13" fillId="35" borderId="51" xfId="0" applyFont="1" applyFill="1" applyBorder="1" applyAlignment="1" applyProtection="1">
      <alignment horizontal="left" vertical="center"/>
    </xf>
    <xf numFmtId="0" fontId="13" fillId="35" borderId="53" xfId="0" applyFont="1" applyFill="1" applyBorder="1" applyAlignment="1" applyProtection="1">
      <alignment horizontal="left" vertical="center"/>
    </xf>
    <xf numFmtId="0" fontId="13" fillId="35" borderId="15" xfId="0" applyFont="1" applyFill="1" applyBorder="1" applyAlignment="1" applyProtection="1">
      <alignment horizontal="left" vertical="center"/>
    </xf>
    <xf numFmtId="0" fontId="13" fillId="35" borderId="54" xfId="0" applyFont="1" applyFill="1" applyBorder="1" applyAlignment="1" applyProtection="1">
      <alignment horizontal="left" vertical="center"/>
    </xf>
    <xf numFmtId="49" fontId="31" fillId="38" borderId="26" xfId="0" applyNumberFormat="1" applyFont="1" applyFill="1" applyBorder="1" applyAlignment="1" applyProtection="1">
      <alignment horizontal="left" vertical="center"/>
    </xf>
    <xf numFmtId="49" fontId="31" fillId="38" borderId="56" xfId="0" applyNumberFormat="1" applyFont="1" applyFill="1" applyBorder="1" applyAlignment="1" applyProtection="1">
      <alignment horizontal="right" vertical="center"/>
    </xf>
    <xf numFmtId="164" fontId="33" fillId="38" borderId="8" xfId="0" applyNumberFormat="1" applyFont="1" applyFill="1" applyBorder="1" applyAlignment="1" applyProtection="1">
      <alignment horizontal="right" vertical="center"/>
    </xf>
    <xf numFmtId="165" fontId="33" fillId="38" borderId="8" xfId="0" applyNumberFormat="1" applyFont="1" applyFill="1" applyBorder="1" applyAlignment="1" applyProtection="1">
      <alignment horizontal="right" vertical="center"/>
    </xf>
    <xf numFmtId="164" fontId="33" fillId="39" borderId="8" xfId="0" applyNumberFormat="1" applyFont="1" applyFill="1" applyBorder="1" applyAlignment="1" applyProtection="1">
      <alignment horizontal="right" vertical="center"/>
    </xf>
    <xf numFmtId="165" fontId="17" fillId="38" borderId="8" xfId="0" applyNumberFormat="1" applyFont="1" applyFill="1" applyBorder="1" applyAlignment="1" applyProtection="1">
      <alignment horizontal="right" vertical="center"/>
    </xf>
    <xf numFmtId="164" fontId="31" fillId="38" borderId="8" xfId="0" applyNumberFormat="1" applyFont="1" applyFill="1" applyBorder="1" applyAlignment="1" applyProtection="1">
      <alignment horizontal="right" vertical="center"/>
    </xf>
    <xf numFmtId="165" fontId="31" fillId="38" borderId="8" xfId="0" applyNumberFormat="1" applyFont="1" applyFill="1" applyBorder="1" applyAlignment="1" applyProtection="1">
      <alignment horizontal="right" vertical="center"/>
    </xf>
    <xf numFmtId="167" fontId="33" fillId="38" borderId="12" xfId="0" applyNumberFormat="1" applyFont="1" applyFill="1" applyBorder="1" applyAlignment="1" applyProtection="1">
      <alignment horizontal="right" vertical="center"/>
    </xf>
    <xf numFmtId="165" fontId="33" fillId="38" borderId="3" xfId="0" applyNumberFormat="1" applyFont="1" applyFill="1" applyBorder="1" applyAlignment="1" applyProtection="1">
      <alignment horizontal="right" vertical="center"/>
    </xf>
    <xf numFmtId="167" fontId="33" fillId="40" borderId="12" xfId="0" applyNumberFormat="1" applyFont="1" applyFill="1" applyBorder="1" applyAlignment="1" applyProtection="1">
      <alignment horizontal="right" vertical="center"/>
    </xf>
    <xf numFmtId="165" fontId="33" fillId="40" borderId="97" xfId="0" applyNumberFormat="1" applyFont="1" applyFill="1" applyBorder="1" applyAlignment="1" applyProtection="1">
      <alignment horizontal="right" vertical="center"/>
    </xf>
    <xf numFmtId="9" fontId="33" fillId="38" borderId="108" xfId="5" applyFont="1" applyFill="1" applyBorder="1" applyAlignment="1" applyProtection="1">
      <alignment horizontal="right" vertical="center"/>
    </xf>
    <xf numFmtId="165" fontId="55" fillId="42" borderId="125" xfId="0" applyNumberFormat="1" applyFont="1" applyFill="1" applyBorder="1" applyAlignment="1">
      <alignment vertical="center"/>
    </xf>
    <xf numFmtId="165" fontId="55" fillId="43" borderId="122" xfId="0" applyNumberFormat="1" applyFont="1" applyFill="1" applyBorder="1" applyAlignment="1">
      <alignment vertical="center"/>
    </xf>
    <xf numFmtId="165" fontId="55" fillId="43" borderId="83" xfId="0" applyNumberFormat="1" applyFont="1" applyFill="1" applyBorder="1" applyAlignment="1">
      <alignment vertical="center"/>
    </xf>
    <xf numFmtId="165" fontId="55" fillId="43" borderId="123" xfId="0" applyNumberFormat="1" applyFont="1" applyFill="1" applyBorder="1" applyAlignment="1">
      <alignment vertical="center"/>
    </xf>
    <xf numFmtId="0" fontId="55" fillId="37" borderId="121" xfId="0" applyFont="1" applyFill="1" applyBorder="1" applyAlignment="1">
      <alignment vertical="center" wrapText="1"/>
    </xf>
    <xf numFmtId="0" fontId="55" fillId="37" borderId="11" xfId="0" applyFont="1" applyFill="1" applyBorder="1" applyAlignment="1">
      <alignment vertical="center" wrapText="1"/>
    </xf>
    <xf numFmtId="0" fontId="55" fillId="37" borderId="107" xfId="0" applyFont="1" applyFill="1" applyBorder="1" applyAlignment="1">
      <alignment vertical="center" wrapText="1"/>
    </xf>
    <xf numFmtId="0" fontId="55" fillId="41" borderId="124" xfId="0" applyFont="1" applyFill="1" applyBorder="1" applyAlignment="1">
      <alignment horizontal="right" vertical="center"/>
    </xf>
    <xf numFmtId="0" fontId="0" fillId="0" borderId="81" xfId="0" applyBorder="1" applyAlignment="1">
      <alignment vertical="center"/>
    </xf>
    <xf numFmtId="0" fontId="0" fillId="45" borderId="0" xfId="0" applyFill="1" applyBorder="1" applyAlignment="1">
      <alignment vertical="center"/>
    </xf>
    <xf numFmtId="0" fontId="0" fillId="45" borderId="81" xfId="0" applyFill="1" applyBorder="1" applyAlignment="1">
      <alignment vertical="center"/>
    </xf>
    <xf numFmtId="0" fontId="0" fillId="45" borderId="95" xfId="0" applyFill="1" applyBorder="1" applyAlignment="1">
      <alignment vertical="center"/>
    </xf>
    <xf numFmtId="0" fontId="0" fillId="45" borderId="82" xfId="0" applyFill="1" applyBorder="1" applyAlignment="1">
      <alignment vertical="center"/>
    </xf>
    <xf numFmtId="164" fontId="16" fillId="5" borderId="26" xfId="0" applyNumberFormat="1" applyFont="1" applyFill="1" applyBorder="1" applyAlignment="1" applyProtection="1">
      <alignment horizontal="right" vertical="center" wrapText="1"/>
      <protection locked="0"/>
    </xf>
    <xf numFmtId="164" fontId="16" fillId="5" borderId="32" xfId="0" applyNumberFormat="1" applyFont="1" applyFill="1" applyBorder="1" applyAlignment="1" applyProtection="1">
      <alignment horizontal="right" vertical="center" wrapText="1"/>
      <protection locked="0"/>
    </xf>
    <xf numFmtId="165" fontId="16" fillId="5" borderId="32" xfId="0" applyNumberFormat="1" applyFont="1" applyFill="1" applyBorder="1" applyAlignment="1" applyProtection="1">
      <alignment horizontal="right" vertical="center" wrapText="1"/>
      <protection locked="0"/>
    </xf>
    <xf numFmtId="165" fontId="16" fillId="5" borderId="49" xfId="0" applyNumberFormat="1" applyFont="1" applyFill="1" applyBorder="1" applyAlignment="1" applyProtection="1">
      <alignment horizontal="right" vertical="center" wrapText="1"/>
      <protection locked="0"/>
    </xf>
    <xf numFmtId="164" fontId="16" fillId="5" borderId="22" xfId="0" applyNumberFormat="1" applyFont="1" applyFill="1" applyBorder="1" applyAlignment="1" applyProtection="1">
      <alignment horizontal="right" vertical="center" wrapText="1"/>
      <protection locked="0"/>
    </xf>
    <xf numFmtId="164" fontId="16" fillId="5" borderId="0" xfId="0" applyNumberFormat="1" applyFont="1" applyFill="1" applyBorder="1" applyAlignment="1" applyProtection="1">
      <alignment horizontal="right" vertical="center" wrapText="1"/>
      <protection locked="0"/>
    </xf>
    <xf numFmtId="165" fontId="16" fillId="5" borderId="0" xfId="0" applyNumberFormat="1" applyFont="1" applyFill="1" applyBorder="1" applyAlignment="1" applyProtection="1">
      <alignment horizontal="right" vertical="center" wrapText="1"/>
      <protection locked="0"/>
    </xf>
    <xf numFmtId="165" fontId="16" fillId="5" borderId="9" xfId="0" applyNumberFormat="1" applyFont="1" applyFill="1" applyBorder="1" applyAlignment="1" applyProtection="1">
      <alignment horizontal="right" vertical="center" wrapText="1"/>
      <protection locked="0"/>
    </xf>
    <xf numFmtId="164" fontId="16" fillId="5" borderId="2" xfId="0" applyNumberFormat="1" applyFont="1" applyFill="1" applyBorder="1" applyAlignment="1" applyProtection="1">
      <alignment horizontal="right" vertical="center" wrapText="1"/>
      <protection locked="0"/>
    </xf>
    <xf numFmtId="164" fontId="16" fillId="5" borderId="29" xfId="0" applyNumberFormat="1" applyFont="1" applyFill="1" applyBorder="1" applyAlignment="1" applyProtection="1">
      <alignment horizontal="right" vertical="center" wrapText="1"/>
      <protection locked="0"/>
    </xf>
    <xf numFmtId="165" fontId="16" fillId="5" borderId="29" xfId="0" applyNumberFormat="1" applyFont="1" applyFill="1" applyBorder="1" applyAlignment="1" applyProtection="1">
      <alignment horizontal="right" vertical="center" wrapText="1"/>
      <protection locked="0"/>
    </xf>
    <xf numFmtId="165" fontId="16" fillId="5" borderId="61" xfId="0" applyNumberFormat="1" applyFont="1" applyFill="1" applyBorder="1" applyAlignment="1" applyProtection="1">
      <alignment horizontal="right" vertical="center" wrapText="1"/>
      <protection locked="0"/>
    </xf>
    <xf numFmtId="164" fontId="16" fillId="5" borderId="26" xfId="0" applyNumberFormat="1" applyFont="1" applyFill="1" applyBorder="1" applyAlignment="1" applyProtection="1">
      <alignment horizontal="right" vertical="center" wrapText="1"/>
    </xf>
    <xf numFmtId="164" fontId="16" fillId="5" borderId="32" xfId="0" applyNumberFormat="1" applyFont="1" applyFill="1" applyBorder="1" applyAlignment="1" applyProtection="1">
      <alignment horizontal="right" vertical="center" wrapText="1"/>
    </xf>
    <xf numFmtId="165" fontId="16" fillId="5" borderId="32" xfId="0" applyNumberFormat="1" applyFont="1" applyFill="1" applyBorder="1" applyAlignment="1" applyProtection="1">
      <alignment horizontal="right" vertical="center" wrapText="1"/>
    </xf>
    <xf numFmtId="165" fontId="16" fillId="5" borderId="56" xfId="0" applyNumberFormat="1" applyFont="1" applyFill="1" applyBorder="1" applyAlignment="1" applyProtection="1">
      <alignment horizontal="right" vertical="center" wrapText="1"/>
    </xf>
    <xf numFmtId="164" fontId="16" fillId="5" borderId="22" xfId="0" applyNumberFormat="1" applyFont="1" applyFill="1" applyBorder="1" applyAlignment="1" applyProtection="1">
      <alignment horizontal="right" vertical="center" wrapText="1"/>
    </xf>
    <xf numFmtId="164" fontId="16" fillId="5" borderId="0" xfId="0" applyNumberFormat="1" applyFont="1" applyFill="1" applyBorder="1" applyAlignment="1" applyProtection="1">
      <alignment horizontal="right" vertical="center" wrapText="1"/>
    </xf>
    <xf numFmtId="165" fontId="16" fillId="5" borderId="0" xfId="0" applyNumberFormat="1" applyFont="1" applyFill="1" applyBorder="1" applyAlignment="1" applyProtection="1">
      <alignment horizontal="right" vertical="center" wrapText="1"/>
    </xf>
    <xf numFmtId="165" fontId="16" fillId="5" borderId="23" xfId="0" applyNumberFormat="1" applyFont="1" applyFill="1" applyBorder="1" applyAlignment="1" applyProtection="1">
      <alignment horizontal="right" vertical="center" wrapText="1"/>
    </xf>
    <xf numFmtId="164" fontId="16" fillId="5" borderId="2" xfId="0" applyNumberFormat="1" applyFont="1" applyFill="1" applyBorder="1" applyAlignment="1" applyProtection="1">
      <alignment horizontal="right" vertical="center" wrapText="1"/>
    </xf>
    <xf numFmtId="164" fontId="16" fillId="5" borderId="29" xfId="0" applyNumberFormat="1" applyFont="1" applyFill="1" applyBorder="1" applyAlignment="1" applyProtection="1">
      <alignment horizontal="right" vertical="center" wrapText="1"/>
    </xf>
    <xf numFmtId="165" fontId="16" fillId="5" borderId="29" xfId="0" applyNumberFormat="1" applyFont="1" applyFill="1" applyBorder="1" applyAlignment="1" applyProtection="1">
      <alignment horizontal="right" vertical="center" wrapText="1"/>
    </xf>
    <xf numFmtId="165" fontId="16" fillId="5" borderId="5" xfId="0" applyNumberFormat="1" applyFont="1" applyFill="1" applyBorder="1" applyAlignment="1" applyProtection="1">
      <alignment horizontal="right" vertical="center" wrapText="1"/>
    </xf>
    <xf numFmtId="164" fontId="16" fillId="35" borderId="26" xfId="0" applyNumberFormat="1" applyFont="1" applyFill="1" applyBorder="1" applyAlignment="1" applyProtection="1">
      <alignment horizontal="right" vertical="center" wrapText="1"/>
    </xf>
    <xf numFmtId="164" fontId="16" fillId="35" borderId="32" xfId="0" applyNumberFormat="1" applyFont="1" applyFill="1" applyBorder="1" applyAlignment="1" applyProtection="1">
      <alignment horizontal="right" vertical="center" wrapText="1"/>
    </xf>
    <xf numFmtId="165" fontId="16" fillId="35" borderId="32" xfId="0" applyNumberFormat="1" applyFont="1" applyFill="1" applyBorder="1" applyAlignment="1" applyProtection="1">
      <alignment horizontal="right" vertical="center" wrapText="1"/>
    </xf>
    <xf numFmtId="165" fontId="16" fillId="35" borderId="49" xfId="0" applyNumberFormat="1" applyFont="1" applyFill="1" applyBorder="1" applyAlignment="1" applyProtection="1">
      <alignment horizontal="right" vertical="center" wrapText="1"/>
    </xf>
    <xf numFmtId="164" fontId="16" fillId="35" borderId="22" xfId="0" applyNumberFormat="1" applyFont="1" applyFill="1" applyBorder="1" applyAlignment="1" applyProtection="1">
      <alignment horizontal="right" vertical="center" wrapText="1"/>
    </xf>
    <xf numFmtId="164" fontId="16" fillId="35" borderId="0" xfId="0" applyNumberFormat="1" applyFont="1" applyFill="1" applyBorder="1" applyAlignment="1" applyProtection="1">
      <alignment horizontal="right" vertical="center" wrapText="1"/>
    </xf>
    <xf numFmtId="165" fontId="16" fillId="35" borderId="0" xfId="0" applyNumberFormat="1" applyFont="1" applyFill="1" applyBorder="1" applyAlignment="1" applyProtection="1">
      <alignment horizontal="right" vertical="center" wrapText="1"/>
    </xf>
    <xf numFmtId="165" fontId="16" fillId="35" borderId="9" xfId="0" applyNumberFormat="1" applyFont="1" applyFill="1" applyBorder="1" applyAlignment="1" applyProtection="1">
      <alignment horizontal="right" vertical="center" wrapText="1"/>
    </xf>
    <xf numFmtId="164" fontId="16" fillId="35" borderId="2" xfId="0" applyNumberFormat="1" applyFont="1" applyFill="1" applyBorder="1" applyAlignment="1" applyProtection="1">
      <alignment horizontal="right" vertical="center" wrapText="1"/>
    </xf>
    <xf numFmtId="164" fontId="16" fillId="35" borderId="29" xfId="0" applyNumberFormat="1" applyFont="1" applyFill="1" applyBorder="1" applyAlignment="1" applyProtection="1">
      <alignment horizontal="right" vertical="center" wrapText="1"/>
    </xf>
    <xf numFmtId="165" fontId="16" fillId="35" borderId="29" xfId="0" applyNumberFormat="1" applyFont="1" applyFill="1" applyBorder="1" applyAlignment="1" applyProtection="1">
      <alignment horizontal="right" vertical="center" wrapText="1"/>
    </xf>
    <xf numFmtId="165" fontId="16" fillId="35" borderId="61" xfId="0" applyNumberFormat="1" applyFont="1" applyFill="1" applyBorder="1" applyAlignment="1" applyProtection="1">
      <alignment horizontal="right" vertical="center" wrapText="1"/>
    </xf>
    <xf numFmtId="165" fontId="16" fillId="5" borderId="49" xfId="0" applyNumberFormat="1" applyFont="1" applyFill="1" applyBorder="1" applyAlignment="1" applyProtection="1">
      <alignment horizontal="right" vertical="center" wrapText="1"/>
    </xf>
    <xf numFmtId="165" fontId="16" fillId="5" borderId="9" xfId="0" applyNumberFormat="1" applyFont="1" applyFill="1" applyBorder="1" applyAlignment="1" applyProtection="1">
      <alignment horizontal="right" vertical="center" wrapText="1"/>
    </xf>
    <xf numFmtId="165" fontId="16" fillId="5" borderId="61" xfId="0" applyNumberFormat="1" applyFont="1" applyFill="1" applyBorder="1" applyAlignment="1" applyProtection="1">
      <alignment horizontal="right" vertical="center" wrapText="1"/>
    </xf>
    <xf numFmtId="164" fontId="16" fillId="0" borderId="22" xfId="0" applyNumberFormat="1" applyFont="1" applyFill="1" applyBorder="1" applyAlignment="1" applyProtection="1">
      <alignment horizontal="center" vertical="center"/>
      <protection locked="0"/>
    </xf>
    <xf numFmtId="0" fontId="57" fillId="0" borderId="0" xfId="0" applyFont="1" applyAlignment="1">
      <alignment vertical="center"/>
    </xf>
    <xf numFmtId="0" fontId="12" fillId="0" borderId="75" xfId="0" applyFont="1" applyBorder="1" applyProtection="1"/>
    <xf numFmtId="0" fontId="12" fillId="0" borderId="100" xfId="0" applyFont="1" applyBorder="1" applyAlignment="1" applyProtection="1">
      <alignment vertical="top"/>
    </xf>
    <xf numFmtId="0" fontId="0" fillId="45" borderId="14" xfId="0" applyFill="1" applyBorder="1" applyAlignment="1">
      <alignment vertical="center"/>
    </xf>
    <xf numFmtId="0" fontId="12" fillId="4" borderId="28" xfId="0" applyFont="1" applyFill="1" applyBorder="1" applyAlignment="1" applyProtection="1">
      <alignment vertical="center"/>
    </xf>
    <xf numFmtId="164" fontId="21" fillId="0" borderId="81" xfId="0" applyNumberFormat="1" applyFont="1" applyBorder="1" applyAlignment="1" applyProtection="1">
      <alignment vertical="top"/>
      <protection locked="0"/>
    </xf>
    <xf numFmtId="164" fontId="25" fillId="0" borderId="99" xfId="0" applyNumberFormat="1" applyFont="1" applyBorder="1" applyAlignment="1" applyProtection="1">
      <alignment vertical="top"/>
      <protection locked="0"/>
    </xf>
    <xf numFmtId="49" fontId="41" fillId="4" borderId="25" xfId="4" applyNumberFormat="1" applyFont="1" applyFill="1" applyBorder="1" applyAlignment="1" applyProtection="1">
      <alignment horizontal="left" vertical="center"/>
    </xf>
    <xf numFmtId="49" fontId="41" fillId="4" borderId="32" xfId="4" applyNumberFormat="1" applyFont="1" applyFill="1" applyBorder="1" applyAlignment="1" applyProtection="1">
      <alignment horizontal="left" vertical="center"/>
    </xf>
    <xf numFmtId="49" fontId="41" fillId="4" borderId="56" xfId="4" applyNumberFormat="1" applyFont="1" applyFill="1" applyBorder="1" applyAlignment="1" applyProtection="1">
      <alignment horizontal="left" vertical="center"/>
    </xf>
    <xf numFmtId="0" fontId="13" fillId="4" borderId="16" xfId="0" applyFont="1" applyFill="1" applyBorder="1" applyAlignment="1" applyProtection="1">
      <alignment horizontal="left" vertical="center"/>
    </xf>
    <xf numFmtId="0" fontId="7" fillId="4" borderId="8" xfId="0" applyFont="1" applyFill="1" applyBorder="1" applyAlignment="1" applyProtection="1">
      <alignment horizontal="center" vertical="center" wrapText="1"/>
    </xf>
    <xf numFmtId="165" fontId="7" fillId="4" borderId="8" xfId="0" applyNumberFormat="1" applyFont="1" applyFill="1" applyBorder="1" applyAlignment="1" applyProtection="1">
      <alignment horizontal="center" vertical="center"/>
    </xf>
    <xf numFmtId="0" fontId="7" fillId="4" borderId="85" xfId="0" applyFont="1" applyFill="1" applyBorder="1" applyAlignment="1" applyProtection="1">
      <alignment horizontal="center" vertical="center" wrapText="1"/>
    </xf>
    <xf numFmtId="49" fontId="16" fillId="7" borderId="27" xfId="4" applyNumberFormat="1" applyFont="1" applyFill="1" applyBorder="1" applyAlignment="1" applyProtection="1">
      <alignment horizontal="left" vertical="center" indent="1"/>
      <protection locked="0"/>
    </xf>
    <xf numFmtId="49" fontId="16" fillId="7" borderId="0" xfId="4" applyNumberFormat="1" applyFont="1" applyFill="1" applyBorder="1" applyAlignment="1" applyProtection="1">
      <alignment horizontal="left" vertical="center" indent="1"/>
      <protection locked="0"/>
    </xf>
    <xf numFmtId="49" fontId="16" fillId="7" borderId="23" xfId="4" applyNumberFormat="1" applyFont="1" applyFill="1" applyBorder="1" applyAlignment="1" applyProtection="1">
      <alignment horizontal="left" vertical="center" indent="1"/>
      <protection locked="0"/>
    </xf>
    <xf numFmtId="1" fontId="0" fillId="0" borderId="0" xfId="0" applyNumberFormat="1" applyAlignment="1">
      <alignment vertical="center"/>
    </xf>
    <xf numFmtId="164" fontId="17" fillId="46" borderId="79" xfId="0" applyNumberFormat="1" applyFont="1" applyFill="1" applyBorder="1" applyAlignment="1" applyProtection="1">
      <alignment horizontal="right" vertical="center"/>
    </xf>
    <xf numFmtId="1" fontId="17" fillId="46" borderId="80" xfId="0" applyNumberFormat="1" applyFont="1" applyFill="1" applyBorder="1" applyAlignment="1" applyProtection="1">
      <alignment horizontal="right" vertical="center"/>
    </xf>
    <xf numFmtId="164" fontId="17" fillId="46" borderId="75" xfId="0" applyNumberFormat="1" applyFont="1" applyFill="1" applyBorder="1" applyAlignment="1" applyProtection="1">
      <alignment horizontal="right" vertical="center"/>
    </xf>
    <xf numFmtId="1" fontId="17" fillId="46" borderId="76" xfId="0" applyNumberFormat="1" applyFont="1" applyFill="1" applyBorder="1" applyAlignment="1" applyProtection="1">
      <alignment horizontal="right" vertical="center"/>
    </xf>
    <xf numFmtId="165" fontId="7" fillId="37" borderId="82" xfId="0" applyNumberFormat="1" applyFont="1" applyFill="1" applyBorder="1" applyAlignment="1" applyProtection="1">
      <alignment horizontal="right" vertical="center"/>
    </xf>
    <xf numFmtId="6" fontId="33" fillId="37" borderId="80" xfId="0" applyNumberFormat="1" applyFont="1" applyFill="1" applyBorder="1" applyAlignment="1" applyProtection="1">
      <alignment vertical="center"/>
    </xf>
    <xf numFmtId="6" fontId="33" fillId="37" borderId="81" xfId="0" applyNumberFormat="1" applyFont="1" applyFill="1" applyBorder="1" applyAlignment="1" applyProtection="1">
      <alignment vertical="center"/>
    </xf>
    <xf numFmtId="6" fontId="33" fillId="37" borderId="76" xfId="0" applyNumberFormat="1" applyFont="1" applyFill="1" applyBorder="1" applyAlignment="1" applyProtection="1">
      <alignment vertical="center"/>
    </xf>
    <xf numFmtId="6" fontId="28" fillId="37" borderId="5" xfId="0" applyNumberFormat="1" applyFont="1" applyFill="1" applyBorder="1" applyAlignment="1" applyProtection="1">
      <alignment vertical="center"/>
    </xf>
    <xf numFmtId="6" fontId="28" fillId="4" borderId="29" xfId="0" applyNumberFormat="1" applyFont="1" applyFill="1" applyBorder="1" applyAlignment="1" applyProtection="1">
      <alignment vertical="center"/>
    </xf>
    <xf numFmtId="170" fontId="33" fillId="0" borderId="79" xfId="5" applyNumberFormat="1" applyFont="1" applyFill="1" applyBorder="1" applyAlignment="1" applyProtection="1">
      <alignment vertical="center"/>
      <protection locked="0"/>
    </xf>
    <xf numFmtId="170" fontId="33" fillId="0" borderId="13" xfId="5" applyNumberFormat="1" applyFont="1" applyFill="1" applyBorder="1" applyAlignment="1" applyProtection="1">
      <alignment vertical="center"/>
      <protection locked="0"/>
    </xf>
    <xf numFmtId="170" fontId="33" fillId="0" borderId="75" xfId="5" applyNumberFormat="1" applyFont="1" applyFill="1" applyBorder="1" applyAlignment="1" applyProtection="1">
      <alignment vertical="center"/>
      <protection locked="0"/>
    </xf>
    <xf numFmtId="170" fontId="33" fillId="0" borderId="26" xfId="5" applyNumberFormat="1" applyFont="1" applyFill="1" applyBorder="1" applyAlignment="1" applyProtection="1">
      <alignment vertical="center"/>
      <protection locked="0"/>
    </xf>
    <xf numFmtId="170" fontId="33" fillId="0" borderId="22" xfId="5" applyNumberFormat="1" applyFont="1" applyFill="1" applyBorder="1" applyAlignment="1" applyProtection="1">
      <alignment vertical="center"/>
      <protection locked="0"/>
    </xf>
    <xf numFmtId="170" fontId="33" fillId="0" borderId="33" xfId="5" applyNumberFormat="1" applyFont="1" applyFill="1" applyBorder="1" applyAlignment="1" applyProtection="1">
      <alignment vertical="center"/>
      <protection locked="0"/>
    </xf>
    <xf numFmtId="170" fontId="28" fillId="8" borderId="4" xfId="0" applyNumberFormat="1" applyFont="1" applyFill="1" applyBorder="1" applyAlignment="1" applyProtection="1">
      <alignment vertical="center"/>
    </xf>
    <xf numFmtId="170" fontId="28" fillId="8" borderId="2" xfId="0" applyNumberFormat="1" applyFont="1" applyFill="1" applyBorder="1" applyAlignment="1" applyProtection="1">
      <alignment vertical="center"/>
    </xf>
    <xf numFmtId="170" fontId="28" fillId="4" borderId="4" xfId="0" applyNumberFormat="1" applyFont="1" applyFill="1" applyBorder="1" applyAlignment="1" applyProtection="1">
      <alignment vertical="center"/>
    </xf>
    <xf numFmtId="170" fontId="28" fillId="4" borderId="2" xfId="0" applyNumberFormat="1" applyFont="1" applyFill="1" applyBorder="1" applyAlignment="1" applyProtection="1">
      <alignment vertical="center"/>
    </xf>
    <xf numFmtId="0" fontId="32" fillId="0" borderId="13" xfId="0" applyFont="1" applyBorder="1" applyAlignment="1" applyProtection="1">
      <alignment vertical="center"/>
    </xf>
    <xf numFmtId="164" fontId="32" fillId="17" borderId="13" xfId="0" applyNumberFormat="1" applyFont="1" applyFill="1" applyBorder="1" applyAlignment="1" applyProtection="1">
      <alignment vertical="center"/>
    </xf>
    <xf numFmtId="165" fontId="32" fillId="17" borderId="81" xfId="0" applyNumberFormat="1" applyFont="1" applyFill="1" applyBorder="1" applyAlignment="1" applyProtection="1">
      <alignment vertical="center"/>
    </xf>
    <xf numFmtId="170" fontId="28" fillId="8" borderId="13" xfId="0" applyNumberFormat="1" applyFont="1" applyFill="1" applyBorder="1" applyAlignment="1" applyProtection="1">
      <alignment vertical="center"/>
    </xf>
    <xf numFmtId="165" fontId="28" fillId="8" borderId="23" xfId="1" applyNumberFormat="1" applyFont="1" applyFill="1" applyBorder="1" applyAlignment="1" applyProtection="1">
      <alignment vertical="center"/>
    </xf>
    <xf numFmtId="170" fontId="28" fillId="8" borderId="22" xfId="0" applyNumberFormat="1" applyFont="1" applyFill="1" applyBorder="1" applyAlignment="1" applyProtection="1">
      <alignment vertical="center"/>
    </xf>
    <xf numFmtId="165" fontId="28" fillId="8" borderId="81" xfId="1" applyNumberFormat="1" applyFont="1" applyFill="1" applyBorder="1" applyAlignment="1" applyProtection="1">
      <alignment vertical="center"/>
    </xf>
    <xf numFmtId="170" fontId="28" fillId="4" borderId="13" xfId="0" applyNumberFormat="1" applyFont="1" applyFill="1" applyBorder="1" applyAlignment="1" applyProtection="1">
      <alignment vertical="center"/>
    </xf>
    <xf numFmtId="165" fontId="28" fillId="4" borderId="23" xfId="1" applyNumberFormat="1" applyFont="1" applyFill="1" applyBorder="1" applyAlignment="1" applyProtection="1">
      <alignment vertical="center"/>
    </xf>
    <xf numFmtId="170" fontId="28" fillId="4" borderId="22" xfId="0" applyNumberFormat="1" applyFont="1" applyFill="1" applyBorder="1" applyAlignment="1" applyProtection="1">
      <alignment vertical="center"/>
    </xf>
    <xf numFmtId="165" fontId="28" fillId="4" borderId="23" xfId="0" applyNumberFormat="1" applyFont="1" applyFill="1" applyBorder="1" applyAlignment="1" applyProtection="1">
      <alignment vertical="center"/>
    </xf>
    <xf numFmtId="6" fontId="28" fillId="4" borderId="23" xfId="0" applyNumberFormat="1" applyFont="1" applyFill="1" applyBorder="1" applyAlignment="1" applyProtection="1">
      <alignment horizontal="right" vertical="center"/>
    </xf>
    <xf numFmtId="6" fontId="28" fillId="37" borderId="23" xfId="0" applyNumberFormat="1" applyFont="1" applyFill="1" applyBorder="1" applyAlignment="1" applyProtection="1">
      <alignment vertical="center"/>
    </xf>
    <xf numFmtId="0" fontId="32" fillId="0" borderId="126" xfId="0" applyFont="1" applyBorder="1" applyAlignment="1" applyProtection="1">
      <alignment horizontal="right" vertical="center"/>
    </xf>
    <xf numFmtId="6" fontId="28" fillId="4" borderId="6" xfId="0" applyNumberFormat="1" applyFont="1" applyFill="1" applyBorder="1" applyAlignment="1" applyProtection="1">
      <alignment vertical="center"/>
    </xf>
    <xf numFmtId="6" fontId="28" fillId="37" borderId="127" xfId="0" applyNumberFormat="1" applyFont="1" applyFill="1" applyBorder="1" applyAlignment="1" applyProtection="1">
      <alignment vertical="center"/>
    </xf>
    <xf numFmtId="164" fontId="32" fillId="17" borderId="55" xfId="0" applyNumberFormat="1" applyFont="1" applyFill="1" applyBorder="1" applyAlignment="1" applyProtection="1">
      <alignment vertical="center"/>
    </xf>
    <xf numFmtId="165" fontId="32" fillId="17" borderId="40" xfId="0" applyNumberFormat="1" applyFont="1" applyFill="1" applyBorder="1" applyAlignment="1" applyProtection="1">
      <alignment vertical="center"/>
    </xf>
    <xf numFmtId="165" fontId="28" fillId="8" borderId="40" xfId="1" applyNumberFormat="1" applyFont="1" applyFill="1" applyBorder="1" applyAlignment="1" applyProtection="1">
      <alignment vertical="center"/>
    </xf>
    <xf numFmtId="170" fontId="28" fillId="4" borderId="55" xfId="0" applyNumberFormat="1" applyFont="1" applyFill="1" applyBorder="1" applyAlignment="1" applyProtection="1">
      <alignment vertical="center"/>
    </xf>
    <xf numFmtId="165" fontId="28" fillId="4" borderId="40" xfId="1" applyNumberFormat="1" applyFont="1" applyFill="1" applyBorder="1" applyAlignment="1" applyProtection="1">
      <alignment vertical="center"/>
    </xf>
    <xf numFmtId="165" fontId="28" fillId="4" borderId="40" xfId="0" applyNumberFormat="1" applyFont="1" applyFill="1" applyBorder="1" applyAlignment="1" applyProtection="1">
      <alignment vertical="center"/>
    </xf>
    <xf numFmtId="6" fontId="28" fillId="4" borderId="40" xfId="0" applyNumberFormat="1" applyFont="1" applyFill="1" applyBorder="1" applyAlignment="1" applyProtection="1">
      <alignment horizontal="right" vertical="center"/>
    </xf>
    <xf numFmtId="171" fontId="0" fillId="0" borderId="0" xfId="5" applyNumberFormat="1" applyFont="1" applyBorder="1" applyAlignment="1">
      <alignment vertical="center"/>
    </xf>
    <xf numFmtId="170" fontId="28" fillId="8" borderId="55" xfId="1" applyNumberFormat="1" applyFont="1" applyFill="1" applyBorder="1" applyAlignment="1" applyProtection="1">
      <alignment vertical="center"/>
    </xf>
    <xf numFmtId="165" fontId="7" fillId="4" borderId="29" xfId="0" applyNumberFormat="1" applyFont="1" applyFill="1" applyBorder="1" applyAlignment="1" applyProtection="1">
      <alignment horizontal="right" vertical="center"/>
    </xf>
    <xf numFmtId="164" fontId="7" fillId="37" borderId="128" xfId="0" applyNumberFormat="1" applyFont="1" applyFill="1" applyBorder="1" applyAlignment="1" applyProtection="1">
      <alignment horizontal="right" vertical="center"/>
    </xf>
    <xf numFmtId="6" fontId="33" fillId="4" borderId="32" xfId="0" applyNumberFormat="1" applyFont="1" applyFill="1" applyBorder="1" applyAlignment="1" applyProtection="1">
      <alignment vertical="center"/>
    </xf>
    <xf numFmtId="6" fontId="33" fillId="4" borderId="0" xfId="0" applyNumberFormat="1" applyFont="1" applyFill="1" applyBorder="1" applyAlignment="1" applyProtection="1">
      <alignment vertical="center"/>
    </xf>
    <xf numFmtId="6" fontId="33" fillId="4" borderId="30" xfId="0" applyNumberFormat="1" applyFont="1" applyFill="1" applyBorder="1" applyAlignment="1" applyProtection="1">
      <alignment vertical="center"/>
    </xf>
    <xf numFmtId="170" fontId="33" fillId="37" borderId="79" xfId="5" applyNumberFormat="1" applyFont="1" applyFill="1" applyBorder="1" applyAlignment="1" applyProtection="1">
      <alignment vertical="center"/>
    </xf>
    <xf numFmtId="170" fontId="33" fillId="37" borderId="13" xfId="5" applyNumberFormat="1" applyFont="1" applyFill="1" applyBorder="1" applyAlignment="1" applyProtection="1">
      <alignment vertical="center"/>
    </xf>
    <xf numFmtId="170" fontId="33" fillId="37" borderId="75" xfId="5" applyNumberFormat="1" applyFont="1" applyFill="1" applyBorder="1" applyAlignment="1" applyProtection="1">
      <alignment vertical="center"/>
    </xf>
    <xf numFmtId="170" fontId="28" fillId="37" borderId="129" xfId="0" applyNumberFormat="1" applyFont="1" applyFill="1" applyBorder="1" applyAlignment="1" applyProtection="1">
      <alignment vertical="center"/>
    </xf>
    <xf numFmtId="170" fontId="33" fillId="37" borderId="79" xfId="5" applyNumberFormat="1" applyFont="1" applyFill="1" applyBorder="1" applyAlignment="1" applyProtection="1">
      <alignment vertical="center"/>
      <protection locked="0"/>
    </xf>
    <xf numFmtId="170" fontId="33" fillId="37" borderId="13" xfId="5" applyNumberFormat="1" applyFont="1" applyFill="1" applyBorder="1" applyAlignment="1" applyProtection="1">
      <alignment vertical="center"/>
      <protection locked="0"/>
    </xf>
    <xf numFmtId="6" fontId="28" fillId="4" borderId="0" xfId="0" applyNumberFormat="1" applyFont="1" applyFill="1" applyBorder="1" applyAlignment="1" applyProtection="1">
      <alignment vertical="center"/>
    </xf>
    <xf numFmtId="170" fontId="28" fillId="37" borderId="131" xfId="0" applyNumberFormat="1" applyFont="1" applyFill="1" applyBorder="1" applyAlignment="1" applyProtection="1">
      <alignment vertical="center"/>
    </xf>
    <xf numFmtId="165" fontId="34" fillId="43" borderId="13" xfId="0" applyNumberFormat="1" applyFont="1" applyFill="1" applyBorder="1" applyAlignment="1" applyProtection="1">
      <alignment horizontal="right" vertical="top"/>
    </xf>
    <xf numFmtId="165" fontId="34" fillId="43" borderId="81" xfId="0" applyNumberFormat="1" applyFont="1" applyFill="1" applyBorder="1" applyAlignment="1" applyProtection="1">
      <alignment vertical="top"/>
    </xf>
    <xf numFmtId="0" fontId="6" fillId="7" borderId="27" xfId="0" applyFont="1" applyFill="1" applyBorder="1" applyAlignment="1" applyProtection="1">
      <alignment horizontal="left" vertical="center"/>
      <protection locked="0"/>
    </xf>
    <xf numFmtId="0" fontId="12" fillId="6" borderId="84" xfId="0" applyFont="1" applyFill="1" applyBorder="1" applyAlignment="1" applyProtection="1">
      <alignment horizontal="left" vertical="center"/>
    </xf>
    <xf numFmtId="0" fontId="12" fillId="6" borderId="74" xfId="0" applyFont="1" applyFill="1" applyBorder="1" applyAlignment="1" applyProtection="1">
      <alignment horizontal="left" vertical="center"/>
    </xf>
    <xf numFmtId="49" fontId="41" fillId="4" borderId="25" xfId="4" applyNumberFormat="1" applyFont="1" applyFill="1" applyBorder="1" applyAlignment="1" applyProtection="1">
      <alignment horizontal="left" vertical="center"/>
    </xf>
    <xf numFmtId="49" fontId="41" fillId="4" borderId="32" xfId="4" applyNumberFormat="1" applyFont="1" applyFill="1" applyBorder="1" applyAlignment="1" applyProtection="1">
      <alignment horizontal="left" vertical="center"/>
    </xf>
    <xf numFmtId="49" fontId="41" fillId="4" borderId="56" xfId="4" applyNumberFormat="1" applyFont="1" applyFill="1" applyBorder="1" applyAlignment="1" applyProtection="1">
      <alignment horizontal="left" vertical="center"/>
    </xf>
    <xf numFmtId="49" fontId="16" fillId="7" borderId="27" xfId="4" applyNumberFormat="1" applyFont="1" applyFill="1" applyBorder="1" applyAlignment="1" applyProtection="1">
      <alignment horizontal="left" vertical="center" indent="1"/>
      <protection locked="0"/>
    </xf>
    <xf numFmtId="49" fontId="16" fillId="7" borderId="0" xfId="4" applyNumberFormat="1" applyFont="1" applyFill="1" applyBorder="1" applyAlignment="1" applyProtection="1">
      <alignment horizontal="left" vertical="center" indent="1"/>
      <protection locked="0"/>
    </xf>
    <xf numFmtId="49" fontId="16" fillId="7" borderId="23" xfId="4" applyNumberFormat="1" applyFont="1" applyFill="1" applyBorder="1" applyAlignment="1" applyProtection="1">
      <alignment horizontal="left" vertical="center" indent="1"/>
      <protection locked="0"/>
    </xf>
    <xf numFmtId="165" fontId="7" fillId="4" borderId="8" xfId="0" applyNumberFormat="1" applyFont="1" applyFill="1" applyBorder="1" applyAlignment="1" applyProtection="1">
      <alignment horizontal="center" vertical="center"/>
    </xf>
    <xf numFmtId="0" fontId="7" fillId="4" borderId="8" xfId="0" applyFont="1" applyFill="1" applyBorder="1" applyAlignment="1" applyProtection="1">
      <alignment horizontal="center" vertical="center" wrapText="1"/>
    </xf>
    <xf numFmtId="0" fontId="7" fillId="4" borderId="85" xfId="0" applyFont="1" applyFill="1" applyBorder="1" applyAlignment="1" applyProtection="1">
      <alignment horizontal="center" vertical="center" wrapText="1"/>
    </xf>
    <xf numFmtId="0" fontId="13" fillId="4" borderId="16" xfId="0" applyFont="1" applyFill="1" applyBorder="1" applyAlignment="1" applyProtection="1">
      <alignment horizontal="left" vertical="center"/>
    </xf>
    <xf numFmtId="0" fontId="17" fillId="4" borderId="16" xfId="0" applyFont="1" applyFill="1" applyBorder="1" applyAlignment="1" applyProtection="1">
      <alignment horizontal="left" vertical="center"/>
    </xf>
    <xf numFmtId="0" fontId="14" fillId="2" borderId="20" xfId="0" applyFont="1" applyFill="1" applyBorder="1" applyAlignment="1" applyProtection="1">
      <alignment horizontal="left" vertical="center"/>
    </xf>
    <xf numFmtId="0" fontId="11" fillId="3" borderId="115" xfId="0" applyFont="1" applyFill="1" applyBorder="1" applyAlignment="1" applyProtection="1">
      <alignment horizontal="left" vertical="center"/>
    </xf>
    <xf numFmtId="0" fontId="37" fillId="3" borderId="7" xfId="0" applyFont="1" applyFill="1" applyBorder="1" applyAlignment="1" applyProtection="1">
      <alignment horizontal="center" vertical="center" wrapText="1"/>
    </xf>
    <xf numFmtId="0" fontId="12" fillId="6" borderId="74" xfId="0" applyFont="1" applyFill="1" applyBorder="1" applyAlignment="1" applyProtection="1">
      <alignment horizontal="left" vertical="center"/>
    </xf>
    <xf numFmtId="0" fontId="13" fillId="4" borderId="16" xfId="0" applyFont="1" applyFill="1" applyBorder="1" applyAlignment="1" applyProtection="1">
      <alignment horizontal="left" vertical="center"/>
    </xf>
    <xf numFmtId="0" fontId="17" fillId="4" borderId="16" xfId="0" applyFont="1" applyFill="1" applyBorder="1" applyAlignment="1" applyProtection="1">
      <alignment horizontal="left" vertical="center"/>
    </xf>
    <xf numFmtId="0" fontId="36" fillId="4" borderId="91" xfId="0" applyFont="1" applyFill="1" applyBorder="1" applyAlignment="1" applyProtection="1">
      <alignment horizontal="left" vertical="center" wrapText="1"/>
    </xf>
    <xf numFmtId="0" fontId="6"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9" fillId="2" borderId="61"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58" fillId="6" borderId="25" xfId="0" applyFont="1" applyFill="1" applyBorder="1" applyAlignment="1" applyProtection="1">
      <alignment horizontal="left" vertical="center" wrapText="1"/>
    </xf>
    <xf numFmtId="0" fontId="58" fillId="6" borderId="32" xfId="0" applyFont="1" applyFill="1" applyBorder="1" applyAlignment="1" applyProtection="1">
      <alignment horizontal="right" vertical="center" wrapText="1"/>
    </xf>
    <xf numFmtId="0" fontId="58" fillId="6" borderId="32" xfId="0" applyFont="1" applyFill="1" applyBorder="1" applyAlignment="1" applyProtection="1">
      <alignment horizontal="center" vertical="center" wrapText="1"/>
    </xf>
    <xf numFmtId="165" fontId="58" fillId="6" borderId="32" xfId="0" applyNumberFormat="1" applyFont="1" applyFill="1" applyBorder="1" applyAlignment="1" applyProtection="1">
      <alignment horizontal="center" vertical="center"/>
    </xf>
    <xf numFmtId="170" fontId="28" fillId="8" borderId="55" xfId="0" applyNumberFormat="1" applyFont="1" applyFill="1" applyBorder="1" applyAlignment="1" applyProtection="1">
      <alignment vertical="center"/>
    </xf>
    <xf numFmtId="170" fontId="28" fillId="37" borderId="130" xfId="0" applyNumberFormat="1" applyFont="1" applyFill="1" applyBorder="1" applyAlignment="1" applyProtection="1">
      <alignment vertical="center"/>
    </xf>
    <xf numFmtId="0" fontId="7" fillId="3" borderId="53" xfId="0" applyFont="1" applyFill="1" applyBorder="1" applyAlignment="1" applyProtection="1">
      <alignment vertical="center" wrapText="1"/>
    </xf>
    <xf numFmtId="0" fontId="7" fillId="3" borderId="29" xfId="0" applyFont="1" applyFill="1" applyBorder="1" applyAlignment="1" applyProtection="1">
      <alignment vertical="center" wrapText="1"/>
    </xf>
    <xf numFmtId="164" fontId="13" fillId="10" borderId="28" xfId="0" applyNumberFormat="1" applyFont="1" applyFill="1" applyBorder="1" applyAlignment="1" applyProtection="1">
      <alignment horizontal="right" vertical="center"/>
    </xf>
    <xf numFmtId="165" fontId="13" fillId="3" borderId="5" xfId="0" applyNumberFormat="1" applyFont="1" applyFill="1" applyBorder="1" applyAlignment="1" applyProtection="1">
      <alignment horizontal="right" vertical="center"/>
    </xf>
    <xf numFmtId="0" fontId="7" fillId="3" borderId="5" xfId="0" applyFont="1" applyFill="1" applyBorder="1" applyAlignment="1" applyProtection="1">
      <alignment vertical="center" wrapText="1"/>
    </xf>
    <xf numFmtId="164" fontId="13" fillId="10" borderId="29" xfId="0" applyNumberFormat="1" applyFont="1" applyFill="1" applyBorder="1" applyAlignment="1" applyProtection="1">
      <alignment horizontal="right" vertical="center"/>
    </xf>
    <xf numFmtId="0" fontId="7" fillId="5" borderId="29" xfId="0" applyFont="1" applyFill="1" applyBorder="1" applyAlignment="1" applyProtection="1">
      <alignment vertical="center" wrapText="1"/>
      <protection locked="0"/>
    </xf>
    <xf numFmtId="0" fontId="7" fillId="0" borderId="29" xfId="0" applyFont="1" applyFill="1" applyBorder="1" applyAlignment="1" applyProtection="1">
      <alignment vertical="center" wrapText="1"/>
      <protection locked="0"/>
    </xf>
    <xf numFmtId="0" fontId="33" fillId="0" borderId="13" xfId="0" applyFont="1" applyFill="1" applyBorder="1" applyAlignment="1" applyProtection="1">
      <alignment vertical="center"/>
    </xf>
    <xf numFmtId="0" fontId="0" fillId="0" borderId="13" xfId="0" applyBorder="1" applyAlignment="1" applyProtection="1">
      <alignment vertical="center"/>
    </xf>
    <xf numFmtId="0" fontId="36" fillId="4" borderId="114" xfId="0" applyFont="1" applyFill="1" applyBorder="1" applyAlignment="1" applyProtection="1">
      <alignment horizontal="left" vertical="center" wrapText="1"/>
    </xf>
    <xf numFmtId="0" fontId="7" fillId="8" borderId="28" xfId="0" applyFont="1" applyFill="1" applyBorder="1" applyAlignment="1" applyProtection="1">
      <alignment vertical="center"/>
    </xf>
    <xf numFmtId="0" fontId="7" fillId="8" borderId="61" xfId="0" applyFont="1" applyFill="1" applyBorder="1" applyAlignment="1" applyProtection="1">
      <alignment vertical="center"/>
    </xf>
    <xf numFmtId="0" fontId="6" fillId="4" borderId="85" xfId="0" applyFont="1" applyFill="1" applyBorder="1" applyAlignment="1" applyProtection="1">
      <alignment horizontal="center" wrapText="1"/>
    </xf>
    <xf numFmtId="0" fontId="7" fillId="4" borderId="85" xfId="0" applyFont="1" applyFill="1" applyBorder="1" applyAlignment="1" applyProtection="1">
      <alignment horizontal="center" wrapText="1"/>
    </xf>
    <xf numFmtId="0" fontId="58" fillId="6" borderId="27" xfId="0" applyFont="1" applyFill="1" applyBorder="1" applyAlignment="1" applyProtection="1">
      <alignment horizontal="left" vertical="center" wrapText="1"/>
    </xf>
    <xf numFmtId="0" fontId="58" fillId="6" borderId="0" xfId="0" applyFont="1" applyFill="1" applyBorder="1" applyAlignment="1" applyProtection="1">
      <alignment horizontal="right" vertical="center" wrapText="1"/>
    </xf>
    <xf numFmtId="0" fontId="58" fillId="6" borderId="0" xfId="0" applyFont="1" applyFill="1" applyBorder="1" applyAlignment="1" applyProtection="1">
      <alignment horizontal="center" vertical="center" wrapText="1"/>
    </xf>
    <xf numFmtId="165" fontId="58" fillId="6" borderId="0" xfId="0" applyNumberFormat="1" applyFont="1" applyFill="1" applyBorder="1" applyAlignment="1" applyProtection="1">
      <alignment horizontal="center" vertical="center"/>
    </xf>
    <xf numFmtId="0" fontId="9" fillId="2" borderId="29" xfId="0" applyFont="1" applyFill="1" applyBorder="1" applyAlignment="1" applyProtection="1">
      <alignment horizontal="center" vertical="center" wrapText="1"/>
    </xf>
    <xf numFmtId="0" fontId="7" fillId="7" borderId="135" xfId="0" applyNumberFormat="1" applyFont="1" applyFill="1" applyBorder="1" applyAlignment="1" applyProtection="1">
      <alignment horizontal="left" vertical="center"/>
      <protection locked="0"/>
    </xf>
    <xf numFmtId="165" fontId="7" fillId="2" borderId="136" xfId="0" applyNumberFormat="1" applyFont="1" applyFill="1" applyBorder="1" applyAlignment="1" applyProtection="1">
      <alignment horizontal="left" vertical="center"/>
    </xf>
    <xf numFmtId="165" fontId="7" fillId="2" borderId="137" xfId="0" applyNumberFormat="1" applyFont="1" applyFill="1" applyBorder="1" applyAlignment="1" applyProtection="1">
      <alignment horizontal="right" vertical="center"/>
    </xf>
    <xf numFmtId="0" fontId="7" fillId="7" borderId="138" xfId="0" applyNumberFormat="1" applyFont="1" applyFill="1" applyBorder="1" applyAlignment="1" applyProtection="1">
      <alignment horizontal="left" vertical="center"/>
      <protection locked="0"/>
    </xf>
    <xf numFmtId="165" fontId="7" fillId="2" borderId="26" xfId="0" applyNumberFormat="1" applyFont="1" applyFill="1" applyBorder="1" applyAlignment="1" applyProtection="1">
      <alignment horizontal="right" vertical="center"/>
    </xf>
    <xf numFmtId="0" fontId="58" fillId="6" borderId="139" xfId="0" applyFont="1" applyFill="1" applyBorder="1" applyAlignment="1" applyProtection="1">
      <alignment horizontal="left" vertical="center" wrapText="1"/>
    </xf>
    <xf numFmtId="0" fontId="4" fillId="2" borderId="1" xfId="3" applyFont="1" applyFill="1" applyBorder="1" applyAlignment="1" applyProtection="1">
      <alignment horizontal="left" vertical="center"/>
    </xf>
    <xf numFmtId="0" fontId="4" fillId="2" borderId="98" xfId="3" applyFont="1" applyFill="1" applyBorder="1" applyAlignment="1" applyProtection="1">
      <alignment horizontal="left" vertical="center"/>
    </xf>
    <xf numFmtId="0" fontId="4" fillId="2" borderId="140" xfId="3" applyFont="1" applyFill="1" applyBorder="1" applyAlignment="1" applyProtection="1">
      <alignment horizontal="left" vertical="center"/>
    </xf>
    <xf numFmtId="0" fontId="37" fillId="2" borderId="141" xfId="0" applyFont="1" applyFill="1" applyBorder="1" applyAlignment="1" applyProtection="1">
      <alignment horizontal="center" vertical="center" wrapText="1"/>
    </xf>
    <xf numFmtId="0" fontId="4" fillId="2" borderId="98" xfId="3" applyFont="1" applyFill="1" applyBorder="1" applyAlignment="1" applyProtection="1">
      <alignment horizontal="right" vertical="center"/>
    </xf>
    <xf numFmtId="0" fontId="28" fillId="7" borderId="99" xfId="3" applyFont="1" applyFill="1" applyBorder="1" applyAlignment="1" applyProtection="1">
      <alignment horizontal="center" vertical="center"/>
      <protection locked="0"/>
    </xf>
    <xf numFmtId="0" fontId="11" fillId="2" borderId="106" xfId="0" applyFont="1" applyFill="1" applyBorder="1" applyAlignment="1" applyProtection="1">
      <alignment horizontal="left" vertical="center"/>
    </xf>
    <xf numFmtId="0" fontId="9" fillId="2" borderId="77" xfId="0" applyFont="1" applyFill="1" applyBorder="1" applyAlignment="1" applyProtection="1">
      <alignment horizontal="center" vertical="center" wrapText="1"/>
    </xf>
    <xf numFmtId="0" fontId="12" fillId="6" borderId="78" xfId="0" applyFont="1" applyFill="1" applyBorder="1" applyAlignment="1" applyProtection="1">
      <alignment horizontal="left" vertical="center"/>
    </xf>
    <xf numFmtId="0" fontId="13" fillId="6" borderId="57" xfId="0" applyFont="1" applyFill="1" applyBorder="1" applyAlignment="1" applyProtection="1">
      <alignment horizontal="right" vertical="center" wrapText="1"/>
    </xf>
    <xf numFmtId="0" fontId="15" fillId="0" borderId="13" xfId="0" applyFont="1" applyFill="1" applyBorder="1" applyAlignment="1" applyProtection="1">
      <alignment horizontal="left" vertical="center"/>
      <protection locked="0"/>
    </xf>
    <xf numFmtId="165" fontId="13" fillId="2" borderId="80" xfId="0" applyNumberFormat="1" applyFont="1" applyFill="1" applyBorder="1" applyAlignment="1" applyProtection="1">
      <alignment vertical="center"/>
    </xf>
    <xf numFmtId="165" fontId="13" fillId="2" borderId="81" xfId="0" applyNumberFormat="1" applyFont="1" applyFill="1" applyBorder="1" applyAlignment="1" applyProtection="1">
      <alignment vertical="center"/>
    </xf>
    <xf numFmtId="0" fontId="18" fillId="0" borderId="13" xfId="0" applyFont="1" applyFill="1" applyBorder="1" applyAlignment="1" applyProtection="1">
      <alignment horizontal="left" vertical="center"/>
      <protection locked="0"/>
    </xf>
    <xf numFmtId="0" fontId="15" fillId="0" borderId="143"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protection locked="0"/>
    </xf>
    <xf numFmtId="165" fontId="13" fillId="2" borderId="77" xfId="0" applyNumberFormat="1" applyFont="1" applyFill="1" applyBorder="1" applyAlignment="1" applyProtection="1">
      <alignment vertical="center"/>
    </xf>
    <xf numFmtId="0" fontId="32" fillId="2" borderId="13" xfId="0" applyFont="1" applyFill="1" applyBorder="1" applyAlignment="1" applyProtection="1">
      <alignment vertical="center"/>
    </xf>
    <xf numFmtId="165" fontId="17" fillId="13" borderId="81" xfId="0" applyNumberFormat="1" applyFont="1" applyFill="1" applyBorder="1" applyAlignment="1" applyProtection="1">
      <alignment vertical="center"/>
    </xf>
    <xf numFmtId="0" fontId="14" fillId="2" borderId="129" xfId="0" applyFont="1" applyFill="1" applyBorder="1" applyAlignment="1" applyProtection="1">
      <alignment horizontal="left" vertical="center"/>
    </xf>
    <xf numFmtId="165" fontId="13" fillId="2" borderId="144" xfId="0" applyNumberFormat="1" applyFont="1" applyFill="1" applyBorder="1" applyAlignment="1" applyProtection="1">
      <alignment vertical="center"/>
    </xf>
    <xf numFmtId="0" fontId="35" fillId="2" borderId="4" xfId="0" applyFont="1" applyFill="1" applyBorder="1" applyAlignment="1" applyProtection="1">
      <alignment vertical="center"/>
    </xf>
    <xf numFmtId="165" fontId="13" fillId="2" borderId="57" xfId="0" applyNumberFormat="1" applyFont="1" applyFill="1" applyBorder="1" applyAlignment="1" applyProtection="1">
      <alignment vertical="center"/>
    </xf>
    <xf numFmtId="0" fontId="35" fillId="2" borderId="13" xfId="0" applyFont="1" applyFill="1" applyBorder="1" applyAlignment="1" applyProtection="1">
      <alignment vertical="center"/>
    </xf>
    <xf numFmtId="165" fontId="13" fillId="2" borderId="76" xfId="0" applyNumberFormat="1" applyFont="1" applyFill="1" applyBorder="1" applyAlignment="1" applyProtection="1">
      <alignment vertical="center"/>
    </xf>
    <xf numFmtId="0" fontId="21" fillId="2" borderId="129" xfId="0" applyFont="1" applyFill="1" applyBorder="1" applyAlignment="1" applyProtection="1">
      <alignment vertical="center"/>
    </xf>
    <xf numFmtId="0" fontId="23" fillId="17" borderId="13" xfId="0" applyFont="1" applyFill="1" applyBorder="1" applyAlignment="1" applyProtection="1">
      <alignment vertical="center"/>
    </xf>
    <xf numFmtId="165" fontId="13" fillId="17" borderId="81" xfId="0" applyNumberFormat="1" applyFont="1" applyFill="1" applyBorder="1" applyAlignment="1" applyProtection="1">
      <alignment horizontal="right" vertical="center"/>
    </xf>
    <xf numFmtId="0" fontId="12" fillId="6" borderId="145" xfId="0" applyFont="1" applyFill="1" applyBorder="1" applyAlignment="1" applyProtection="1">
      <alignment horizontal="left" vertical="center"/>
    </xf>
    <xf numFmtId="165" fontId="13" fillId="6" borderId="146" xfId="0" applyNumberFormat="1" applyFont="1" applyFill="1" applyBorder="1" applyAlignment="1" applyProtection="1">
      <alignment horizontal="right" vertical="center"/>
    </xf>
    <xf numFmtId="165" fontId="13" fillId="2" borderId="80" xfId="0" applyNumberFormat="1" applyFont="1" applyFill="1" applyBorder="1" applyAlignment="1" applyProtection="1">
      <alignment horizontal="right" vertical="center"/>
    </xf>
    <xf numFmtId="165" fontId="13" fillId="2" borderId="81" xfId="0" applyNumberFormat="1" applyFont="1" applyFill="1" applyBorder="1" applyAlignment="1" applyProtection="1">
      <alignment horizontal="right" vertical="center"/>
    </xf>
    <xf numFmtId="165" fontId="13" fillId="2" borderId="77" xfId="0" applyNumberFormat="1" applyFont="1" applyFill="1" applyBorder="1" applyAlignment="1" applyProtection="1">
      <alignment horizontal="right" vertical="center"/>
    </xf>
    <xf numFmtId="165" fontId="13" fillId="13" borderId="80" xfId="0" applyNumberFormat="1" applyFont="1" applyFill="1" applyBorder="1" applyAlignment="1" applyProtection="1">
      <alignment horizontal="right" vertical="center"/>
    </xf>
    <xf numFmtId="165" fontId="13" fillId="2" borderId="144" xfId="0" applyNumberFormat="1" applyFont="1" applyFill="1" applyBorder="1" applyAlignment="1" applyProtection="1">
      <alignment horizontal="right" vertical="center"/>
    </xf>
    <xf numFmtId="0" fontId="6" fillId="7" borderId="13" xfId="0" applyFont="1" applyFill="1" applyBorder="1" applyAlignment="1" applyProtection="1">
      <alignment horizontal="left" vertical="center"/>
      <protection locked="0"/>
    </xf>
    <xf numFmtId="165" fontId="13" fillId="2" borderId="76" xfId="0" applyNumberFormat="1" applyFont="1" applyFill="1" applyBorder="1" applyAlignment="1" applyProtection="1">
      <alignment horizontal="right" vertical="center"/>
    </xf>
    <xf numFmtId="165" fontId="13" fillId="13" borderId="81" xfId="0" applyNumberFormat="1" applyFont="1" applyFill="1" applyBorder="1" applyAlignment="1" applyProtection="1">
      <alignment horizontal="right" vertical="center"/>
    </xf>
    <xf numFmtId="165" fontId="42" fillId="2" borderId="81" xfId="0" applyNumberFormat="1" applyFont="1" applyFill="1" applyBorder="1" applyAlignment="1" applyProtection="1">
      <alignment horizontal="right" vertical="center"/>
    </xf>
    <xf numFmtId="165" fontId="13" fillId="17" borderId="148" xfId="0" applyNumberFormat="1" applyFont="1" applyFill="1" applyBorder="1" applyAlignment="1" applyProtection="1">
      <alignment horizontal="right" vertical="center"/>
    </xf>
    <xf numFmtId="165" fontId="13" fillId="2" borderId="127" xfId="0" applyNumberFormat="1" applyFont="1" applyFill="1" applyBorder="1" applyAlignment="1" applyProtection="1">
      <alignment horizontal="right" vertical="center"/>
    </xf>
    <xf numFmtId="0" fontId="7" fillId="2" borderId="95" xfId="0" applyFont="1" applyFill="1" applyBorder="1" applyAlignment="1" applyProtection="1">
      <alignment horizontal="left" vertical="center"/>
    </xf>
    <xf numFmtId="0" fontId="13" fillId="2" borderId="150" xfId="0" applyFont="1" applyFill="1" applyBorder="1" applyAlignment="1" applyProtection="1">
      <alignment horizontal="right" vertical="center"/>
    </xf>
    <xf numFmtId="165" fontId="13" fillId="2" borderId="97" xfId="0" applyNumberFormat="1" applyFont="1" applyFill="1" applyBorder="1" applyAlignment="1" applyProtection="1">
      <alignment horizontal="right" vertical="center"/>
    </xf>
    <xf numFmtId="0" fontId="7" fillId="2" borderId="97" xfId="0" applyFont="1" applyFill="1" applyBorder="1" applyAlignment="1" applyProtection="1">
      <alignment horizontal="left" vertical="center"/>
    </xf>
    <xf numFmtId="0" fontId="13" fillId="2" borderId="95" xfId="0" applyFont="1" applyFill="1" applyBorder="1" applyAlignment="1" applyProtection="1">
      <alignment horizontal="right" vertical="center"/>
    </xf>
    <xf numFmtId="165" fontId="13" fillId="2" borderId="151" xfId="0" applyNumberFormat="1" applyFont="1" applyFill="1" applyBorder="1" applyAlignment="1" applyProtection="1">
      <alignment horizontal="right" vertical="center"/>
    </xf>
    <xf numFmtId="164" fontId="13" fillId="2" borderId="150" xfId="0" applyNumberFormat="1" applyFont="1" applyFill="1" applyBorder="1" applyAlignment="1" applyProtection="1">
      <alignment horizontal="right" vertical="center"/>
    </xf>
    <xf numFmtId="165" fontId="13" fillId="2" borderId="82" xfId="0" applyNumberFormat="1" applyFont="1" applyFill="1" applyBorder="1" applyAlignment="1" applyProtection="1">
      <alignment horizontal="right" vertical="center"/>
    </xf>
    <xf numFmtId="0" fontId="7" fillId="5" borderId="30" xfId="0" applyFont="1" applyFill="1" applyBorder="1" applyAlignment="1" applyProtection="1">
      <alignment vertical="center" wrapText="1"/>
      <protection locked="0"/>
    </xf>
    <xf numFmtId="0" fontId="7" fillId="0" borderId="30" xfId="0" applyFont="1" applyFill="1" applyBorder="1" applyAlignment="1" applyProtection="1">
      <alignment vertical="center" wrapText="1"/>
      <protection locked="0"/>
    </xf>
    <xf numFmtId="164" fontId="58" fillId="3" borderId="79" xfId="0" applyNumberFormat="1" applyFont="1" applyFill="1" applyBorder="1" applyAlignment="1" applyProtection="1">
      <alignment vertical="center"/>
    </xf>
    <xf numFmtId="165" fontId="58" fillId="3" borderId="57" xfId="0" applyNumberFormat="1" applyFont="1" applyFill="1" applyBorder="1" applyAlignment="1" applyProtection="1">
      <alignment horizontal="right" vertical="center"/>
    </xf>
    <xf numFmtId="164" fontId="59" fillId="8" borderId="78" xfId="0" applyNumberFormat="1" applyFont="1" applyFill="1" applyBorder="1" applyAlignment="1" applyProtection="1">
      <alignment vertical="center"/>
    </xf>
    <xf numFmtId="168" fontId="59" fillId="8" borderId="12" xfId="0" applyNumberFormat="1" applyFont="1" applyFill="1" applyBorder="1" applyAlignment="1" applyProtection="1">
      <alignment horizontal="right" vertical="center"/>
    </xf>
    <xf numFmtId="164" fontId="59" fillId="8" borderId="10" xfId="0" applyNumberFormat="1" applyFont="1" applyFill="1" applyBorder="1" applyAlignment="1" applyProtection="1">
      <alignment vertical="center"/>
    </xf>
    <xf numFmtId="168" fontId="59" fillId="8" borderId="57" xfId="0" applyNumberFormat="1" applyFont="1" applyFill="1" applyBorder="1" applyAlignment="1" applyProtection="1">
      <alignment horizontal="right" vertical="center"/>
    </xf>
    <xf numFmtId="164" fontId="59" fillId="4" borderId="78" xfId="0" applyNumberFormat="1" applyFont="1" applyFill="1" applyBorder="1" applyAlignment="1" applyProtection="1">
      <alignment vertical="center"/>
    </xf>
    <xf numFmtId="1" fontId="59" fillId="4" borderId="12" xfId="0" applyNumberFormat="1" applyFont="1" applyFill="1" applyBorder="1" applyAlignment="1" applyProtection="1">
      <alignment horizontal="right" vertical="center"/>
    </xf>
    <xf numFmtId="164" fontId="59" fillId="4" borderId="10" xfId="0" applyNumberFormat="1" applyFont="1" applyFill="1" applyBorder="1" applyAlignment="1" applyProtection="1">
      <alignment vertical="center"/>
    </xf>
    <xf numFmtId="1" fontId="59" fillId="4" borderId="57" xfId="0" applyNumberFormat="1" applyFont="1" applyFill="1" applyBorder="1" applyAlignment="1" applyProtection="1">
      <alignment horizontal="right" vertical="center"/>
    </xf>
    <xf numFmtId="169" fontId="59" fillId="2" borderId="78" xfId="0" applyNumberFormat="1" applyFont="1" applyFill="1" applyBorder="1" applyAlignment="1" applyProtection="1">
      <alignment horizontal="left" vertical="center"/>
    </xf>
    <xf numFmtId="37" fontId="59" fillId="2" borderId="57" xfId="0" applyNumberFormat="1" applyFont="1" applyFill="1" applyBorder="1" applyAlignment="1" applyProtection="1">
      <alignment horizontal="right" vertical="center"/>
    </xf>
    <xf numFmtId="0" fontId="60" fillId="7" borderId="0" xfId="0" applyFont="1" applyFill="1" applyProtection="1">
      <protection locked="0"/>
    </xf>
    <xf numFmtId="0" fontId="6" fillId="4" borderId="53" xfId="0" applyFont="1" applyFill="1" applyBorder="1" applyAlignment="1" applyProtection="1">
      <alignment vertical="center" wrapText="1"/>
    </xf>
    <xf numFmtId="165" fontId="7" fillId="2" borderId="78" xfId="0" applyNumberFormat="1" applyFont="1" applyFill="1" applyBorder="1" applyAlignment="1" applyProtection="1">
      <alignment horizontal="right" vertical="center"/>
    </xf>
    <xf numFmtId="0" fontId="36" fillId="2" borderId="106" xfId="0" applyFont="1" applyFill="1" applyBorder="1" applyAlignment="1" applyProtection="1">
      <alignment vertical="center"/>
    </xf>
    <xf numFmtId="0" fontId="58" fillId="6" borderId="32" xfId="0" applyFont="1" applyFill="1" applyBorder="1" applyAlignment="1" applyProtection="1">
      <alignment horizontal="left" vertical="center" wrapText="1"/>
    </xf>
    <xf numFmtId="164" fontId="17" fillId="0" borderId="32" xfId="0" applyNumberFormat="1" applyFont="1" applyFill="1" applyBorder="1" applyAlignment="1" applyProtection="1">
      <alignment horizontal="center" vertical="center"/>
      <protection locked="0"/>
    </xf>
    <xf numFmtId="164" fontId="17" fillId="0" borderId="0" xfId="0" applyNumberFormat="1" applyFont="1" applyFill="1" applyBorder="1" applyAlignment="1" applyProtection="1">
      <alignment horizontal="center" vertical="center"/>
      <protection locked="0"/>
    </xf>
    <xf numFmtId="164" fontId="17" fillId="0" borderId="29" xfId="0" applyNumberFormat="1" applyFont="1" applyFill="1" applyBorder="1" applyAlignment="1" applyProtection="1">
      <alignment horizontal="center" vertical="center"/>
      <protection locked="0"/>
    </xf>
    <xf numFmtId="164" fontId="17" fillId="2" borderId="32" xfId="0" applyNumberFormat="1" applyFont="1" applyFill="1" applyBorder="1" applyAlignment="1" applyProtection="1">
      <alignment horizontal="center" vertical="center"/>
    </xf>
    <xf numFmtId="164" fontId="17" fillId="2" borderId="0" xfId="0" applyNumberFormat="1" applyFont="1" applyFill="1" applyBorder="1" applyAlignment="1" applyProtection="1">
      <alignment horizontal="center" vertical="center"/>
    </xf>
    <xf numFmtId="164" fontId="17" fillId="2" borderId="30" xfId="0" applyNumberFormat="1" applyFont="1" applyFill="1" applyBorder="1" applyAlignment="1" applyProtection="1">
      <alignment horizontal="center" vertical="center"/>
    </xf>
    <xf numFmtId="0" fontId="17" fillId="13" borderId="29" xfId="0" applyFont="1" applyFill="1" applyBorder="1" applyAlignment="1" applyProtection="1">
      <alignment horizontal="center" vertical="center"/>
    </xf>
    <xf numFmtId="9" fontId="17" fillId="0" borderId="15"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horizontal="center" vertical="center"/>
    </xf>
    <xf numFmtId="9" fontId="22" fillId="15" borderId="0" xfId="0" applyNumberFormat="1" applyFont="1" applyFill="1" applyBorder="1" applyAlignment="1" applyProtection="1">
      <alignment horizontal="right" vertical="center"/>
    </xf>
    <xf numFmtId="164" fontId="13" fillId="6" borderId="74" xfId="0" applyNumberFormat="1" applyFont="1" applyFill="1" applyBorder="1" applyAlignment="1" applyProtection="1">
      <alignment horizontal="left" vertical="center"/>
    </xf>
    <xf numFmtId="164" fontId="17" fillId="0" borderId="32" xfId="0" applyNumberFormat="1" applyFont="1" applyFill="1" applyBorder="1" applyAlignment="1" applyProtection="1">
      <alignment horizontal="right" vertical="center"/>
      <protection locked="0"/>
    </xf>
    <xf numFmtId="164" fontId="17" fillId="0" borderId="29" xfId="0" applyNumberFormat="1" applyFont="1" applyFill="1" applyBorder="1" applyAlignment="1" applyProtection="1">
      <alignment horizontal="right" vertical="center"/>
      <protection locked="0"/>
    </xf>
    <xf numFmtId="164" fontId="41" fillId="0" borderId="0" xfId="0" applyNumberFormat="1" applyFont="1" applyFill="1" applyBorder="1" applyAlignment="1" applyProtection="1">
      <alignment horizontal="right" vertical="center"/>
      <protection locked="0"/>
    </xf>
    <xf numFmtId="164" fontId="13" fillId="0" borderId="0" xfId="0" applyNumberFormat="1" applyFont="1" applyFill="1" applyBorder="1" applyAlignment="1" applyProtection="1">
      <alignment horizontal="right" vertical="center"/>
      <protection locked="0"/>
    </xf>
    <xf numFmtId="164" fontId="13" fillId="0" borderId="30" xfId="0" applyNumberFormat="1" applyFont="1" applyFill="1" applyBorder="1" applyAlignment="1" applyProtection="1">
      <alignment horizontal="right" vertical="center"/>
      <protection locked="0"/>
    </xf>
    <xf numFmtId="0" fontId="7" fillId="6" borderId="80" xfId="0" applyFont="1" applyFill="1" applyBorder="1" applyAlignment="1" applyProtection="1">
      <alignment horizontal="center" vertical="center" wrapText="1"/>
    </xf>
    <xf numFmtId="165" fontId="16" fillId="0" borderId="80" xfId="0" applyNumberFormat="1" applyFont="1" applyFill="1" applyBorder="1" applyAlignment="1" applyProtection="1">
      <alignment horizontal="right" vertical="center" wrapText="1"/>
      <protection locked="0"/>
    </xf>
    <xf numFmtId="165" fontId="16" fillId="0" borderId="81" xfId="0" applyNumberFormat="1" applyFont="1" applyFill="1" applyBorder="1" applyAlignment="1" applyProtection="1">
      <alignment horizontal="right" vertical="center" wrapText="1"/>
      <protection locked="0"/>
    </xf>
    <xf numFmtId="165" fontId="16" fillId="0" borderId="77" xfId="0" applyNumberFormat="1" applyFont="1" applyFill="1" applyBorder="1" applyAlignment="1" applyProtection="1">
      <alignment horizontal="right" vertical="center" wrapText="1"/>
      <protection locked="0"/>
    </xf>
    <xf numFmtId="165" fontId="16" fillId="2" borderId="81" xfId="0" applyNumberFormat="1" applyFont="1" applyFill="1" applyBorder="1" applyAlignment="1" applyProtection="1">
      <alignment horizontal="right" vertical="center" wrapText="1"/>
    </xf>
    <xf numFmtId="165" fontId="16" fillId="2" borderId="76" xfId="0" applyNumberFormat="1" applyFont="1" applyFill="1" applyBorder="1" applyAlignment="1" applyProtection="1">
      <alignment horizontal="right" vertical="center" wrapText="1"/>
    </xf>
    <xf numFmtId="0" fontId="13" fillId="2" borderId="144" xfId="0" applyFont="1" applyFill="1" applyBorder="1" applyAlignment="1" applyProtection="1">
      <alignment horizontal="left" vertical="center"/>
    </xf>
    <xf numFmtId="0" fontId="13" fillId="2" borderId="81" xfId="0" applyFont="1" applyFill="1" applyBorder="1" applyAlignment="1" applyProtection="1">
      <alignment horizontal="left" vertical="center"/>
    </xf>
    <xf numFmtId="0" fontId="13" fillId="16" borderId="81" xfId="0" applyFont="1" applyFill="1" applyBorder="1" applyAlignment="1" applyProtection="1">
      <alignment horizontal="left" vertical="center"/>
    </xf>
    <xf numFmtId="0" fontId="7" fillId="5" borderId="146" xfId="0" applyFont="1" applyFill="1" applyBorder="1" applyAlignment="1" applyProtection="1">
      <alignment vertical="center" wrapText="1"/>
    </xf>
    <xf numFmtId="0" fontId="7" fillId="5" borderId="81" xfId="0" applyFont="1" applyFill="1" applyBorder="1" applyAlignment="1" applyProtection="1">
      <alignment vertical="center" wrapText="1"/>
    </xf>
    <xf numFmtId="0" fontId="7" fillId="16" borderId="80" xfId="0" applyFont="1" applyFill="1" applyBorder="1" applyAlignment="1" applyProtection="1">
      <alignment vertical="center" wrapText="1"/>
    </xf>
    <xf numFmtId="0" fontId="7" fillId="5" borderId="81" xfId="0" applyFont="1" applyFill="1" applyBorder="1" applyAlignment="1" applyProtection="1">
      <alignment vertical="center" wrapText="1"/>
      <protection locked="0"/>
    </xf>
    <xf numFmtId="0" fontId="7" fillId="2" borderId="144" xfId="0" applyFont="1" applyFill="1" applyBorder="1" applyAlignment="1" applyProtection="1">
      <alignment vertical="center" wrapText="1"/>
    </xf>
    <xf numFmtId="37" fontId="17" fillId="2" borderId="57" xfId="0" applyNumberFormat="1" applyFont="1" applyFill="1" applyBorder="1" applyAlignment="1" applyProtection="1">
      <alignment horizontal="center" vertical="center"/>
    </xf>
    <xf numFmtId="37" fontId="17" fillId="5" borderId="81" xfId="0" applyNumberFormat="1" applyFont="1" applyFill="1" applyBorder="1" applyAlignment="1" applyProtection="1">
      <alignment horizontal="center" vertical="center"/>
      <protection locked="0"/>
    </xf>
    <xf numFmtId="0" fontId="0" fillId="5" borderId="81" xfId="0" applyFill="1" applyBorder="1" applyAlignment="1" applyProtection="1">
      <alignment vertical="center"/>
      <protection locked="0"/>
    </xf>
    <xf numFmtId="0" fontId="17" fillId="5" borderId="81" xfId="0" applyFont="1" applyFill="1" applyBorder="1" applyAlignment="1" applyProtection="1">
      <alignment horizontal="left" vertical="center"/>
      <protection locked="0"/>
    </xf>
    <xf numFmtId="0" fontId="17" fillId="2" borderId="144" xfId="0" applyFont="1" applyFill="1" applyBorder="1" applyAlignment="1" applyProtection="1">
      <alignment horizontal="left" vertical="center"/>
    </xf>
    <xf numFmtId="0" fontId="13" fillId="4" borderId="144" xfId="0" applyFont="1" applyFill="1" applyBorder="1" applyAlignment="1" applyProtection="1">
      <alignment horizontal="left" vertical="center"/>
    </xf>
    <xf numFmtId="37" fontId="17" fillId="4" borderId="57" xfId="0" applyNumberFormat="1" applyFont="1" applyFill="1" applyBorder="1" applyAlignment="1" applyProtection="1">
      <alignment horizontal="center" vertical="center"/>
    </xf>
    <xf numFmtId="0" fontId="17" fillId="4" borderId="144" xfId="0" applyFont="1" applyFill="1" applyBorder="1" applyAlignment="1" applyProtection="1">
      <alignment horizontal="left" vertical="center"/>
    </xf>
    <xf numFmtId="0" fontId="17" fillId="5" borderId="81" xfId="0" applyFont="1" applyFill="1" applyBorder="1" applyAlignment="1" applyProtection="1">
      <alignment horizontal="center" vertical="center"/>
      <protection locked="0"/>
    </xf>
    <xf numFmtId="0" fontId="13" fillId="4" borderId="144" xfId="0" applyFont="1" applyFill="1" applyBorder="1" applyAlignment="1" applyProtection="1">
      <alignment horizontal="center" vertical="center"/>
    </xf>
    <xf numFmtId="0" fontId="13" fillId="3" borderId="144" xfId="0" applyFont="1" applyFill="1" applyBorder="1" applyAlignment="1" applyProtection="1">
      <alignment horizontal="left" vertical="center"/>
    </xf>
    <xf numFmtId="0" fontId="0" fillId="5" borderId="81" xfId="0" applyFill="1" applyBorder="1" applyAlignment="1" applyProtection="1">
      <alignment vertical="center"/>
    </xf>
    <xf numFmtId="0" fontId="0" fillId="5" borderId="76" xfId="0" applyFill="1" applyBorder="1" applyAlignment="1" applyProtection="1">
      <alignment vertical="center"/>
    </xf>
    <xf numFmtId="0" fontId="13" fillId="2" borderId="144" xfId="0" applyFont="1" applyFill="1" applyBorder="1" applyAlignment="1" applyProtection="1">
      <alignment horizontal="center" vertical="center"/>
    </xf>
    <xf numFmtId="0" fontId="13" fillId="16" borderId="81" xfId="0" applyFont="1" applyFill="1" applyBorder="1" applyAlignment="1" applyProtection="1">
      <alignment horizontal="center" vertical="center"/>
    </xf>
    <xf numFmtId="0" fontId="13" fillId="5" borderId="81" xfId="0" applyFont="1" applyFill="1" applyBorder="1" applyAlignment="1" applyProtection="1">
      <alignment horizontal="center" vertical="center"/>
    </xf>
    <xf numFmtId="0" fontId="13" fillId="5" borderId="76" xfId="0" applyFont="1" applyFill="1" applyBorder="1" applyAlignment="1" applyProtection="1">
      <alignment horizontal="center" vertical="center"/>
    </xf>
    <xf numFmtId="0" fontId="13" fillId="5" borderId="144" xfId="0" applyFont="1" applyFill="1" applyBorder="1" applyAlignment="1" applyProtection="1">
      <alignment horizontal="center" vertical="center"/>
    </xf>
    <xf numFmtId="0" fontId="13" fillId="2" borderId="152" xfId="0" applyFont="1" applyFill="1" applyBorder="1" applyAlignment="1" applyProtection="1">
      <alignment horizontal="center" vertical="center"/>
    </xf>
    <xf numFmtId="0" fontId="13" fillId="2" borderId="127" xfId="0" applyFont="1" applyFill="1" applyBorder="1" applyAlignment="1" applyProtection="1">
      <alignment horizontal="center" vertical="center"/>
    </xf>
    <xf numFmtId="0" fontId="7" fillId="2" borderId="82" xfId="0" applyFont="1" applyFill="1" applyBorder="1" applyAlignment="1" applyProtection="1">
      <alignment horizontal="left" vertical="center"/>
    </xf>
    <xf numFmtId="0" fontId="7" fillId="7" borderId="10" xfId="0" applyNumberFormat="1" applyFont="1" applyFill="1" applyBorder="1" applyAlignment="1" applyProtection="1">
      <alignment horizontal="left" vertical="center"/>
      <protection locked="0"/>
    </xf>
    <xf numFmtId="165" fontId="17" fillId="2" borderId="32" xfId="0" applyNumberFormat="1" applyFont="1" applyFill="1" applyBorder="1" applyAlignment="1" applyProtection="1">
      <alignment vertical="center"/>
    </xf>
    <xf numFmtId="165" fontId="17" fillId="2" borderId="0" xfId="0" applyNumberFormat="1" applyFont="1" applyFill="1" applyBorder="1" applyAlignment="1" applyProtection="1">
      <alignment vertical="center"/>
    </xf>
    <xf numFmtId="165" fontId="17" fillId="2" borderId="29" xfId="0" applyNumberFormat="1" applyFont="1" applyFill="1" applyBorder="1" applyAlignment="1" applyProtection="1">
      <alignment vertical="center"/>
    </xf>
    <xf numFmtId="165" fontId="13" fillId="2" borderId="16" xfId="0" applyNumberFormat="1" applyFont="1" applyFill="1" applyBorder="1" applyAlignment="1" applyProtection="1">
      <alignment horizontal="right" vertical="center"/>
    </xf>
    <xf numFmtId="165" fontId="13" fillId="2" borderId="16" xfId="0" applyNumberFormat="1" applyFont="1" applyFill="1" applyBorder="1" applyAlignment="1" applyProtection="1">
      <alignment vertical="center"/>
    </xf>
    <xf numFmtId="165" fontId="17" fillId="0" borderId="32" xfId="0" applyNumberFormat="1" applyFont="1" applyFill="1" applyBorder="1" applyAlignment="1" applyProtection="1">
      <alignment horizontal="right" vertical="center"/>
      <protection locked="0"/>
    </xf>
    <xf numFmtId="165" fontId="41" fillId="0" borderId="0" xfId="0" applyNumberFormat="1" applyFont="1" applyFill="1" applyBorder="1" applyAlignment="1" applyProtection="1">
      <alignment horizontal="right" vertical="center"/>
      <protection locked="0"/>
    </xf>
    <xf numFmtId="165" fontId="13" fillId="2" borderId="36" xfId="0" applyNumberFormat="1" applyFont="1" applyFill="1" applyBorder="1" applyAlignment="1" applyProtection="1">
      <alignment horizontal="right" vertical="center"/>
    </xf>
    <xf numFmtId="165" fontId="13" fillId="2" borderId="6" xfId="0" applyNumberFormat="1" applyFont="1" applyFill="1" applyBorder="1" applyAlignment="1" applyProtection="1">
      <alignment horizontal="right" vertical="center"/>
    </xf>
    <xf numFmtId="165" fontId="13" fillId="2" borderId="95" xfId="0" applyNumberFormat="1" applyFont="1" applyFill="1" applyBorder="1" applyAlignment="1" applyProtection="1">
      <alignment horizontal="right" vertical="center"/>
    </xf>
    <xf numFmtId="0" fontId="13" fillId="6" borderId="32" xfId="0" applyFont="1" applyFill="1" applyBorder="1" applyAlignment="1" applyProtection="1">
      <alignment horizontal="left" vertical="center" wrapText="1"/>
    </xf>
    <xf numFmtId="164" fontId="13" fillId="2" borderId="32" xfId="0" applyNumberFormat="1" applyFont="1" applyFill="1" applyBorder="1" applyAlignment="1" applyProtection="1">
      <alignment horizontal="right" vertical="center"/>
    </xf>
    <xf numFmtId="164" fontId="13" fillId="2" borderId="0" xfId="0" applyNumberFormat="1" applyFont="1" applyFill="1" applyBorder="1" applyAlignment="1" applyProtection="1">
      <alignment horizontal="right" vertical="center"/>
    </xf>
    <xf numFmtId="164" fontId="13" fillId="2" borderId="29" xfId="0" applyNumberFormat="1" applyFont="1" applyFill="1" applyBorder="1" applyAlignment="1" applyProtection="1">
      <alignment horizontal="right" vertical="center"/>
    </xf>
    <xf numFmtId="164" fontId="13" fillId="13" borderId="32" xfId="0" applyNumberFormat="1" applyFont="1" applyFill="1" applyBorder="1" applyAlignment="1" applyProtection="1">
      <alignment horizontal="right" vertical="center"/>
    </xf>
    <xf numFmtId="164" fontId="13" fillId="2" borderId="30" xfId="0" applyNumberFormat="1" applyFont="1" applyFill="1" applyBorder="1" applyAlignment="1" applyProtection="1">
      <alignment horizontal="right" vertical="center"/>
    </xf>
    <xf numFmtId="164" fontId="13" fillId="13" borderId="0" xfId="0" applyNumberFormat="1" applyFont="1" applyFill="1" applyBorder="1" applyAlignment="1" applyProtection="1">
      <alignment horizontal="right" vertical="center"/>
    </xf>
    <xf numFmtId="164" fontId="42" fillId="2" borderId="0" xfId="0" applyNumberFormat="1" applyFont="1" applyFill="1" applyBorder="1" applyAlignment="1" applyProtection="1">
      <alignment horizontal="right" vertical="center"/>
    </xf>
    <xf numFmtId="164" fontId="13" fillId="17" borderId="0" xfId="0" applyNumberFormat="1" applyFont="1" applyFill="1" applyBorder="1" applyAlignment="1" applyProtection="1">
      <alignment horizontal="right" vertical="center"/>
    </xf>
    <xf numFmtId="167" fontId="13" fillId="13" borderId="16" xfId="0" applyNumberFormat="1" applyFont="1" applyFill="1" applyBorder="1" applyAlignment="1" applyProtection="1">
      <alignment horizontal="right" vertical="center"/>
    </xf>
    <xf numFmtId="164" fontId="13" fillId="2" borderId="36" xfId="0" applyNumberFormat="1" applyFont="1" applyFill="1" applyBorder="1" applyAlignment="1" applyProtection="1">
      <alignment horizontal="right" vertical="center"/>
    </xf>
    <xf numFmtId="164" fontId="13" fillId="13" borderId="6" xfId="0" applyNumberFormat="1" applyFont="1" applyFill="1" applyBorder="1" applyAlignment="1" applyProtection="1">
      <alignment horizontal="right" vertical="center"/>
    </xf>
    <xf numFmtId="167" fontId="13" fillId="13" borderId="6" xfId="0" applyNumberFormat="1" applyFont="1" applyFill="1" applyBorder="1" applyAlignment="1" applyProtection="1">
      <alignment horizontal="right" vertical="center"/>
    </xf>
    <xf numFmtId="164" fontId="13" fillId="2" borderId="95" xfId="0" applyNumberFormat="1" applyFont="1" applyFill="1" applyBorder="1" applyAlignment="1" applyProtection="1">
      <alignment horizontal="right" vertical="center"/>
    </xf>
    <xf numFmtId="0" fontId="13" fillId="6" borderId="78" xfId="0" applyFont="1" applyFill="1" applyBorder="1" applyAlignment="1" applyProtection="1">
      <alignment horizontal="left" vertical="center" wrapText="1"/>
    </xf>
    <xf numFmtId="164" fontId="13" fillId="2" borderId="13" xfId="0" applyNumberFormat="1" applyFont="1" applyFill="1" applyBorder="1" applyAlignment="1" applyProtection="1">
      <alignment horizontal="center" vertical="center"/>
    </xf>
    <xf numFmtId="165" fontId="13" fillId="2" borderId="81" xfId="1" applyNumberFormat="1" applyFont="1" applyFill="1" applyBorder="1" applyAlignment="1" applyProtection="1">
      <alignment vertical="center"/>
    </xf>
    <xf numFmtId="164" fontId="13" fillId="2" borderId="4" xfId="0" applyNumberFormat="1" applyFont="1" applyFill="1" applyBorder="1" applyAlignment="1" applyProtection="1">
      <alignment horizontal="center" vertical="center"/>
    </xf>
    <xf numFmtId="165" fontId="13" fillId="2" borderId="77" xfId="1" applyNumberFormat="1" applyFont="1" applyFill="1" applyBorder="1" applyAlignment="1" applyProtection="1">
      <alignment vertical="center"/>
    </xf>
    <xf numFmtId="165" fontId="17" fillId="13" borderId="13" xfId="0" applyNumberFormat="1" applyFont="1" applyFill="1" applyBorder="1" applyAlignment="1" applyProtection="1">
      <alignment horizontal="center" vertical="center"/>
    </xf>
    <xf numFmtId="165" fontId="17" fillId="13" borderId="80" xfId="0" applyNumberFormat="1" applyFont="1" applyFill="1" applyBorder="1" applyAlignment="1" applyProtection="1">
      <alignment vertical="center"/>
    </xf>
    <xf numFmtId="0" fontId="13" fillId="13" borderId="75" xfId="0" applyFont="1" applyFill="1" applyBorder="1" applyAlignment="1" applyProtection="1">
      <alignment horizontal="center" vertical="center"/>
    </xf>
    <xf numFmtId="165" fontId="17" fillId="13" borderId="76" xfId="0" applyNumberFormat="1" applyFont="1" applyFill="1" applyBorder="1" applyAlignment="1" applyProtection="1">
      <alignment vertical="center"/>
    </xf>
    <xf numFmtId="164" fontId="13" fillId="2" borderId="129" xfId="0" applyNumberFormat="1" applyFont="1" applyFill="1" applyBorder="1" applyAlignment="1" applyProtection="1">
      <alignment horizontal="center" vertical="center"/>
    </xf>
    <xf numFmtId="164" fontId="17" fillId="13" borderId="4" xfId="0" applyNumberFormat="1" applyFont="1" applyFill="1" applyBorder="1" applyAlignment="1" applyProtection="1">
      <alignment horizontal="center" vertical="center"/>
    </xf>
    <xf numFmtId="9" fontId="17" fillId="13" borderId="100" xfId="0" applyNumberFormat="1" applyFont="1" applyFill="1" applyBorder="1" applyAlignment="1" applyProtection="1">
      <alignment horizontal="center" vertical="center"/>
    </xf>
    <xf numFmtId="165" fontId="13" fillId="2" borderId="101" xfId="0" applyNumberFormat="1" applyFont="1" applyFill="1" applyBorder="1" applyAlignment="1" applyProtection="1">
      <alignment vertical="center"/>
    </xf>
    <xf numFmtId="164" fontId="13" fillId="15" borderId="13" xfId="0" applyNumberFormat="1" applyFont="1" applyFill="1" applyBorder="1" applyAlignment="1" applyProtection="1">
      <alignment vertical="center"/>
    </xf>
    <xf numFmtId="164" fontId="13" fillId="6" borderId="145" xfId="0" applyNumberFormat="1" applyFont="1" applyFill="1" applyBorder="1" applyAlignment="1" applyProtection="1">
      <alignment horizontal="left" vertical="center"/>
    </xf>
    <xf numFmtId="164" fontId="13" fillId="2" borderId="79" xfId="0" applyNumberFormat="1" applyFont="1" applyFill="1" applyBorder="1" applyAlignment="1" applyProtection="1">
      <alignment horizontal="right" vertical="center"/>
    </xf>
    <xf numFmtId="164" fontId="13" fillId="2" borderId="13" xfId="0" applyNumberFormat="1" applyFont="1" applyFill="1" applyBorder="1" applyAlignment="1" applyProtection="1">
      <alignment horizontal="right" vertical="center"/>
    </xf>
    <xf numFmtId="164" fontId="13" fillId="2" borderId="4" xfId="0" applyNumberFormat="1" applyFont="1" applyFill="1" applyBorder="1" applyAlignment="1" applyProtection="1">
      <alignment horizontal="right" vertical="center"/>
    </xf>
    <xf numFmtId="164" fontId="13" fillId="13" borderId="79" xfId="0" applyNumberFormat="1" applyFont="1" applyFill="1" applyBorder="1" applyAlignment="1" applyProtection="1">
      <alignment horizontal="right" vertical="center"/>
    </xf>
    <xf numFmtId="164" fontId="13" fillId="13" borderId="129" xfId="0" applyNumberFormat="1" applyFont="1" applyFill="1" applyBorder="1" applyAlignment="1" applyProtection="1">
      <alignment horizontal="right" vertical="center"/>
    </xf>
    <xf numFmtId="164" fontId="13" fillId="2" borderId="75" xfId="0" applyNumberFormat="1" applyFont="1" applyFill="1" applyBorder="1" applyAlignment="1" applyProtection="1">
      <alignment horizontal="right" vertical="center"/>
    </xf>
    <xf numFmtId="164" fontId="13" fillId="13" borderId="13" xfId="0" applyNumberFormat="1" applyFont="1" applyFill="1" applyBorder="1" applyAlignment="1" applyProtection="1">
      <alignment horizontal="right" vertical="center"/>
    </xf>
    <xf numFmtId="164" fontId="13" fillId="2" borderId="129" xfId="0" applyNumberFormat="1" applyFont="1" applyFill="1" applyBorder="1" applyAlignment="1" applyProtection="1">
      <alignment horizontal="right" vertical="center"/>
    </xf>
    <xf numFmtId="164" fontId="42" fillId="2" borderId="13" xfId="0" applyNumberFormat="1" applyFont="1" applyFill="1" applyBorder="1" applyAlignment="1" applyProtection="1">
      <alignment horizontal="right" vertical="center"/>
    </xf>
    <xf numFmtId="165" fontId="41" fillId="2" borderId="81" xfId="0" applyNumberFormat="1" applyFont="1" applyFill="1" applyBorder="1" applyAlignment="1" applyProtection="1">
      <alignment horizontal="right" vertical="center"/>
    </xf>
    <xf numFmtId="164" fontId="13" fillId="17" borderId="153" xfId="0" applyNumberFormat="1" applyFont="1" applyFill="1" applyBorder="1" applyAlignment="1" applyProtection="1">
      <alignment horizontal="right" vertical="center"/>
    </xf>
    <xf numFmtId="0" fontId="13" fillId="17" borderId="154" xfId="0" applyFont="1" applyFill="1" applyBorder="1" applyAlignment="1" applyProtection="1">
      <alignment horizontal="right" vertical="center"/>
    </xf>
    <xf numFmtId="167" fontId="13" fillId="13" borderId="129" xfId="0" applyNumberFormat="1" applyFont="1" applyFill="1" applyBorder="1" applyAlignment="1" applyProtection="1">
      <alignment horizontal="right" vertical="center"/>
    </xf>
    <xf numFmtId="164" fontId="13" fillId="2" borderId="149" xfId="0" applyNumberFormat="1" applyFont="1" applyFill="1" applyBorder="1" applyAlignment="1" applyProtection="1">
      <alignment horizontal="right" vertical="center"/>
    </xf>
    <xf numFmtId="165" fontId="13" fillId="2" borderId="152" xfId="0" applyNumberFormat="1" applyFont="1" applyFill="1" applyBorder="1" applyAlignment="1" applyProtection="1">
      <alignment horizontal="right" vertical="center"/>
    </xf>
    <xf numFmtId="164" fontId="13" fillId="13" borderId="130" xfId="0" applyNumberFormat="1" applyFont="1" applyFill="1" applyBorder="1" applyAlignment="1" applyProtection="1">
      <alignment horizontal="right" vertical="center"/>
    </xf>
    <xf numFmtId="167" fontId="13" fillId="13" borderId="130" xfId="0" applyNumberFormat="1" applyFont="1" applyFill="1" applyBorder="1" applyAlignment="1" applyProtection="1">
      <alignment horizontal="right" vertical="center"/>
    </xf>
    <xf numFmtId="164" fontId="13" fillId="2" borderId="14" xfId="0" applyNumberFormat="1" applyFont="1" applyFill="1" applyBorder="1" applyAlignment="1" applyProtection="1">
      <alignment horizontal="right" vertical="center"/>
    </xf>
    <xf numFmtId="0" fontId="11" fillId="2" borderId="115" xfId="0" applyFont="1" applyFill="1" applyBorder="1" applyAlignment="1" applyProtection="1">
      <alignment vertical="center"/>
    </xf>
    <xf numFmtId="0" fontId="7" fillId="2" borderId="53" xfId="0" applyFont="1" applyFill="1" applyBorder="1" applyAlignment="1" applyProtection="1">
      <alignment vertical="center" wrapText="1"/>
    </xf>
    <xf numFmtId="0" fontId="37" fillId="2" borderId="53" xfId="0" applyFont="1" applyFill="1" applyBorder="1" applyAlignment="1" applyProtection="1">
      <alignment vertical="center" wrapText="1"/>
    </xf>
    <xf numFmtId="0" fontId="36" fillId="4" borderId="115" xfId="0" applyFont="1" applyFill="1" applyBorder="1" applyAlignment="1" applyProtection="1">
      <alignment vertical="center" wrapText="1"/>
    </xf>
    <xf numFmtId="0" fontId="7" fillId="4" borderId="53" xfId="0" applyFont="1" applyFill="1" applyBorder="1" applyAlignment="1" applyProtection="1">
      <alignment vertical="center" wrapText="1"/>
    </xf>
    <xf numFmtId="0" fontId="7" fillId="4" borderId="120" xfId="0" applyFont="1" applyFill="1" applyBorder="1" applyAlignment="1" applyProtection="1">
      <alignment vertical="center"/>
    </xf>
    <xf numFmtId="0" fontId="7" fillId="4" borderId="87" xfId="0" applyFont="1" applyFill="1" applyBorder="1" applyAlignment="1" applyProtection="1">
      <alignment vertical="center"/>
    </xf>
    <xf numFmtId="0" fontId="36" fillId="4" borderId="114" xfId="0" applyFont="1" applyFill="1" applyBorder="1" applyAlignment="1" applyProtection="1">
      <alignment horizontal="center" vertical="center" wrapText="1"/>
    </xf>
    <xf numFmtId="49" fontId="9" fillId="44" borderId="1" xfId="0" applyNumberFormat="1" applyFont="1" applyFill="1" applyBorder="1" applyAlignment="1" applyProtection="1">
      <alignment horizontal="center" vertical="center" wrapText="1"/>
    </xf>
    <xf numFmtId="49" fontId="9" fillId="44" borderId="99" xfId="0" applyNumberFormat="1" applyFont="1" applyFill="1" applyBorder="1" applyAlignment="1" applyProtection="1">
      <alignment horizontal="center" vertical="center" wrapText="1"/>
    </xf>
    <xf numFmtId="49" fontId="9" fillId="44" borderId="14" xfId="0" applyNumberFormat="1" applyFont="1" applyFill="1" applyBorder="1" applyAlignment="1" applyProtection="1">
      <alignment horizontal="center" vertical="center" wrapText="1"/>
    </xf>
    <xf numFmtId="49" fontId="9" fillId="44" borderId="82" xfId="0" applyNumberFormat="1" applyFont="1" applyFill="1" applyBorder="1" applyAlignment="1" applyProtection="1">
      <alignment horizontal="center" vertical="center" wrapText="1"/>
    </xf>
    <xf numFmtId="49" fontId="7" fillId="8" borderId="2" xfId="0" applyNumberFormat="1" applyFont="1" applyFill="1" applyBorder="1" applyAlignment="1" applyProtection="1">
      <alignment horizontal="center" vertical="center" wrapText="1"/>
    </xf>
    <xf numFmtId="49" fontId="7" fillId="8" borderId="5" xfId="0" applyNumberFormat="1" applyFont="1" applyFill="1" applyBorder="1" applyAlignment="1" applyProtection="1">
      <alignment horizontal="center" vertical="center" wrapText="1"/>
    </xf>
    <xf numFmtId="49" fontId="7" fillId="8" borderId="111" xfId="0" applyNumberFormat="1" applyFont="1" applyFill="1" applyBorder="1" applyAlignment="1" applyProtection="1">
      <alignment horizontal="center" vertical="center" wrapText="1"/>
    </xf>
    <xf numFmtId="49" fontId="7" fillId="8" borderId="109" xfId="0" applyNumberFormat="1" applyFont="1" applyFill="1" applyBorder="1" applyAlignment="1" applyProtection="1">
      <alignment horizontal="center" vertical="center" wrapText="1"/>
    </xf>
    <xf numFmtId="49" fontId="7" fillId="8" borderId="110" xfId="0" applyNumberFormat="1" applyFont="1" applyFill="1" applyBorder="1" applyAlignment="1" applyProtection="1">
      <alignment horizontal="center" vertical="center" wrapText="1"/>
    </xf>
    <xf numFmtId="49" fontId="9" fillId="9" borderId="112" xfId="0" applyNumberFormat="1" applyFont="1" applyFill="1" applyBorder="1" applyAlignment="1" applyProtection="1">
      <alignment horizontal="center" vertical="center" wrapText="1"/>
    </xf>
    <xf numFmtId="49" fontId="9" fillId="9" borderId="99" xfId="0" applyNumberFormat="1" applyFont="1" applyFill="1" applyBorder="1" applyAlignment="1" applyProtection="1">
      <alignment horizontal="center" vertical="center" wrapText="1"/>
    </xf>
    <xf numFmtId="49" fontId="9" fillId="9" borderId="2" xfId="0" applyNumberFormat="1" applyFont="1" applyFill="1" applyBorder="1" applyAlignment="1" applyProtection="1">
      <alignment horizontal="center" vertical="center" wrapText="1"/>
    </xf>
    <xf numFmtId="49" fontId="9" fillId="9" borderId="77" xfId="0" applyNumberFormat="1" applyFont="1" applyFill="1" applyBorder="1" applyAlignment="1" applyProtection="1">
      <alignment horizontal="center" vertical="center" wrapText="1"/>
    </xf>
    <xf numFmtId="49" fontId="28" fillId="4" borderId="3" xfId="0" applyNumberFormat="1" applyFont="1" applyFill="1" applyBorder="1" applyAlignment="1" applyProtection="1">
      <alignment horizontal="center" vertical="center"/>
    </xf>
    <xf numFmtId="49" fontId="28" fillId="4" borderId="12" xfId="0" applyNumberFormat="1" applyFont="1" applyFill="1" applyBorder="1" applyAlignment="1" applyProtection="1">
      <alignment horizontal="center" vertical="center"/>
    </xf>
    <xf numFmtId="49" fontId="28" fillId="4" borderId="10" xfId="0" applyNumberFormat="1" applyFont="1" applyFill="1" applyBorder="1" applyAlignment="1" applyProtection="1">
      <alignment horizontal="center" vertical="center"/>
    </xf>
    <xf numFmtId="49" fontId="28" fillId="4" borderId="112" xfId="0" applyNumberFormat="1" applyFont="1" applyFill="1" applyBorder="1" applyAlignment="1" applyProtection="1">
      <alignment horizontal="center" vertical="center" wrapText="1"/>
    </xf>
    <xf numFmtId="49" fontId="28" fillId="4" borderId="98" xfId="0" applyNumberFormat="1" applyFont="1" applyFill="1" applyBorder="1" applyAlignment="1" applyProtection="1">
      <alignment horizontal="center" vertical="center" wrapText="1"/>
    </xf>
    <xf numFmtId="49" fontId="28" fillId="4" borderId="113" xfId="0" applyNumberFormat="1" applyFont="1" applyFill="1" applyBorder="1" applyAlignment="1" applyProtection="1">
      <alignment horizontal="center" vertical="center" wrapText="1"/>
    </xf>
    <xf numFmtId="49" fontId="28" fillId="38" borderId="3" xfId="0" applyNumberFormat="1" applyFont="1" applyFill="1" applyBorder="1" applyAlignment="1" applyProtection="1">
      <alignment horizontal="center" vertical="center" wrapText="1"/>
    </xf>
    <xf numFmtId="49" fontId="28" fillId="38" borderId="12" xfId="0" applyNumberFormat="1" applyFont="1" applyFill="1" applyBorder="1" applyAlignment="1" applyProtection="1">
      <alignment horizontal="center" vertical="center" wrapText="1"/>
    </xf>
    <xf numFmtId="49" fontId="9" fillId="3" borderId="112" xfId="0" applyNumberFormat="1" applyFont="1" applyFill="1" applyBorder="1" applyAlignment="1" applyProtection="1">
      <alignment horizontal="center" vertical="center" wrapText="1"/>
    </xf>
    <xf numFmtId="49" fontId="9" fillId="3" borderId="113"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49" fontId="28" fillId="2" borderId="112" xfId="0" applyNumberFormat="1" applyFont="1" applyFill="1" applyBorder="1" applyAlignment="1" applyProtection="1">
      <alignment horizontal="center" vertical="center" wrapText="1"/>
    </xf>
    <xf numFmtId="49" fontId="28" fillId="2" borderId="113" xfId="0" applyNumberFormat="1" applyFont="1" applyFill="1" applyBorder="1" applyAlignment="1" applyProtection="1">
      <alignment horizontal="center" vertical="center" wrapText="1"/>
    </xf>
    <xf numFmtId="49" fontId="28" fillId="2" borderId="2" xfId="0" applyNumberFormat="1" applyFont="1" applyFill="1" applyBorder="1" applyAlignment="1" applyProtection="1">
      <alignment horizontal="center" vertical="center" wrapText="1"/>
    </xf>
    <xf numFmtId="49" fontId="28" fillId="2" borderId="5" xfId="0" applyNumberFormat="1" applyFont="1" applyFill="1" applyBorder="1" applyAlignment="1" applyProtection="1">
      <alignment horizontal="center" vertical="center" wrapText="1"/>
    </xf>
    <xf numFmtId="0" fontId="9" fillId="3" borderId="27"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6" fillId="7" borderId="27" xfId="0" applyFont="1" applyFill="1" applyBorder="1" applyAlignment="1" applyProtection="1">
      <alignment horizontal="left" vertical="center"/>
      <protection locked="0"/>
    </xf>
    <xf numFmtId="0" fontId="6" fillId="7" borderId="0" xfId="0" applyFont="1" applyFill="1" applyBorder="1" applyAlignment="1" applyProtection="1">
      <alignment horizontal="left" vertical="center"/>
      <protection locked="0"/>
    </xf>
    <xf numFmtId="0" fontId="6" fillId="7" borderId="23" xfId="0" applyFont="1" applyFill="1" applyBorder="1" applyAlignment="1" applyProtection="1">
      <alignment horizontal="left" vertical="center"/>
      <protection locked="0"/>
    </xf>
    <xf numFmtId="49" fontId="18" fillId="0" borderId="27" xfId="4" applyNumberFormat="1" applyFont="1" applyFill="1" applyBorder="1" applyAlignment="1" applyProtection="1">
      <alignment horizontal="left" vertical="center"/>
      <protection locked="0"/>
    </xf>
    <xf numFmtId="49" fontId="18" fillId="0" borderId="0" xfId="4" applyNumberFormat="1" applyFont="1" applyFill="1" applyBorder="1" applyAlignment="1" applyProtection="1">
      <alignment horizontal="left" vertical="center"/>
      <protection locked="0"/>
    </xf>
    <xf numFmtId="49" fontId="18" fillId="0" borderId="23" xfId="4" applyNumberFormat="1" applyFont="1" applyFill="1" applyBorder="1" applyAlignment="1" applyProtection="1">
      <alignment horizontal="left" vertical="center"/>
      <protection locked="0"/>
    </xf>
    <xf numFmtId="49" fontId="18" fillId="0" borderId="25" xfId="4" applyNumberFormat="1" applyFont="1" applyFill="1" applyBorder="1" applyAlignment="1" applyProtection="1">
      <alignment horizontal="left" vertical="center"/>
      <protection locked="0"/>
    </xf>
    <xf numFmtId="49" fontId="18" fillId="0" borderId="32" xfId="4" applyNumberFormat="1" applyFont="1" applyFill="1" applyBorder="1" applyAlignment="1" applyProtection="1">
      <alignment horizontal="left" vertical="center"/>
      <protection locked="0"/>
    </xf>
    <xf numFmtId="49" fontId="18" fillId="0" borderId="56" xfId="4" applyNumberFormat="1" applyFont="1" applyFill="1" applyBorder="1" applyAlignment="1" applyProtection="1">
      <alignment horizontal="left" vertical="center"/>
      <protection locked="0"/>
    </xf>
    <xf numFmtId="0" fontId="6" fillId="3" borderId="20" xfId="0" applyFont="1" applyFill="1" applyBorder="1" applyAlignment="1" applyProtection="1">
      <alignment horizontal="right" vertical="center"/>
    </xf>
    <xf numFmtId="0" fontId="6" fillId="3" borderId="16" xfId="0" applyFont="1" applyFill="1" applyBorder="1" applyAlignment="1" applyProtection="1">
      <alignment horizontal="right" vertical="center"/>
    </xf>
    <xf numFmtId="0" fontId="6" fillId="3" borderId="19" xfId="0" applyFont="1" applyFill="1" applyBorder="1" applyAlignment="1" applyProtection="1">
      <alignment horizontal="right" vertical="center"/>
    </xf>
    <xf numFmtId="49" fontId="18" fillId="7" borderId="27" xfId="4" applyNumberFormat="1" applyFont="1" applyFill="1" applyBorder="1" applyAlignment="1" applyProtection="1">
      <alignment horizontal="left" vertical="center"/>
      <protection locked="0"/>
    </xf>
    <xf numFmtId="49" fontId="18" fillId="7" borderId="0" xfId="4" applyNumberFormat="1" applyFont="1" applyFill="1" applyBorder="1" applyAlignment="1" applyProtection="1">
      <alignment horizontal="left" vertical="center"/>
      <protection locked="0"/>
    </xf>
    <xf numFmtId="49" fontId="18" fillId="7" borderId="23" xfId="4" applyNumberFormat="1" applyFont="1" applyFill="1" applyBorder="1" applyAlignment="1" applyProtection="1">
      <alignment horizontal="left" vertical="center"/>
      <protection locked="0"/>
    </xf>
    <xf numFmtId="49" fontId="37" fillId="3" borderId="25" xfId="4" applyNumberFormat="1" applyFont="1" applyFill="1" applyBorder="1" applyAlignment="1" applyProtection="1">
      <alignment horizontal="left" vertical="center"/>
    </xf>
    <xf numFmtId="49" fontId="37" fillId="3" borderId="32" xfId="4" applyNumberFormat="1" applyFont="1" applyFill="1" applyBorder="1" applyAlignment="1" applyProtection="1">
      <alignment horizontal="left" vertical="center"/>
    </xf>
    <xf numFmtId="49" fontId="37" fillId="3" borderId="56" xfId="4" applyNumberFormat="1" applyFont="1" applyFill="1" applyBorder="1" applyAlignment="1" applyProtection="1">
      <alignment horizontal="left" vertical="center"/>
    </xf>
    <xf numFmtId="49" fontId="37" fillId="3" borderId="27" xfId="4" applyNumberFormat="1" applyFont="1" applyFill="1" applyBorder="1" applyAlignment="1" applyProtection="1">
      <alignment vertical="center"/>
    </xf>
    <xf numFmtId="49" fontId="37" fillId="3" borderId="0" xfId="4" applyNumberFormat="1" applyFont="1" applyFill="1" applyBorder="1" applyAlignment="1" applyProtection="1">
      <alignment vertical="center"/>
    </xf>
    <xf numFmtId="49" fontId="37" fillId="3" borderId="23" xfId="4" applyNumberFormat="1" applyFont="1" applyFill="1" applyBorder="1" applyAlignment="1" applyProtection="1">
      <alignment vertical="center"/>
    </xf>
    <xf numFmtId="0" fontId="5" fillId="3" borderId="37" xfId="0" applyFont="1" applyFill="1" applyBorder="1" applyAlignment="1" applyProtection="1">
      <alignment horizontal="left" vertical="center"/>
    </xf>
    <xf numFmtId="0" fontId="5" fillId="3" borderId="36" xfId="0" applyFont="1" applyFill="1" applyBorder="1" applyAlignment="1" applyProtection="1">
      <alignment horizontal="left" vertical="center"/>
    </xf>
    <xf numFmtId="0" fontId="5" fillId="3" borderId="38" xfId="0" applyFont="1" applyFill="1" applyBorder="1" applyAlignment="1" applyProtection="1">
      <alignment horizontal="left" vertical="center"/>
    </xf>
    <xf numFmtId="0" fontId="14" fillId="17" borderId="48" xfId="0" applyFont="1" applyFill="1" applyBorder="1" applyAlignment="1" applyProtection="1">
      <alignment horizontal="left" vertical="center"/>
    </xf>
    <xf numFmtId="0" fontId="14" fillId="17" borderId="46" xfId="0" applyFont="1" applyFill="1" applyBorder="1" applyAlignment="1" applyProtection="1">
      <alignment horizontal="left" vertical="center"/>
    </xf>
    <xf numFmtId="0" fontId="14" fillId="17" borderId="65" xfId="0" applyFont="1" applyFill="1" applyBorder="1" applyAlignment="1" applyProtection="1">
      <alignment horizontal="left" vertical="center"/>
    </xf>
    <xf numFmtId="0" fontId="14" fillId="3" borderId="20" xfId="0" applyFont="1" applyFill="1" applyBorder="1" applyAlignment="1" applyProtection="1">
      <alignment horizontal="left" vertical="center"/>
    </xf>
    <xf numFmtId="0" fontId="14" fillId="3" borderId="16"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37" fillId="3" borderId="24" xfId="0" applyFont="1" applyFill="1" applyBorder="1" applyAlignment="1" applyProtection="1">
      <alignment vertical="center"/>
    </xf>
    <xf numFmtId="0" fontId="37" fillId="3" borderId="30" xfId="0" applyFont="1" applyFill="1" applyBorder="1" applyAlignment="1" applyProtection="1">
      <alignment vertical="center"/>
    </xf>
    <xf numFmtId="0" fontId="37" fillId="3" borderId="34" xfId="0" applyFont="1" applyFill="1" applyBorder="1" applyAlignment="1" applyProtection="1">
      <alignment vertical="center"/>
    </xf>
    <xf numFmtId="0" fontId="14" fillId="3" borderId="116" xfId="0" applyFont="1" applyFill="1" applyBorder="1" applyAlignment="1" applyProtection="1">
      <alignment horizontal="left" vertical="center"/>
    </xf>
    <xf numFmtId="0" fontId="14" fillId="3" borderId="117" xfId="0" applyFont="1" applyFill="1" applyBorder="1" applyAlignment="1" applyProtection="1">
      <alignment horizontal="left" vertical="center"/>
    </xf>
    <xf numFmtId="0" fontId="14" fillId="3" borderId="118" xfId="0" applyFont="1" applyFill="1" applyBorder="1" applyAlignment="1" applyProtection="1">
      <alignment horizontal="left" vertical="center"/>
    </xf>
    <xf numFmtId="0" fontId="12" fillId="6" borderId="84" xfId="0" applyFont="1" applyFill="1" applyBorder="1" applyAlignment="1" applyProtection="1">
      <alignment horizontal="left" vertical="center"/>
    </xf>
    <xf numFmtId="0" fontId="12" fillId="6" borderId="74" xfId="0" applyFont="1" applyFill="1" applyBorder="1" applyAlignment="1" applyProtection="1">
      <alignment horizontal="left" vertical="center"/>
    </xf>
    <xf numFmtId="0" fontId="12" fillId="6" borderId="88" xfId="0" applyFont="1" applyFill="1" applyBorder="1" applyAlignment="1" applyProtection="1">
      <alignment horizontal="left" vertical="center"/>
    </xf>
    <xf numFmtId="0" fontId="6" fillId="3" borderId="25" xfId="0" applyFont="1" applyFill="1" applyBorder="1" applyAlignment="1" applyProtection="1">
      <alignment horizontal="left" vertical="center" indent="1"/>
    </xf>
    <xf numFmtId="0" fontId="6" fillId="3" borderId="32" xfId="0" applyFont="1" applyFill="1" applyBorder="1" applyAlignment="1" applyProtection="1">
      <alignment horizontal="left" vertical="center" indent="1"/>
    </xf>
    <xf numFmtId="0" fontId="6" fillId="3" borderId="56" xfId="0" applyFont="1" applyFill="1" applyBorder="1" applyAlignment="1" applyProtection="1">
      <alignment horizontal="left" vertical="center" indent="1"/>
    </xf>
    <xf numFmtId="0" fontId="6" fillId="3" borderId="27" xfId="0" applyFont="1" applyFill="1" applyBorder="1" applyAlignment="1" applyProtection="1">
      <alignment horizontal="left" vertical="center" indent="1"/>
    </xf>
    <xf numFmtId="0" fontId="6" fillId="3" borderId="0" xfId="0" applyFont="1" applyFill="1" applyBorder="1" applyAlignment="1" applyProtection="1">
      <alignment horizontal="left" vertical="center" indent="1"/>
    </xf>
    <xf numFmtId="0" fontId="6" fillId="3" borderId="23" xfId="0" applyFont="1" applyFill="1" applyBorder="1" applyAlignment="1" applyProtection="1">
      <alignment horizontal="left" vertical="center" indent="1"/>
    </xf>
    <xf numFmtId="0" fontId="6" fillId="3" borderId="24" xfId="0" applyFont="1" applyFill="1" applyBorder="1" applyAlignment="1" applyProtection="1">
      <alignment horizontal="left" vertical="center" indent="1"/>
    </xf>
    <xf numFmtId="0" fontId="6" fillId="3" borderId="30" xfId="0" applyFont="1" applyFill="1" applyBorder="1" applyAlignment="1" applyProtection="1">
      <alignment horizontal="left" vertical="center" indent="1"/>
    </xf>
    <xf numFmtId="0" fontId="6" fillId="3" borderId="34" xfId="0" applyFont="1" applyFill="1" applyBorder="1" applyAlignment="1" applyProtection="1">
      <alignment horizontal="left" vertical="center" indent="1"/>
    </xf>
    <xf numFmtId="0" fontId="15" fillId="17" borderId="48" xfId="0" applyFont="1" applyFill="1" applyBorder="1" applyAlignment="1" applyProtection="1">
      <alignment horizontal="left" vertical="center"/>
    </xf>
    <xf numFmtId="0" fontId="15" fillId="17" borderId="46" xfId="0" applyFont="1" applyFill="1" applyBorder="1" applyAlignment="1" applyProtection="1">
      <alignment horizontal="left" vertical="center"/>
    </xf>
    <xf numFmtId="0" fontId="15" fillId="17" borderId="65" xfId="0" applyFont="1" applyFill="1" applyBorder="1" applyAlignment="1" applyProtection="1">
      <alignment horizontal="left" vertical="center"/>
    </xf>
    <xf numFmtId="0" fontId="5" fillId="3" borderId="50"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5" fillId="3" borderId="40" xfId="0" applyFont="1" applyFill="1" applyBorder="1" applyAlignment="1" applyProtection="1">
      <alignment horizontal="left" vertical="center"/>
    </xf>
    <xf numFmtId="49" fontId="37" fillId="3" borderId="25" xfId="4" applyNumberFormat="1" applyFont="1" applyFill="1" applyBorder="1" applyAlignment="1" applyProtection="1">
      <alignment vertical="center"/>
    </xf>
    <xf numFmtId="49" fontId="37" fillId="3" borderId="32" xfId="4" applyNumberFormat="1" applyFont="1" applyFill="1" applyBorder="1" applyAlignment="1" applyProtection="1">
      <alignment vertical="center"/>
    </xf>
    <xf numFmtId="49" fontId="37" fillId="3" borderId="56" xfId="4" applyNumberFormat="1" applyFont="1" applyFill="1" applyBorder="1" applyAlignment="1" applyProtection="1">
      <alignment vertical="center"/>
    </xf>
    <xf numFmtId="0" fontId="6" fillId="7" borderId="24" xfId="0" applyFont="1" applyFill="1" applyBorder="1" applyAlignment="1" applyProtection="1">
      <alignment horizontal="left" vertical="center"/>
      <protection locked="0"/>
    </xf>
    <xf numFmtId="0" fontId="6" fillId="7" borderId="30" xfId="0" applyFont="1" applyFill="1" applyBorder="1" applyAlignment="1" applyProtection="1">
      <alignment horizontal="left" vertical="center"/>
      <protection locked="0"/>
    </xf>
    <xf numFmtId="0" fontId="6" fillId="7" borderId="34" xfId="0" applyFont="1" applyFill="1" applyBorder="1" applyAlignment="1" applyProtection="1">
      <alignment horizontal="left" vertical="center"/>
      <protection locked="0"/>
    </xf>
    <xf numFmtId="49" fontId="37" fillId="3" borderId="27" xfId="4" applyNumberFormat="1" applyFont="1" applyFill="1" applyBorder="1" applyAlignment="1" applyProtection="1">
      <alignment horizontal="left" vertical="center"/>
    </xf>
    <xf numFmtId="49" fontId="37" fillId="3" borderId="0" xfId="4" applyNumberFormat="1" applyFont="1" applyFill="1" applyBorder="1" applyAlignment="1" applyProtection="1">
      <alignment horizontal="left" vertical="center"/>
    </xf>
    <xf numFmtId="49" fontId="37" fillId="3" borderId="23" xfId="4" applyNumberFormat="1" applyFont="1" applyFill="1" applyBorder="1" applyAlignment="1" applyProtection="1">
      <alignment horizontal="left" vertical="center"/>
    </xf>
    <xf numFmtId="49" fontId="37" fillId="3" borderId="28" xfId="4" applyNumberFormat="1" applyFont="1" applyFill="1" applyBorder="1" applyAlignment="1" applyProtection="1">
      <alignment horizontal="left" vertical="center"/>
    </xf>
    <xf numFmtId="49" fontId="37" fillId="3" borderId="29" xfId="4" applyNumberFormat="1" applyFont="1" applyFill="1" applyBorder="1" applyAlignment="1" applyProtection="1">
      <alignment horizontal="left" vertical="center"/>
    </xf>
    <xf numFmtId="49" fontId="37" fillId="3" borderId="5" xfId="4" applyNumberFormat="1" applyFont="1" applyFill="1" applyBorder="1" applyAlignment="1" applyProtection="1">
      <alignment horizontal="left" vertical="center"/>
    </xf>
    <xf numFmtId="49" fontId="18" fillId="3" borderId="28" xfId="4" applyNumberFormat="1" applyFont="1" applyFill="1" applyBorder="1" applyAlignment="1" applyProtection="1">
      <alignment horizontal="right" vertical="center"/>
    </xf>
    <xf numFmtId="49" fontId="18" fillId="3" borderId="29" xfId="4" applyNumberFormat="1" applyFont="1" applyFill="1" applyBorder="1" applyAlignment="1" applyProtection="1">
      <alignment horizontal="right" vertical="center"/>
    </xf>
    <xf numFmtId="49" fontId="18" fillId="3" borderId="5" xfId="4" applyNumberFormat="1" applyFont="1" applyFill="1" applyBorder="1" applyAlignment="1" applyProtection="1">
      <alignment horizontal="right" vertical="center"/>
    </xf>
    <xf numFmtId="49" fontId="18" fillId="7" borderId="28" xfId="4" applyNumberFormat="1" applyFont="1" applyFill="1" applyBorder="1" applyAlignment="1" applyProtection="1">
      <alignment horizontal="left" vertical="center"/>
      <protection locked="0"/>
    </xf>
    <xf numFmtId="49" fontId="18" fillId="7" borderId="29" xfId="4" applyNumberFormat="1" applyFont="1" applyFill="1" applyBorder="1" applyAlignment="1" applyProtection="1">
      <alignment horizontal="left" vertical="center"/>
      <protection locked="0"/>
    </xf>
    <xf numFmtId="49" fontId="18" fillId="7" borderId="5" xfId="4" applyNumberFormat="1" applyFont="1" applyFill="1" applyBorder="1" applyAlignment="1" applyProtection="1">
      <alignment horizontal="left" vertical="center"/>
      <protection locked="0"/>
    </xf>
    <xf numFmtId="0" fontId="11" fillId="3" borderId="114" xfId="0" applyFont="1" applyFill="1" applyBorder="1" applyAlignment="1" applyProtection="1">
      <alignment horizontal="center"/>
    </xf>
    <xf numFmtId="0" fontId="11" fillId="3" borderId="91" xfId="0" applyFont="1" applyFill="1" applyBorder="1" applyAlignment="1" applyProtection="1">
      <alignment horizontal="center"/>
    </xf>
    <xf numFmtId="0" fontId="41" fillId="3" borderId="30" xfId="0" applyFont="1" applyFill="1" applyBorder="1" applyAlignment="1" applyProtection="1">
      <alignment horizontal="right" vertical="center"/>
    </xf>
    <xf numFmtId="0" fontId="41" fillId="3" borderId="35" xfId="0" applyFont="1" applyFill="1" applyBorder="1" applyAlignment="1" applyProtection="1">
      <alignment horizontal="right" vertical="center"/>
    </xf>
    <xf numFmtId="0" fontId="9" fillId="3" borderId="25" xfId="0" applyFont="1" applyFill="1" applyBorder="1" applyAlignment="1" applyProtection="1">
      <alignment horizontal="center" vertical="center" wrapText="1"/>
    </xf>
    <xf numFmtId="0" fontId="9" fillId="3" borderId="49" xfId="0" applyFont="1" applyFill="1" applyBorder="1" applyAlignment="1" applyProtection="1">
      <alignment horizontal="center" vertical="center" wrapText="1"/>
    </xf>
    <xf numFmtId="0" fontId="7" fillId="3" borderId="134" xfId="0" applyFont="1" applyFill="1" applyBorder="1" applyAlignment="1" applyProtection="1">
      <alignment horizontal="center" wrapText="1"/>
    </xf>
    <xf numFmtId="0" fontId="7" fillId="3" borderId="7" xfId="0" applyFont="1" applyFill="1" applyBorder="1" applyAlignment="1" applyProtection="1">
      <alignment horizontal="center" wrapText="1"/>
    </xf>
    <xf numFmtId="0" fontId="37" fillId="3" borderId="134" xfId="0" applyFont="1" applyFill="1" applyBorder="1" applyAlignment="1" applyProtection="1">
      <alignment horizontal="center" wrapText="1"/>
    </xf>
    <xf numFmtId="0" fontId="37" fillId="3" borderId="7" xfId="0" applyFont="1" applyFill="1" applyBorder="1" applyAlignment="1" applyProtection="1">
      <alignment horizontal="center" wrapText="1"/>
    </xf>
    <xf numFmtId="0" fontId="37" fillId="3" borderId="133" xfId="0" applyFont="1" applyFill="1" applyBorder="1" applyAlignment="1" applyProtection="1">
      <alignment horizontal="center" wrapText="1"/>
    </xf>
    <xf numFmtId="0" fontId="37" fillId="3" borderId="132" xfId="0" applyFont="1" applyFill="1" applyBorder="1" applyAlignment="1" applyProtection="1">
      <alignment horizontal="center" wrapText="1"/>
    </xf>
    <xf numFmtId="0" fontId="10" fillId="3" borderId="28" xfId="0" applyFont="1" applyFill="1" applyBorder="1" applyAlignment="1" applyProtection="1">
      <alignment horizontal="center" vertical="center" wrapText="1"/>
    </xf>
    <xf numFmtId="0" fontId="26" fillId="3" borderId="29" xfId="0" applyFont="1" applyFill="1" applyBorder="1" applyAlignment="1" applyProtection="1">
      <alignment horizontal="center" vertical="center" wrapText="1"/>
    </xf>
    <xf numFmtId="0" fontId="26" fillId="3" borderId="61" xfId="0" applyFont="1" applyFill="1" applyBorder="1" applyAlignment="1" applyProtection="1">
      <alignment horizontal="center" vertical="center" wrapText="1"/>
    </xf>
    <xf numFmtId="165" fontId="7" fillId="3" borderId="3" xfId="0" applyNumberFormat="1" applyFont="1" applyFill="1" applyBorder="1" applyAlignment="1" applyProtection="1">
      <alignment horizontal="center" vertical="center"/>
    </xf>
    <xf numFmtId="165" fontId="7" fillId="3" borderId="12" xfId="0" applyNumberFormat="1" applyFont="1" applyFill="1" applyBorder="1" applyAlignment="1" applyProtection="1">
      <alignment horizontal="center" vertical="center"/>
    </xf>
    <xf numFmtId="165" fontId="7" fillId="3" borderId="60" xfId="0" applyNumberFormat="1" applyFont="1" applyFill="1" applyBorder="1" applyAlignment="1" applyProtection="1">
      <alignment horizontal="center" vertical="center"/>
    </xf>
    <xf numFmtId="165" fontId="7" fillId="3" borderId="31" xfId="0" applyNumberFormat="1" applyFont="1" applyFill="1" applyBorder="1" applyAlignment="1" applyProtection="1">
      <alignment horizontal="center" vertical="center"/>
    </xf>
    <xf numFmtId="0" fontId="17" fillId="7" borderId="27" xfId="0" applyFont="1" applyFill="1" applyBorder="1" applyAlignment="1" applyProtection="1">
      <alignment horizontal="left" vertical="center" indent="1"/>
      <protection locked="0"/>
    </xf>
    <xf numFmtId="0" fontId="17" fillId="7" borderId="0" xfId="0" applyFont="1" applyFill="1" applyBorder="1" applyAlignment="1" applyProtection="1">
      <alignment horizontal="left" vertical="center" indent="1"/>
      <protection locked="0"/>
    </xf>
    <xf numFmtId="0" fontId="17" fillId="7" borderId="23" xfId="0" applyFont="1" applyFill="1" applyBorder="1" applyAlignment="1" applyProtection="1">
      <alignment horizontal="left" vertical="center" indent="1"/>
      <protection locked="0"/>
    </xf>
    <xf numFmtId="49" fontId="41" fillId="4" borderId="27" xfId="4" applyNumberFormat="1" applyFont="1" applyFill="1" applyBorder="1" applyAlignment="1" applyProtection="1">
      <alignment horizontal="left" vertical="center"/>
    </xf>
    <xf numFmtId="49" fontId="41" fillId="4" borderId="0" xfId="4" applyNumberFormat="1" applyFont="1" applyFill="1" applyBorder="1" applyAlignment="1" applyProtection="1">
      <alignment horizontal="left" vertical="center"/>
    </xf>
    <xf numFmtId="49" fontId="41" fillId="4" borderId="23" xfId="4" applyNumberFormat="1" applyFont="1" applyFill="1" applyBorder="1" applyAlignment="1" applyProtection="1">
      <alignment horizontal="left" vertical="center"/>
    </xf>
    <xf numFmtId="49" fontId="41" fillId="4" borderId="28" xfId="4" applyNumberFormat="1" applyFont="1" applyFill="1" applyBorder="1" applyAlignment="1" applyProtection="1">
      <alignment horizontal="left" vertical="center"/>
    </xf>
    <xf numFmtId="49" fontId="41" fillId="4" borderId="29" xfId="4" applyNumberFormat="1" applyFont="1" applyFill="1" applyBorder="1" applyAlignment="1" applyProtection="1">
      <alignment horizontal="left" vertical="center"/>
    </xf>
    <xf numFmtId="49" fontId="41" fillId="4" borderId="5" xfId="4" applyNumberFormat="1" applyFont="1" applyFill="1" applyBorder="1" applyAlignment="1" applyProtection="1">
      <alignment horizontal="left" vertical="center"/>
    </xf>
    <xf numFmtId="49" fontId="41" fillId="4" borderId="27" xfId="4" applyNumberFormat="1" applyFont="1" applyFill="1" applyBorder="1" applyAlignment="1" applyProtection="1">
      <alignment vertical="center"/>
    </xf>
    <xf numFmtId="49" fontId="41" fillId="4" borderId="0" xfId="4" applyNumberFormat="1" applyFont="1" applyFill="1" applyBorder="1" applyAlignment="1" applyProtection="1">
      <alignment vertical="center"/>
    </xf>
    <xf numFmtId="49" fontId="41" fillId="4" borderId="23" xfId="4" applyNumberFormat="1" applyFont="1" applyFill="1" applyBorder="1" applyAlignment="1" applyProtection="1">
      <alignment vertical="center"/>
    </xf>
    <xf numFmtId="0" fontId="7" fillId="8" borderId="84" xfId="0" applyFont="1" applyFill="1" applyBorder="1" applyAlignment="1" applyProtection="1">
      <alignment horizontal="center" vertical="center" wrapText="1"/>
    </xf>
    <xf numFmtId="0" fontId="7" fillId="8" borderId="74" xfId="0" applyFont="1" applyFill="1" applyBorder="1" applyAlignment="1" applyProtection="1">
      <alignment horizontal="center" vertical="center" wrapText="1"/>
    </xf>
    <xf numFmtId="0" fontId="7" fillId="8" borderId="88" xfId="0" applyFont="1" applyFill="1" applyBorder="1" applyAlignment="1" applyProtection="1">
      <alignment horizontal="center" vertical="center" wrapText="1"/>
    </xf>
    <xf numFmtId="49" fontId="41" fillId="4" borderId="25" xfId="4" applyNumberFormat="1" applyFont="1" applyFill="1" applyBorder="1" applyAlignment="1" applyProtection="1">
      <alignment horizontal="left" vertical="center"/>
    </xf>
    <xf numFmtId="49" fontId="41" fillId="4" borderId="32" xfId="4" applyNumberFormat="1" applyFont="1" applyFill="1" applyBorder="1" applyAlignment="1" applyProtection="1">
      <alignment horizontal="left" vertical="center"/>
    </xf>
    <xf numFmtId="49" fontId="41" fillId="4" borderId="56" xfId="4" applyNumberFormat="1" applyFont="1" applyFill="1" applyBorder="1" applyAlignment="1" applyProtection="1">
      <alignment horizontal="left" vertical="center"/>
    </xf>
    <xf numFmtId="49" fontId="16" fillId="4" borderId="20" xfId="4" applyNumberFormat="1" applyFont="1" applyFill="1" applyBorder="1" applyAlignment="1" applyProtection="1">
      <alignment horizontal="right" vertical="center"/>
    </xf>
    <xf numFmtId="49" fontId="16" fillId="4" borderId="16" xfId="4" applyNumberFormat="1" applyFont="1" applyFill="1" applyBorder="1" applyAlignment="1" applyProtection="1">
      <alignment horizontal="right" vertical="center"/>
    </xf>
    <xf numFmtId="49" fontId="16" fillId="4" borderId="19" xfId="4" applyNumberFormat="1" applyFont="1" applyFill="1" applyBorder="1" applyAlignment="1" applyProtection="1">
      <alignment horizontal="right" vertical="center"/>
    </xf>
    <xf numFmtId="0" fontId="17" fillId="4" borderId="20" xfId="0" applyFont="1" applyFill="1" applyBorder="1" applyAlignment="1" applyProtection="1">
      <alignment horizontal="right" vertical="center"/>
    </xf>
    <xf numFmtId="0" fontId="17" fillId="4" borderId="16" xfId="0" applyFont="1" applyFill="1" applyBorder="1" applyAlignment="1" applyProtection="1">
      <alignment horizontal="right" vertical="center"/>
    </xf>
    <xf numFmtId="0" fontId="17" fillId="4" borderId="19" xfId="0" applyFont="1" applyFill="1" applyBorder="1" applyAlignment="1" applyProtection="1">
      <alignment horizontal="right" vertical="center"/>
    </xf>
    <xf numFmtId="49" fontId="16" fillId="7" borderId="27" xfId="4" applyNumberFormat="1" applyFont="1" applyFill="1" applyBorder="1" applyAlignment="1" applyProtection="1">
      <alignment horizontal="left" vertical="center" indent="1"/>
      <protection locked="0"/>
    </xf>
    <xf numFmtId="49" fontId="16" fillId="7" borderId="0" xfId="4" applyNumberFormat="1" applyFont="1" applyFill="1" applyBorder="1" applyAlignment="1" applyProtection="1">
      <alignment horizontal="left" vertical="center" indent="1"/>
      <protection locked="0"/>
    </xf>
    <xf numFmtId="49" fontId="16" fillId="7" borderId="23" xfId="4" applyNumberFormat="1" applyFont="1" applyFill="1" applyBorder="1" applyAlignment="1" applyProtection="1">
      <alignment horizontal="left" vertical="center" indent="1"/>
      <protection locked="0"/>
    </xf>
    <xf numFmtId="0" fontId="33" fillId="4" borderId="20" xfId="0" applyFont="1" applyFill="1" applyBorder="1" applyAlignment="1" applyProtection="1">
      <alignment horizontal="right" vertical="center"/>
    </xf>
    <xf numFmtId="0" fontId="33" fillId="4" borderId="16" xfId="0" applyFont="1" applyFill="1" applyBorder="1" applyAlignment="1" applyProtection="1">
      <alignment horizontal="right" vertical="center"/>
    </xf>
    <xf numFmtId="0" fontId="33" fillId="4" borderId="19" xfId="0" applyFont="1" applyFill="1" applyBorder="1" applyAlignment="1" applyProtection="1">
      <alignment horizontal="right" vertical="center"/>
    </xf>
    <xf numFmtId="0" fontId="17" fillId="7" borderId="24" xfId="0" applyFont="1" applyFill="1" applyBorder="1" applyAlignment="1" applyProtection="1">
      <alignment horizontal="left" vertical="center" indent="1"/>
      <protection locked="0"/>
    </xf>
    <xf numFmtId="0" fontId="17" fillId="7" borderId="30" xfId="0" applyFont="1" applyFill="1" applyBorder="1" applyAlignment="1" applyProtection="1">
      <alignment horizontal="left" vertical="center" indent="1"/>
      <protection locked="0"/>
    </xf>
    <xf numFmtId="0" fontId="17" fillId="7" borderId="34" xfId="0" applyFont="1" applyFill="1" applyBorder="1" applyAlignment="1" applyProtection="1">
      <alignment horizontal="left" vertical="center" indent="1"/>
      <protection locked="0"/>
    </xf>
    <xf numFmtId="0" fontId="7" fillId="8" borderId="120" xfId="0" applyFont="1" applyFill="1" applyBorder="1" applyAlignment="1" applyProtection="1">
      <alignment horizontal="center" vertical="center"/>
    </xf>
    <xf numFmtId="0" fontId="7" fillId="8" borderId="87" xfId="0" applyFont="1" applyFill="1" applyBorder="1" applyAlignment="1" applyProtection="1">
      <alignment horizontal="center" vertical="center"/>
    </xf>
    <xf numFmtId="0" fontId="7" fillId="4" borderId="120" xfId="0" applyFont="1" applyFill="1" applyBorder="1" applyAlignment="1" applyProtection="1">
      <alignment horizontal="center" vertical="center"/>
    </xf>
    <xf numFmtId="0" fontId="7" fillId="4" borderId="87" xfId="0" applyFont="1" applyFill="1" applyBorder="1" applyAlignment="1" applyProtection="1">
      <alignment horizontal="center" vertical="center"/>
    </xf>
    <xf numFmtId="0" fontId="9" fillId="0" borderId="0" xfId="0" applyFont="1" applyFill="1" applyBorder="1" applyAlignment="1">
      <alignment horizontal="center" vertical="center" wrapText="1"/>
    </xf>
    <xf numFmtId="165" fontId="7" fillId="4" borderId="8" xfId="0" applyNumberFormat="1" applyFont="1" applyFill="1" applyBorder="1" applyAlignment="1" applyProtection="1">
      <alignment horizontal="center" vertical="center"/>
    </xf>
    <xf numFmtId="0" fontId="7" fillId="8" borderId="62" xfId="0" applyFont="1" applyFill="1" applyBorder="1" applyAlignment="1" applyProtection="1">
      <alignment horizontal="center" vertical="center" wrapText="1"/>
    </xf>
    <xf numFmtId="0" fontId="7" fillId="8" borderId="8" xfId="0" applyFont="1" applyFill="1" applyBorder="1" applyAlignment="1" applyProtection="1">
      <alignment horizontal="center" vertical="center" wrapText="1"/>
    </xf>
    <xf numFmtId="165" fontId="7" fillId="4" borderId="119" xfId="0" applyNumberFormat="1"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7" fillId="4" borderId="61" xfId="0" applyFont="1" applyFill="1" applyBorder="1" applyAlignment="1" applyProtection="1">
      <alignment horizontal="center" vertical="center"/>
    </xf>
    <xf numFmtId="0" fontId="9" fillId="6" borderId="84" xfId="0" applyFont="1" applyFill="1" applyBorder="1" applyAlignment="1" applyProtection="1">
      <alignment horizontal="center" vertical="center" wrapText="1"/>
    </xf>
    <xf numFmtId="0" fontId="9" fillId="6" borderId="74" xfId="0" applyFont="1" applyFill="1" applyBorder="1" applyAlignment="1" applyProtection="1">
      <alignment horizontal="center" vertical="center" wrapText="1"/>
    </xf>
    <xf numFmtId="0" fontId="9" fillId="6" borderId="73"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5" fillId="4" borderId="62" xfId="0" applyFont="1" applyFill="1" applyBorder="1" applyAlignment="1" applyProtection="1">
      <alignment horizontal="left" vertical="center"/>
    </xf>
    <xf numFmtId="0" fontId="5" fillId="4" borderId="8" xfId="0" applyFont="1" applyFill="1" applyBorder="1" applyAlignment="1" applyProtection="1">
      <alignment horizontal="left" vertical="center"/>
    </xf>
    <xf numFmtId="0" fontId="13" fillId="4" borderId="20" xfId="0" applyFont="1" applyFill="1" applyBorder="1" applyAlignment="1" applyProtection="1">
      <alignment horizontal="left" vertical="center"/>
    </xf>
    <xf numFmtId="0" fontId="13" fillId="4" borderId="16" xfId="0" applyFont="1" applyFill="1" applyBorder="1" applyAlignment="1" applyProtection="1">
      <alignment horizontal="left" vertical="center"/>
    </xf>
    <xf numFmtId="0" fontId="13" fillId="4" borderId="19" xfId="0" applyFont="1" applyFill="1" applyBorder="1" applyAlignment="1" applyProtection="1">
      <alignment horizontal="left" vertical="center"/>
    </xf>
    <xf numFmtId="0" fontId="17" fillId="4" borderId="25" xfId="0" applyFont="1" applyFill="1" applyBorder="1" applyAlignment="1" applyProtection="1">
      <alignment horizontal="left" vertical="center" indent="1"/>
    </xf>
    <xf numFmtId="0" fontId="17" fillId="4" borderId="32" xfId="0" applyFont="1" applyFill="1" applyBorder="1" applyAlignment="1" applyProtection="1">
      <alignment horizontal="left" vertical="center" indent="1"/>
    </xf>
    <xf numFmtId="0" fontId="17" fillId="4" borderId="56" xfId="0" applyFont="1" applyFill="1" applyBorder="1" applyAlignment="1" applyProtection="1">
      <alignment horizontal="left" vertical="center" indent="1"/>
    </xf>
    <xf numFmtId="0" fontId="17" fillId="4" borderId="24" xfId="0" applyFont="1" applyFill="1" applyBorder="1" applyAlignment="1" applyProtection="1">
      <alignment horizontal="left" vertical="center" indent="1"/>
    </xf>
    <xf numFmtId="0" fontId="17" fillId="4" borderId="30" xfId="0" applyFont="1" applyFill="1" applyBorder="1" applyAlignment="1" applyProtection="1">
      <alignment horizontal="left" vertical="center" indent="1"/>
    </xf>
    <xf numFmtId="0" fontId="17" fillId="4" borderId="34" xfId="0" applyFont="1" applyFill="1" applyBorder="1" applyAlignment="1" applyProtection="1">
      <alignment horizontal="left" vertical="center" indent="1"/>
    </xf>
    <xf numFmtId="0" fontId="17" fillId="4" borderId="27" xfId="0" applyFont="1" applyFill="1" applyBorder="1" applyAlignment="1" applyProtection="1">
      <alignment horizontal="left" vertical="center" indent="1"/>
    </xf>
    <xf numFmtId="0" fontId="17" fillId="4" borderId="0" xfId="0" applyFont="1" applyFill="1" applyBorder="1" applyAlignment="1" applyProtection="1">
      <alignment horizontal="left" vertical="center" indent="1"/>
    </xf>
    <xf numFmtId="0" fontId="17" fillId="4" borderId="23" xfId="0" applyFont="1" applyFill="1" applyBorder="1" applyAlignment="1" applyProtection="1">
      <alignment horizontal="left" vertical="center" indent="1"/>
    </xf>
    <xf numFmtId="0" fontId="17" fillId="4" borderId="20" xfId="0" applyFont="1" applyFill="1" applyBorder="1" applyAlignment="1" applyProtection="1">
      <alignment horizontal="left" vertical="center"/>
    </xf>
    <xf numFmtId="0" fontId="17" fillId="4" borderId="16" xfId="0" applyFont="1" applyFill="1" applyBorder="1" applyAlignment="1" applyProtection="1">
      <alignment horizontal="left" vertical="center"/>
    </xf>
    <xf numFmtId="0" fontId="17" fillId="4" borderId="19" xfId="0" applyFont="1" applyFill="1" applyBorder="1" applyAlignment="1" applyProtection="1">
      <alignment horizontal="left" vertical="center"/>
    </xf>
    <xf numFmtId="0" fontId="34" fillId="4" borderId="48" xfId="0" applyFont="1" applyFill="1" applyBorder="1" applyAlignment="1" applyProtection="1">
      <alignment horizontal="left" vertical="center"/>
    </xf>
    <xf numFmtId="0" fontId="34" fillId="4" borderId="46" xfId="0" applyFont="1" applyFill="1" applyBorder="1" applyAlignment="1" applyProtection="1">
      <alignment horizontal="left" vertical="center"/>
    </xf>
    <xf numFmtId="0" fontId="34" fillId="4" borderId="65" xfId="0" applyFont="1" applyFill="1" applyBorder="1" applyAlignment="1" applyProtection="1">
      <alignment horizontal="left" vertical="center"/>
    </xf>
    <xf numFmtId="0" fontId="17" fillId="6" borderId="50" xfId="0" applyFont="1" applyFill="1" applyBorder="1" applyAlignment="1" applyProtection="1">
      <alignment horizontal="left" vertical="center"/>
    </xf>
    <xf numFmtId="0" fontId="17" fillId="6" borderId="6" xfId="0" applyFont="1" applyFill="1" applyBorder="1" applyAlignment="1" applyProtection="1">
      <alignment horizontal="left" vertical="center"/>
    </xf>
    <xf numFmtId="0" fontId="17" fillId="6" borderId="40" xfId="0" applyFont="1" applyFill="1" applyBorder="1" applyAlignment="1" applyProtection="1">
      <alignment horizontal="left" vertical="center"/>
    </xf>
    <xf numFmtId="0" fontId="13" fillId="6" borderId="116" xfId="0" applyFont="1" applyFill="1" applyBorder="1" applyAlignment="1" applyProtection="1">
      <alignment horizontal="left" vertical="center"/>
    </xf>
    <xf numFmtId="0" fontId="13" fillId="6" borderId="117" xfId="0" applyFont="1" applyFill="1" applyBorder="1" applyAlignment="1" applyProtection="1">
      <alignment horizontal="left" vertical="center"/>
    </xf>
    <xf numFmtId="0" fontId="13" fillId="6" borderId="118" xfId="0" applyFont="1" applyFill="1" applyBorder="1" applyAlignment="1" applyProtection="1">
      <alignment horizontal="left" vertical="center"/>
    </xf>
    <xf numFmtId="0" fontId="17" fillId="6" borderId="37" xfId="0" applyFont="1" applyFill="1" applyBorder="1" applyAlignment="1" applyProtection="1">
      <alignment horizontal="left" vertical="center"/>
    </xf>
    <xf numFmtId="0" fontId="17" fillId="6" borderId="36" xfId="0" applyFont="1" applyFill="1" applyBorder="1" applyAlignment="1" applyProtection="1">
      <alignment horizontal="left" vertical="center"/>
    </xf>
    <xf numFmtId="0" fontId="17" fillId="6" borderId="38" xfId="0" applyFont="1" applyFill="1" applyBorder="1" applyAlignment="1" applyProtection="1">
      <alignment horizontal="left" vertical="center"/>
    </xf>
    <xf numFmtId="0" fontId="6" fillId="7" borderId="24" xfId="0" applyFont="1" applyFill="1" applyBorder="1" applyAlignment="1" applyProtection="1">
      <alignment vertical="center"/>
      <protection locked="0"/>
    </xf>
    <xf numFmtId="0" fontId="6" fillId="7" borderId="30" xfId="0" applyFont="1" applyFill="1" applyBorder="1" applyAlignment="1" applyProtection="1">
      <alignment vertical="center"/>
      <protection locked="0"/>
    </xf>
    <xf numFmtId="0" fontId="6" fillId="7" borderId="34" xfId="0" applyFont="1" applyFill="1" applyBorder="1" applyAlignment="1" applyProtection="1">
      <alignment vertical="center"/>
      <protection locked="0"/>
    </xf>
    <xf numFmtId="0" fontId="13" fillId="6" borderId="20" xfId="0" applyFont="1" applyFill="1" applyBorder="1" applyAlignment="1" applyProtection="1">
      <alignment horizontal="left" vertical="center"/>
    </xf>
    <xf numFmtId="0" fontId="13" fillId="6" borderId="16" xfId="0" applyFont="1" applyFill="1" applyBorder="1" applyAlignment="1" applyProtection="1">
      <alignment horizontal="left" vertical="center"/>
    </xf>
    <xf numFmtId="0" fontId="13" fillId="6" borderId="19" xfId="0" applyFont="1" applyFill="1" applyBorder="1" applyAlignment="1" applyProtection="1">
      <alignment horizontal="left" vertical="center"/>
    </xf>
    <xf numFmtId="0" fontId="41" fillId="4" borderId="24" xfId="0" applyFont="1" applyFill="1" applyBorder="1" applyAlignment="1" applyProtection="1">
      <alignment vertical="center"/>
    </xf>
    <xf numFmtId="0" fontId="41" fillId="4" borderId="30" xfId="0" applyFont="1" applyFill="1" applyBorder="1" applyAlignment="1" applyProtection="1">
      <alignment vertical="center"/>
    </xf>
    <xf numFmtId="0" fontId="41" fillId="4" borderId="34" xfId="0" applyFont="1" applyFill="1" applyBorder="1" applyAlignment="1" applyProtection="1">
      <alignment vertical="center"/>
    </xf>
    <xf numFmtId="0" fontId="6" fillId="7" borderId="13" xfId="0" applyFont="1" applyFill="1" applyBorder="1" applyAlignment="1" applyProtection="1">
      <alignment horizontal="left" vertical="center"/>
      <protection locked="0"/>
    </xf>
    <xf numFmtId="0" fontId="6" fillId="2" borderId="129" xfId="0" applyFont="1" applyFill="1" applyBorder="1" applyAlignment="1" applyProtection="1">
      <alignment horizontal="right" vertical="center"/>
    </xf>
    <xf numFmtId="0" fontId="6" fillId="2" borderId="16" xfId="0" applyFont="1" applyFill="1" applyBorder="1" applyAlignment="1" applyProtection="1">
      <alignment horizontal="right" vertical="center"/>
    </xf>
    <xf numFmtId="0" fontId="6" fillId="2" borderId="19" xfId="0" applyFont="1" applyFill="1" applyBorder="1" applyAlignment="1" applyProtection="1">
      <alignment horizontal="right" vertical="center"/>
    </xf>
    <xf numFmtId="49" fontId="37" fillId="2" borderId="79" xfId="4" applyNumberFormat="1" applyFont="1" applyFill="1" applyBorder="1" applyAlignment="1" applyProtection="1">
      <alignment horizontal="left" vertical="center"/>
    </xf>
    <xf numFmtId="49" fontId="37" fillId="2" borderId="32" xfId="4" applyNumberFormat="1" applyFont="1" applyFill="1" applyBorder="1" applyAlignment="1" applyProtection="1">
      <alignment horizontal="left" vertical="center"/>
    </xf>
    <xf numFmtId="49" fontId="37" fillId="2" borderId="56" xfId="4" applyNumberFormat="1" applyFont="1" applyFill="1" applyBorder="1" applyAlignment="1" applyProtection="1">
      <alignment horizontal="left" vertical="center"/>
    </xf>
    <xf numFmtId="0" fontId="6" fillId="7" borderId="75" xfId="0" applyFont="1" applyFill="1" applyBorder="1" applyAlignment="1" applyProtection="1">
      <alignment horizontal="left" vertical="center"/>
      <protection locked="0"/>
    </xf>
    <xf numFmtId="49" fontId="37" fillId="2" borderId="13" xfId="4" applyNumberFormat="1" applyFont="1" applyFill="1" applyBorder="1" applyAlignment="1" applyProtection="1">
      <alignment horizontal="left" vertical="center"/>
    </xf>
    <xf numFmtId="49" fontId="37" fillId="2" borderId="0" xfId="4" applyNumberFormat="1" applyFont="1" applyFill="1" applyBorder="1" applyAlignment="1" applyProtection="1">
      <alignment horizontal="left" vertical="center"/>
    </xf>
    <xf numFmtId="49" fontId="37" fillId="2" borderId="23" xfId="4" applyNumberFormat="1" applyFont="1" applyFill="1" applyBorder="1" applyAlignment="1" applyProtection="1">
      <alignment horizontal="left" vertical="center"/>
    </xf>
    <xf numFmtId="49" fontId="18" fillId="0" borderId="13" xfId="4" applyNumberFormat="1" applyFont="1" applyFill="1" applyBorder="1" applyAlignment="1" applyProtection="1">
      <alignment horizontal="left" vertical="center"/>
      <protection locked="0"/>
    </xf>
    <xf numFmtId="0" fontId="5" fillId="2" borderId="149" xfId="0" applyFont="1" applyFill="1" applyBorder="1" applyAlignment="1" applyProtection="1">
      <alignment horizontal="left" vertical="center"/>
    </xf>
    <xf numFmtId="0" fontId="5" fillId="2" borderId="36"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5" fillId="2" borderId="130"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5" fillId="2" borderId="40" xfId="0" applyFont="1" applyFill="1" applyBorder="1" applyAlignment="1" applyProtection="1">
      <alignment horizontal="left" vertical="center"/>
    </xf>
    <xf numFmtId="0" fontId="14" fillId="2" borderId="14" xfId="0" applyFont="1" applyFill="1" applyBorder="1" applyAlignment="1" applyProtection="1">
      <alignment horizontal="left" vertical="center"/>
    </xf>
    <xf numFmtId="0" fontId="14" fillId="2" borderId="95" xfId="0" applyFont="1" applyFill="1" applyBorder="1" applyAlignment="1" applyProtection="1">
      <alignment horizontal="left" vertical="center"/>
    </xf>
    <xf numFmtId="0" fontId="14" fillId="2" borderId="97" xfId="0" applyFont="1" applyFill="1" applyBorder="1" applyAlignment="1" applyProtection="1">
      <alignment horizontal="left" vertical="center"/>
    </xf>
    <xf numFmtId="49" fontId="37" fillId="2" borderId="13" xfId="4" applyNumberFormat="1" applyFont="1" applyFill="1" applyBorder="1" applyAlignment="1" applyProtection="1">
      <alignment vertical="center"/>
    </xf>
    <xf numFmtId="49" fontId="37" fillId="2" borderId="0" xfId="4" applyNumberFormat="1" applyFont="1" applyFill="1" applyBorder="1" applyAlignment="1" applyProtection="1">
      <alignment vertical="center"/>
    </xf>
    <xf numFmtId="49" fontId="37" fillId="2" borderId="23" xfId="4" applyNumberFormat="1" applyFont="1" applyFill="1" applyBorder="1" applyAlignment="1" applyProtection="1">
      <alignment vertical="center"/>
    </xf>
    <xf numFmtId="0" fontId="15" fillId="17" borderId="147" xfId="0" applyFont="1" applyFill="1" applyBorder="1" applyAlignment="1" applyProtection="1">
      <alignment horizontal="left" vertical="center"/>
    </xf>
    <xf numFmtId="0" fontId="15" fillId="17" borderId="42" xfId="0" applyFont="1" applyFill="1" applyBorder="1" applyAlignment="1" applyProtection="1">
      <alignment horizontal="left" vertical="center"/>
    </xf>
    <xf numFmtId="0" fontId="15" fillId="17" borderId="44" xfId="0" applyFont="1" applyFill="1" applyBorder="1" applyAlignment="1" applyProtection="1">
      <alignment horizontal="left" vertical="center"/>
    </xf>
    <xf numFmtId="0" fontId="6" fillId="2" borderId="13" xfId="0" applyFont="1" applyFill="1" applyBorder="1" applyAlignment="1" applyProtection="1">
      <alignment horizontal="left" vertical="center" indent="1"/>
    </xf>
    <xf numFmtId="0" fontId="6" fillId="2" borderId="0" xfId="0" applyFont="1" applyFill="1" applyBorder="1" applyAlignment="1" applyProtection="1">
      <alignment horizontal="left" vertical="center" indent="1"/>
    </xf>
    <xf numFmtId="0" fontId="6" fillId="2" borderId="23" xfId="0" applyFont="1" applyFill="1" applyBorder="1" applyAlignment="1" applyProtection="1">
      <alignment horizontal="left" vertical="center" indent="1"/>
    </xf>
    <xf numFmtId="0" fontId="6" fillId="2" borderId="75" xfId="0" applyFont="1" applyFill="1" applyBorder="1" applyAlignment="1" applyProtection="1">
      <alignment horizontal="left" vertical="center" indent="1"/>
    </xf>
    <xf numFmtId="0" fontId="6" fillId="2" borderId="30" xfId="0" applyFont="1" applyFill="1" applyBorder="1" applyAlignment="1" applyProtection="1">
      <alignment horizontal="left" vertical="center" indent="1"/>
    </xf>
    <xf numFmtId="0" fontId="6" fillId="2" borderId="34" xfId="0" applyFont="1" applyFill="1" applyBorder="1" applyAlignment="1" applyProtection="1">
      <alignment horizontal="left" vertical="center" indent="1"/>
    </xf>
    <xf numFmtId="0" fontId="14" fillId="2" borderId="129" xfId="0" applyFont="1" applyFill="1" applyBorder="1" applyAlignment="1" applyProtection="1">
      <alignment horizontal="left" vertical="center"/>
    </xf>
    <xf numFmtId="0" fontId="14" fillId="2" borderId="16" xfId="0" applyFont="1" applyFill="1" applyBorder="1" applyAlignment="1" applyProtection="1">
      <alignment horizontal="left" vertical="center"/>
    </xf>
    <xf numFmtId="0" fontId="14" fillId="2" borderId="19" xfId="0" applyFont="1" applyFill="1" applyBorder="1" applyAlignment="1" applyProtection="1">
      <alignment horizontal="left" vertical="center"/>
    </xf>
    <xf numFmtId="0" fontId="37" fillId="2" borderId="75" xfId="0" applyFont="1" applyFill="1" applyBorder="1" applyAlignment="1" applyProtection="1">
      <alignment vertical="center"/>
    </xf>
    <xf numFmtId="0" fontId="37" fillId="2" borderId="30" xfId="0" applyFont="1" applyFill="1" applyBorder="1" applyAlignment="1" applyProtection="1">
      <alignment vertical="center"/>
    </xf>
    <xf numFmtId="0" fontId="37" fillId="2" borderId="34" xfId="0" applyFont="1" applyFill="1" applyBorder="1" applyAlignment="1" applyProtection="1">
      <alignment vertical="center"/>
    </xf>
    <xf numFmtId="0" fontId="14" fillId="17" borderId="13" xfId="0" applyFont="1" applyFill="1" applyBorder="1" applyAlignment="1" applyProtection="1">
      <alignment horizontal="left" vertical="center"/>
    </xf>
    <xf numFmtId="0" fontId="14" fillId="17" borderId="0" xfId="0" applyFont="1" applyFill="1" applyBorder="1" applyAlignment="1" applyProtection="1">
      <alignment horizontal="left" vertical="center"/>
    </xf>
    <xf numFmtId="0" fontId="14" fillId="17" borderId="23" xfId="0" applyFont="1" applyFill="1" applyBorder="1" applyAlignment="1" applyProtection="1">
      <alignment horizontal="left" vertical="center"/>
    </xf>
    <xf numFmtId="0" fontId="12" fillId="6" borderId="145" xfId="0" applyFont="1" applyFill="1" applyBorder="1" applyAlignment="1" applyProtection="1">
      <alignment horizontal="left" vertical="center"/>
    </xf>
    <xf numFmtId="0" fontId="9" fillId="2" borderId="32" xfId="0" applyFont="1" applyFill="1" applyBorder="1" applyAlignment="1" applyProtection="1">
      <alignment horizontal="center" vertical="center" wrapText="1"/>
    </xf>
    <xf numFmtId="0" fontId="9" fillId="2" borderId="49"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80" xfId="0" applyFont="1" applyFill="1" applyBorder="1" applyAlignment="1" applyProtection="1">
      <alignment horizontal="center" vertical="center" wrapText="1"/>
    </xf>
    <xf numFmtId="49" fontId="18" fillId="0" borderId="75" xfId="4" applyNumberFormat="1" applyFont="1" applyFill="1" applyBorder="1" applyAlignment="1" applyProtection="1">
      <alignment horizontal="left" vertical="center"/>
      <protection locked="0"/>
    </xf>
    <xf numFmtId="49" fontId="18" fillId="0" borderId="30" xfId="4" applyNumberFormat="1" applyFont="1" applyFill="1" applyBorder="1" applyAlignment="1" applyProtection="1">
      <alignment horizontal="left" vertical="center"/>
      <protection locked="0"/>
    </xf>
    <xf numFmtId="49" fontId="18" fillId="0" borderId="34" xfId="4" applyNumberFormat="1" applyFont="1" applyFill="1" applyBorder="1" applyAlignment="1" applyProtection="1">
      <alignment horizontal="left" vertical="center"/>
      <protection locked="0"/>
    </xf>
    <xf numFmtId="49" fontId="18" fillId="2" borderId="129" xfId="4" applyNumberFormat="1" applyFont="1" applyFill="1" applyBorder="1" applyAlignment="1" applyProtection="1">
      <alignment horizontal="right" vertical="center"/>
    </xf>
    <xf numFmtId="49" fontId="18" fillId="2" borderId="16" xfId="4" applyNumberFormat="1" applyFont="1" applyFill="1" applyBorder="1" applyAlignment="1" applyProtection="1">
      <alignment horizontal="right" vertical="center"/>
    </xf>
    <xf numFmtId="49" fontId="18" fillId="2" borderId="19" xfId="4" applyNumberFormat="1" applyFont="1" applyFill="1" applyBorder="1" applyAlignment="1" applyProtection="1">
      <alignment horizontal="right" vertical="center"/>
    </xf>
    <xf numFmtId="0" fontId="10" fillId="2" borderId="4" xfId="0" applyFont="1" applyFill="1" applyBorder="1" applyAlignment="1" applyProtection="1">
      <alignment horizontal="center" vertical="center" wrapText="1"/>
    </xf>
    <xf numFmtId="0" fontId="26" fillId="2" borderId="29" xfId="0" applyFont="1" applyFill="1" applyBorder="1" applyAlignment="1" applyProtection="1">
      <alignment horizontal="center" vertical="center" wrapText="1"/>
    </xf>
    <xf numFmtId="0" fontId="26" fillId="2" borderId="77" xfId="0" applyFont="1" applyFill="1" applyBorder="1" applyAlignment="1" applyProtection="1">
      <alignment horizontal="center" vertical="center" wrapText="1"/>
    </xf>
    <xf numFmtId="0" fontId="41" fillId="2" borderId="30" xfId="0" applyFont="1" applyFill="1" applyBorder="1" applyAlignment="1" applyProtection="1">
      <alignment horizontal="right" vertical="center"/>
    </xf>
    <xf numFmtId="0" fontId="36" fillId="2" borderId="142" xfId="0" applyFont="1" applyFill="1" applyBorder="1" applyAlignment="1" applyProtection="1">
      <alignment horizontal="center" vertical="center" wrapText="1"/>
    </xf>
    <xf numFmtId="0" fontId="36" fillId="2" borderId="143" xfId="0" applyFont="1" applyFill="1" applyBorder="1" applyAlignment="1" applyProtection="1">
      <alignment horizontal="center" vertical="center" wrapText="1"/>
    </xf>
    <xf numFmtId="0" fontId="7" fillId="2" borderId="134" xfId="0" applyFont="1" applyFill="1" applyBorder="1" applyAlignment="1" applyProtection="1">
      <alignment horizontal="center" wrapText="1"/>
    </xf>
    <xf numFmtId="0" fontId="7" fillId="2" borderId="7" xfId="0" applyFont="1" applyFill="1" applyBorder="1" applyAlignment="1" applyProtection="1">
      <alignment horizontal="center" wrapText="1"/>
    </xf>
    <xf numFmtId="0" fontId="37" fillId="2" borderId="134" xfId="0" applyFont="1" applyFill="1" applyBorder="1" applyAlignment="1" applyProtection="1">
      <alignment horizontal="center" wrapText="1"/>
    </xf>
    <xf numFmtId="0" fontId="37" fillId="2" borderId="7" xfId="0" applyFont="1" applyFill="1" applyBorder="1" applyAlignment="1" applyProtection="1">
      <alignment horizontal="center" wrapText="1"/>
    </xf>
    <xf numFmtId="0" fontId="37" fillId="2" borderId="133" xfId="0" applyFont="1" applyFill="1" applyBorder="1" applyAlignment="1" applyProtection="1">
      <alignment horizontal="center" wrapText="1"/>
    </xf>
    <xf numFmtId="0" fontId="37" fillId="2" borderId="132" xfId="0" applyFont="1" applyFill="1" applyBorder="1" applyAlignment="1" applyProtection="1">
      <alignment horizontal="center" wrapText="1"/>
    </xf>
    <xf numFmtId="6" fontId="13" fillId="6" borderId="102" xfId="0" applyNumberFormat="1" applyFont="1" applyFill="1" applyBorder="1" applyAlignment="1" applyProtection="1">
      <alignment horizontal="center" vertical="center"/>
    </xf>
    <xf numFmtId="6" fontId="13" fillId="6" borderId="103" xfId="0" applyNumberFormat="1" applyFont="1" applyFill="1" applyBorder="1" applyAlignment="1" applyProtection="1">
      <alignment horizontal="center" vertical="center"/>
    </xf>
    <xf numFmtId="0" fontId="11" fillId="2" borderId="120" xfId="0" applyFont="1" applyFill="1" applyBorder="1" applyAlignment="1" applyProtection="1">
      <alignment horizontal="left" vertical="center" wrapText="1"/>
    </xf>
    <xf numFmtId="0" fontId="11" fillId="2" borderId="27" xfId="0" applyFont="1" applyFill="1" applyBorder="1" applyAlignment="1" applyProtection="1">
      <alignment horizontal="left" vertical="center"/>
    </xf>
    <xf numFmtId="0" fontId="11" fillId="2" borderId="28" xfId="0" applyFont="1" applyFill="1" applyBorder="1" applyAlignment="1" applyProtection="1">
      <alignment horizontal="left" vertical="center"/>
    </xf>
    <xf numFmtId="0" fontId="9" fillId="8" borderId="102" xfId="0" applyFont="1" applyFill="1" applyBorder="1" applyAlignment="1" applyProtection="1">
      <alignment horizontal="center" vertical="center" wrapText="1"/>
    </xf>
    <xf numFmtId="0" fontId="9" fillId="8" borderId="109" xfId="0" applyFont="1" applyFill="1" applyBorder="1" applyAlignment="1" applyProtection="1">
      <alignment horizontal="center" vertical="center" wrapText="1"/>
    </xf>
    <xf numFmtId="0" fontId="9" fillId="8" borderId="103" xfId="0" applyFont="1" applyFill="1" applyBorder="1" applyAlignment="1" applyProtection="1">
      <alignment horizontal="center" vertical="center" wrapText="1"/>
    </xf>
    <xf numFmtId="169" fontId="28" fillId="2" borderId="1" xfId="0" applyNumberFormat="1" applyFont="1" applyFill="1" applyBorder="1" applyAlignment="1" applyProtection="1">
      <alignment horizontal="center" vertical="center" wrapText="1"/>
    </xf>
    <xf numFmtId="169" fontId="28" fillId="2" borderId="99" xfId="0" applyNumberFormat="1" applyFont="1" applyFill="1" applyBorder="1" applyAlignment="1" applyProtection="1">
      <alignment horizontal="center" vertical="center" wrapText="1"/>
    </xf>
    <xf numFmtId="169" fontId="28" fillId="2" borderId="4" xfId="0" applyNumberFormat="1" applyFont="1" applyFill="1" applyBorder="1" applyAlignment="1" applyProtection="1">
      <alignment horizontal="center" vertical="center" wrapText="1"/>
    </xf>
    <xf numFmtId="169" fontId="28" fillId="2" borderId="77" xfId="0" applyNumberFormat="1" applyFont="1" applyFill="1" applyBorder="1" applyAlignment="1" applyProtection="1">
      <alignment horizontal="center" vertical="center" wrapText="1"/>
    </xf>
    <xf numFmtId="169" fontId="28" fillId="4" borderId="3" xfId="0" applyNumberFormat="1" applyFont="1" applyFill="1" applyBorder="1" applyAlignment="1" applyProtection="1">
      <alignment horizontal="center" vertical="center"/>
    </xf>
    <xf numFmtId="169" fontId="28" fillId="4" borderId="12" xfId="0" applyNumberFormat="1" applyFont="1" applyFill="1" applyBorder="1" applyAlignment="1" applyProtection="1">
      <alignment horizontal="center" vertical="center"/>
    </xf>
    <xf numFmtId="169" fontId="28" fillId="4" borderId="10" xfId="0" applyNumberFormat="1" applyFont="1" applyFill="1" applyBorder="1" applyAlignment="1" applyProtection="1">
      <alignment horizontal="center" vertical="center"/>
    </xf>
    <xf numFmtId="169" fontId="28" fillId="4" borderId="57" xfId="0" applyNumberFormat="1" applyFont="1" applyFill="1" applyBorder="1" applyAlignment="1" applyProtection="1">
      <alignment horizontal="center" vertical="center"/>
    </xf>
    <xf numFmtId="169" fontId="28" fillId="4" borderId="102" xfId="0" applyNumberFormat="1" applyFont="1" applyFill="1" applyBorder="1" applyAlignment="1" applyProtection="1">
      <alignment horizontal="center" vertical="center" wrapText="1"/>
    </xf>
    <xf numFmtId="169" fontId="28" fillId="4" borderId="109" xfId="0" applyNumberFormat="1" applyFont="1" applyFill="1" applyBorder="1" applyAlignment="1" applyProtection="1">
      <alignment horizontal="center" vertical="center" wrapText="1"/>
    </xf>
    <xf numFmtId="169" fontId="28" fillId="4" borderId="103" xfId="0" applyNumberFormat="1" applyFont="1" applyFill="1" applyBorder="1" applyAlignment="1" applyProtection="1">
      <alignment horizontal="center" vertical="center" wrapText="1"/>
    </xf>
    <xf numFmtId="0" fontId="14" fillId="8" borderId="78" xfId="0" applyFont="1" applyFill="1" applyBorder="1" applyAlignment="1" applyProtection="1">
      <alignment horizontal="center" vertical="center" wrapText="1"/>
    </xf>
    <xf numFmtId="0" fontId="14" fillId="8" borderId="12" xfId="0" applyFont="1" applyFill="1" applyBorder="1" applyAlignment="1" applyProtection="1">
      <alignment horizontal="center" vertical="center" wrapText="1"/>
    </xf>
    <xf numFmtId="0" fontId="14" fillId="8" borderId="3" xfId="0" applyFont="1" applyFill="1" applyBorder="1" applyAlignment="1" applyProtection="1">
      <alignment horizontal="center" vertical="center" wrapText="1"/>
    </xf>
    <xf numFmtId="0" fontId="14" fillId="8" borderId="57" xfId="0" applyFont="1" applyFill="1" applyBorder="1" applyAlignment="1" applyProtection="1">
      <alignment horizontal="center" vertical="center" wrapText="1"/>
    </xf>
    <xf numFmtId="165" fontId="32" fillId="47" borderId="78" xfId="0" applyNumberFormat="1" applyFont="1" applyFill="1" applyBorder="1" applyAlignment="1" applyProtection="1">
      <alignment horizontal="center" vertical="center"/>
    </xf>
    <xf numFmtId="165" fontId="32" fillId="47" borderId="10" xfId="0" applyNumberFormat="1" applyFont="1" applyFill="1" applyBorder="1" applyAlignment="1" applyProtection="1">
      <alignment horizontal="center" vertical="center"/>
    </xf>
    <xf numFmtId="165" fontId="32" fillId="47" borderId="57" xfId="0" applyNumberFormat="1" applyFont="1" applyFill="1" applyBorder="1" applyAlignment="1" applyProtection="1">
      <alignment horizontal="center" vertical="center"/>
    </xf>
    <xf numFmtId="165" fontId="32" fillId="48" borderId="78" xfId="0" applyNumberFormat="1" applyFont="1" applyFill="1" applyBorder="1" applyAlignment="1" applyProtection="1">
      <alignment horizontal="center" vertical="center"/>
    </xf>
    <xf numFmtId="165" fontId="32" fillId="48" borderId="10" xfId="0" applyNumberFormat="1" applyFont="1" applyFill="1" applyBorder="1" applyAlignment="1" applyProtection="1">
      <alignment horizontal="center" vertical="center"/>
    </xf>
    <xf numFmtId="165" fontId="32" fillId="48" borderId="57" xfId="0" applyNumberFormat="1"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7" fillId="3" borderId="1" xfId="0" applyFont="1" applyFill="1" applyBorder="1" applyAlignment="1" applyProtection="1">
      <alignment horizontal="center" vertical="center" wrapText="1"/>
    </xf>
    <xf numFmtId="0" fontId="9" fillId="3" borderId="99"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81"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6" fontId="13" fillId="41" borderId="102" xfId="0" applyNumberFormat="1" applyFont="1" applyFill="1" applyBorder="1" applyAlignment="1" applyProtection="1">
      <alignment horizontal="center" vertical="center" wrapText="1"/>
    </xf>
    <xf numFmtId="6" fontId="13" fillId="41" borderId="103" xfId="0" applyNumberFormat="1" applyFont="1" applyFill="1" applyBorder="1" applyAlignment="1" applyProtection="1">
      <alignment horizontal="center" vertical="center" wrapText="1"/>
    </xf>
    <xf numFmtId="49" fontId="16" fillId="0" borderId="0" xfId="4" applyNumberFormat="1" applyFont="1" applyFill="1" applyBorder="1" applyAlignment="1" applyProtection="1">
      <alignment horizontal="left" vertical="top"/>
    </xf>
    <xf numFmtId="49" fontId="41" fillId="0" borderId="0" xfId="4" applyNumberFormat="1" applyFont="1" applyFill="1" applyBorder="1" applyAlignment="1" applyProtection="1">
      <alignment horizontal="left" vertical="top"/>
    </xf>
    <xf numFmtId="0" fontId="13" fillId="0" borderId="0" xfId="0" applyFont="1" applyFill="1" applyBorder="1" applyAlignment="1" applyProtection="1">
      <alignment horizontal="left" vertical="top"/>
    </xf>
    <xf numFmtId="49" fontId="16" fillId="0" borderId="0" xfId="4" applyNumberFormat="1" applyFont="1" applyFill="1" applyBorder="1" applyAlignment="1" applyProtection="1">
      <alignment vertical="top"/>
    </xf>
    <xf numFmtId="0" fontId="7"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7" fillId="23" borderId="1" xfId="0" applyFont="1" applyFill="1" applyBorder="1" applyAlignment="1">
      <alignment horizontal="center" vertical="top" wrapText="1"/>
    </xf>
    <xf numFmtId="0" fontId="7" fillId="23" borderId="99" xfId="0" applyFont="1" applyFill="1" applyBorder="1" applyAlignment="1">
      <alignment horizontal="center" vertical="top" wrapText="1"/>
    </xf>
    <xf numFmtId="0" fontId="7" fillId="23" borderId="14" xfId="0" applyFont="1" applyFill="1" applyBorder="1" applyAlignment="1" applyProtection="1">
      <alignment horizontal="center" vertical="center" wrapText="1"/>
    </xf>
    <xf numFmtId="0" fontId="7" fillId="23" borderId="82" xfId="0" applyFont="1" applyFill="1" applyBorder="1" applyAlignment="1" applyProtection="1">
      <alignment horizontal="center" vertical="center" wrapText="1"/>
    </xf>
    <xf numFmtId="9" fontId="33" fillId="7" borderId="0" xfId="5" applyFont="1" applyFill="1" applyBorder="1" applyAlignment="1">
      <alignment horizontal="center"/>
    </xf>
    <xf numFmtId="49" fontId="16" fillId="7" borderId="0" xfId="4" applyNumberFormat="1" applyFont="1" applyFill="1" applyBorder="1" applyAlignment="1" applyProtection="1">
      <alignment horizontal="left" vertical="top"/>
    </xf>
    <xf numFmtId="0" fontId="16" fillId="0" borderId="0" xfId="0" applyFont="1" applyFill="1" applyBorder="1" applyAlignment="1">
      <alignment vertical="top"/>
    </xf>
    <xf numFmtId="0" fontId="21" fillId="0" borderId="104" xfId="0" applyFont="1" applyBorder="1" applyAlignment="1" applyProtection="1">
      <alignment horizontal="center" vertical="top"/>
    </xf>
    <xf numFmtId="0" fontId="21" fillId="0" borderId="105" xfId="0" applyFont="1" applyBorder="1" applyAlignment="1" applyProtection="1">
      <alignment horizontal="center" vertical="top"/>
    </xf>
    <xf numFmtId="0" fontId="21" fillId="0" borderId="102" xfId="0" applyFont="1" applyBorder="1" applyAlignment="1" applyProtection="1">
      <alignment horizontal="center" vertical="top"/>
    </xf>
    <xf numFmtId="0" fontId="21" fillId="0" borderId="103" xfId="0" applyFont="1" applyBorder="1" applyAlignment="1" applyProtection="1">
      <alignment horizontal="center" vertical="top"/>
    </xf>
    <xf numFmtId="0" fontId="21" fillId="27" borderId="104" xfId="0" applyFont="1" applyFill="1" applyBorder="1" applyAlignment="1" applyProtection="1">
      <alignment horizontal="center" vertical="top"/>
    </xf>
    <xf numFmtId="0" fontId="21" fillId="27" borderId="105" xfId="0" applyFont="1" applyFill="1" applyBorder="1" applyAlignment="1" applyProtection="1">
      <alignment horizontal="center" vertical="top"/>
    </xf>
    <xf numFmtId="0" fontId="7" fillId="7" borderId="0" xfId="0" applyFont="1" applyFill="1" applyBorder="1" applyAlignment="1" applyProtection="1">
      <alignment horizontal="center" vertical="top" wrapText="1"/>
      <protection locked="0"/>
    </xf>
    <xf numFmtId="0" fontId="7" fillId="7" borderId="95" xfId="0" applyFont="1" applyFill="1" applyBorder="1" applyAlignment="1" applyProtection="1">
      <alignment horizontal="center" vertical="center" wrapText="1"/>
    </xf>
    <xf numFmtId="0" fontId="7" fillId="8" borderId="120" xfId="0" applyFont="1" applyFill="1" applyBorder="1" applyAlignment="1" applyProtection="1">
      <alignment horizontal="center"/>
    </xf>
    <xf numFmtId="0" fontId="7" fillId="8" borderId="87" xfId="0" applyFont="1" applyFill="1" applyBorder="1" applyAlignment="1" applyProtection="1">
      <alignment horizontal="center"/>
    </xf>
    <xf numFmtId="0" fontId="7" fillId="4" borderId="120" xfId="0" applyFont="1" applyFill="1" applyBorder="1" applyAlignment="1" applyProtection="1">
      <alignment horizontal="center"/>
    </xf>
    <xf numFmtId="0" fontId="7" fillId="4" borderId="87" xfId="0" applyFont="1" applyFill="1" applyBorder="1" applyAlignment="1" applyProtection="1">
      <alignment horizontal="center"/>
    </xf>
    <xf numFmtId="0" fontId="9" fillId="6" borderId="84" xfId="0" applyFont="1" applyFill="1" applyBorder="1" applyAlignment="1" applyProtection="1">
      <alignment horizontal="center" wrapText="1"/>
    </xf>
    <xf numFmtId="0" fontId="9" fillId="6" borderId="74" xfId="0" applyFont="1" applyFill="1" applyBorder="1" applyAlignment="1" applyProtection="1">
      <alignment horizontal="center" wrapText="1"/>
    </xf>
    <xf numFmtId="0" fontId="9" fillId="6" borderId="73" xfId="0" applyFont="1" applyFill="1" applyBorder="1" applyAlignment="1" applyProtection="1">
      <alignment horizontal="center" wrapText="1"/>
    </xf>
    <xf numFmtId="0" fontId="7" fillId="8" borderId="84" xfId="0" applyFont="1" applyFill="1" applyBorder="1" applyAlignment="1" applyProtection="1">
      <alignment horizontal="center" wrapText="1"/>
    </xf>
    <xf numFmtId="0" fontId="7" fillId="8" borderId="74" xfId="0" applyFont="1" applyFill="1" applyBorder="1" applyAlignment="1" applyProtection="1">
      <alignment horizontal="center" wrapText="1"/>
    </xf>
    <xf numFmtId="0" fontId="7" fillId="8" borderId="88" xfId="0" applyFont="1" applyFill="1" applyBorder="1" applyAlignment="1" applyProtection="1">
      <alignment horizontal="center" wrapText="1"/>
    </xf>
    <xf numFmtId="0" fontId="9" fillId="2" borderId="79"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81" xfId="0" applyFont="1" applyFill="1" applyBorder="1" applyAlignment="1" applyProtection="1">
      <alignment horizontal="center" vertical="center" wrapText="1"/>
    </xf>
    <xf numFmtId="0" fontId="36" fillId="2" borderId="142" xfId="0" applyFont="1" applyFill="1" applyBorder="1" applyAlignment="1" applyProtection="1">
      <alignment horizontal="center" wrapText="1"/>
    </xf>
    <xf numFmtId="0" fontId="36" fillId="2" borderId="143" xfId="0" applyFont="1" applyFill="1" applyBorder="1" applyAlignment="1" applyProtection="1">
      <alignment horizontal="center" wrapText="1"/>
    </xf>
    <xf numFmtId="0" fontId="41" fillId="2" borderId="76" xfId="0" applyFont="1" applyFill="1" applyBorder="1" applyAlignment="1" applyProtection="1">
      <alignment horizontal="right" vertical="center"/>
    </xf>
    <xf numFmtId="0" fontId="7" fillId="8" borderId="28" xfId="0" applyFont="1" applyFill="1" applyBorder="1" applyAlignment="1" applyProtection="1">
      <alignment horizontal="center" vertical="center"/>
    </xf>
    <xf numFmtId="0" fontId="7" fillId="8" borderId="61" xfId="0" applyFont="1" applyFill="1" applyBorder="1" applyAlignment="1" applyProtection="1">
      <alignment horizontal="center" vertical="center"/>
    </xf>
    <xf numFmtId="0" fontId="5" fillId="2" borderId="37" xfId="0" applyFont="1" applyFill="1" applyBorder="1" applyAlignment="1" applyProtection="1">
      <alignment horizontal="left" vertical="center"/>
    </xf>
    <xf numFmtId="0" fontId="5" fillId="2" borderId="50" xfId="0" applyFont="1" applyFill="1" applyBorder="1" applyAlignment="1" applyProtection="1">
      <alignment horizontal="left" vertical="center"/>
    </xf>
    <xf numFmtId="0" fontId="14" fillId="2" borderId="43" xfId="0" applyFont="1" applyFill="1" applyBorder="1" applyAlignment="1" applyProtection="1">
      <alignment horizontal="left" vertical="center"/>
    </xf>
    <xf numFmtId="0" fontId="14" fillId="2" borderId="42" xfId="0" applyFont="1" applyFill="1" applyBorder="1" applyAlignment="1" applyProtection="1">
      <alignment horizontal="left" vertical="center"/>
    </xf>
    <xf numFmtId="0" fontId="14" fillId="2" borderId="44" xfId="0" applyFont="1" applyFill="1" applyBorder="1" applyAlignment="1" applyProtection="1">
      <alignment horizontal="left" vertical="center"/>
    </xf>
    <xf numFmtId="0" fontId="6" fillId="2" borderId="27" xfId="0" applyFont="1" applyFill="1" applyBorder="1" applyAlignment="1" applyProtection="1">
      <alignment horizontal="left" vertical="center" indent="1"/>
    </xf>
    <xf numFmtId="0" fontId="6" fillId="2" borderId="24" xfId="0" applyFont="1" applyFill="1" applyBorder="1" applyAlignment="1" applyProtection="1">
      <alignment horizontal="left" vertical="center" indent="1"/>
    </xf>
    <xf numFmtId="0" fontId="14" fillId="2" borderId="20" xfId="0" applyFont="1" applyFill="1" applyBorder="1" applyAlignment="1" applyProtection="1">
      <alignment horizontal="left" vertical="center"/>
    </xf>
    <xf numFmtId="0" fontId="15" fillId="17" borderId="43" xfId="0" applyFont="1" applyFill="1" applyBorder="1" applyAlignment="1" applyProtection="1">
      <alignment horizontal="left" vertical="center"/>
    </xf>
    <xf numFmtId="0" fontId="14" fillId="17" borderId="27" xfId="0" applyFont="1" applyFill="1" applyBorder="1" applyAlignment="1" applyProtection="1">
      <alignment horizontal="left" vertical="center"/>
    </xf>
    <xf numFmtId="0" fontId="6" fillId="2" borderId="20" xfId="0" applyFont="1" applyFill="1" applyBorder="1" applyAlignment="1" applyProtection="1">
      <alignment horizontal="right" vertical="center"/>
    </xf>
    <xf numFmtId="49" fontId="37" fillId="2" borderId="27" xfId="4" applyNumberFormat="1" applyFont="1" applyFill="1" applyBorder="1" applyAlignment="1" applyProtection="1">
      <alignment vertical="center"/>
    </xf>
    <xf numFmtId="0" fontId="37" fillId="2" borderId="24" xfId="0" applyFont="1" applyFill="1" applyBorder="1" applyAlignment="1" applyProtection="1">
      <alignment vertical="center"/>
    </xf>
    <xf numFmtId="49" fontId="37" fillId="2" borderId="25" xfId="4" applyNumberFormat="1" applyFont="1" applyFill="1" applyBorder="1" applyAlignment="1" applyProtection="1">
      <alignment horizontal="left" vertical="center"/>
    </xf>
    <xf numFmtId="49" fontId="37" fillId="2" borderId="27" xfId="4" applyNumberFormat="1" applyFont="1" applyFill="1" applyBorder="1" applyAlignment="1" applyProtection="1">
      <alignment horizontal="left" vertical="center"/>
    </xf>
    <xf numFmtId="49" fontId="18" fillId="0" borderId="24" xfId="4" applyNumberFormat="1" applyFont="1" applyFill="1" applyBorder="1" applyAlignment="1" applyProtection="1">
      <alignment horizontal="left" vertical="center"/>
      <protection locked="0"/>
    </xf>
    <xf numFmtId="49" fontId="18" fillId="2" borderId="20" xfId="4" applyNumberFormat="1" applyFont="1" applyFill="1" applyBorder="1" applyAlignment="1" applyProtection="1">
      <alignment horizontal="right" vertical="center"/>
    </xf>
    <xf numFmtId="0" fontId="10" fillId="2" borderId="28" xfId="0" applyFont="1" applyFill="1" applyBorder="1" applyAlignment="1" applyProtection="1">
      <alignment horizontal="center" vertical="center" wrapText="1"/>
    </xf>
    <xf numFmtId="0" fontId="26" fillId="2" borderId="61"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36" fillId="2" borderId="114" xfId="0" applyFont="1" applyFill="1" applyBorder="1" applyAlignment="1" applyProtection="1">
      <alignment horizontal="center" vertical="center" wrapText="1"/>
    </xf>
    <xf numFmtId="0" fontId="36" fillId="2" borderId="91" xfId="0" applyFont="1" applyFill="1" applyBorder="1" applyAlignment="1" applyProtection="1">
      <alignment horizontal="center" vertical="center" wrapText="1"/>
    </xf>
    <xf numFmtId="0" fontId="7" fillId="2" borderId="85" xfId="0" applyFont="1" applyFill="1" applyBorder="1" applyAlignment="1" applyProtection="1">
      <alignment horizontal="center" wrapText="1"/>
    </xf>
    <xf numFmtId="0" fontId="37" fillId="2" borderId="85" xfId="0" applyFont="1" applyFill="1" applyBorder="1" applyAlignment="1" applyProtection="1">
      <alignment horizontal="center" wrapText="1"/>
    </xf>
    <xf numFmtId="0" fontId="37" fillId="2" borderId="92" xfId="0" applyFont="1" applyFill="1" applyBorder="1" applyAlignment="1" applyProtection="1">
      <alignment horizontal="center" wrapText="1"/>
    </xf>
    <xf numFmtId="0" fontId="37" fillId="2" borderId="22" xfId="0" applyFont="1" applyFill="1" applyBorder="1" applyAlignment="1" applyProtection="1">
      <alignment horizontal="center" wrapText="1"/>
    </xf>
  </cellXfs>
  <cellStyles count="6">
    <cellStyle name="Comma" xfId="1" builtinId="3"/>
    <cellStyle name="Currency" xfId="2" builtinId="4"/>
    <cellStyle name="Normal" xfId="0" builtinId="0"/>
    <cellStyle name="Normal 2" xfId="3"/>
    <cellStyle name="Normal 3" xfId="4"/>
    <cellStyle name="Percent" xfId="5" builtinId="5"/>
  </cellStyles>
  <dxfs count="0"/>
  <tableStyles count="0" defaultTableStyle="TableStyleMedium2" defaultPivotStyle="PivotStyleLight16"/>
  <colors>
    <mruColors>
      <color rgb="FFAFAFD9"/>
      <color rgb="FFC3B5D3"/>
      <color rgb="FFB3BFFB"/>
      <color rgb="FFC8C8FC"/>
      <color rgb="FFE4C9FB"/>
      <color rgb="FFC2BFF9"/>
      <color rgb="FFBFC5F9"/>
      <color rgb="FFCC0000"/>
      <color rgb="FFB5FDCB"/>
      <color rgb="FFE8F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9"/>
  <sheetViews>
    <sheetView topLeftCell="L1" zoomScale="70" zoomScaleNormal="70" workbookViewId="0">
      <selection activeCell="F5" sqref="F5"/>
    </sheetView>
  </sheetViews>
  <sheetFormatPr defaultColWidth="9.140625" defaultRowHeight="15" x14ac:dyDescent="0.25"/>
  <cols>
    <col min="1" max="1" width="34.42578125" style="178" customWidth="1"/>
    <col min="2" max="2" width="9.7109375" style="178" customWidth="1"/>
    <col min="3" max="3" width="12.140625" style="178" customWidth="1"/>
    <col min="4" max="4" width="9.7109375" style="178" customWidth="1"/>
    <col min="5" max="5" width="11.7109375" style="178" customWidth="1"/>
    <col min="6" max="6" width="9.7109375" style="178" customWidth="1"/>
    <col min="7" max="7" width="12.140625" style="178" customWidth="1"/>
    <col min="8" max="8" width="9.7109375" style="178" customWidth="1"/>
    <col min="9" max="9" width="12.140625" style="178" customWidth="1"/>
    <col min="10" max="10" width="9.7109375" style="178" customWidth="1"/>
    <col min="11" max="11" width="12.140625" style="178" customWidth="1"/>
    <col min="12" max="12" width="9.7109375" style="178" customWidth="1"/>
    <col min="13" max="13" width="12.140625" style="178" customWidth="1"/>
    <col min="14" max="14" width="9.7109375" style="178" customWidth="1"/>
    <col min="15" max="15" width="12.140625" style="178" customWidth="1"/>
    <col min="16" max="16" width="9.7109375" style="178" customWidth="1"/>
    <col min="17" max="17" width="12.140625" style="178" customWidth="1"/>
    <col min="18" max="18" width="9.7109375" style="178" customWidth="1"/>
    <col min="19" max="19" width="12.140625" style="178" customWidth="1"/>
    <col min="20" max="20" width="9.7109375" style="178" customWidth="1"/>
    <col min="21" max="21" width="12.140625" style="178" customWidth="1"/>
    <col min="22" max="22" width="9.7109375" style="178" customWidth="1"/>
    <col min="23" max="23" width="12.140625" style="178" customWidth="1"/>
    <col min="24" max="24" width="9.7109375" style="178" customWidth="1"/>
    <col min="25" max="25" width="12.140625" style="178" customWidth="1"/>
    <col min="26" max="26" width="9.7109375" style="178" customWidth="1"/>
    <col min="27" max="27" width="12.140625" style="178" bestFit="1" customWidth="1"/>
    <col min="28" max="28" width="32.7109375" style="178" customWidth="1"/>
    <col min="29" max="29" width="14.85546875" style="178" customWidth="1"/>
    <col min="30" max="16384" width="9.140625" style="178"/>
  </cols>
  <sheetData>
    <row r="1" spans="1:29" ht="26.25" customHeight="1" x14ac:dyDescent="0.25">
      <c r="A1" s="69" t="s">
        <v>162</v>
      </c>
      <c r="B1" s="2166" t="s">
        <v>207</v>
      </c>
      <c r="C1" s="2167"/>
      <c r="D1" s="2151" t="s">
        <v>135</v>
      </c>
      <c r="E1" s="2152"/>
      <c r="F1" s="2152"/>
      <c r="G1" s="2153"/>
      <c r="H1" s="2161" t="s">
        <v>208</v>
      </c>
      <c r="I1" s="2162"/>
      <c r="J1" s="2162"/>
      <c r="K1" s="2162"/>
      <c r="L1" s="2162"/>
      <c r="M1" s="2162"/>
      <c r="N1" s="2162"/>
      <c r="O1" s="2162"/>
      <c r="P1" s="2162"/>
      <c r="Q1" s="2162"/>
      <c r="R1" s="2162"/>
      <c r="S1" s="2162"/>
      <c r="T1" s="2162"/>
      <c r="U1" s="2162"/>
      <c r="V1" s="2162"/>
      <c r="W1" s="2163"/>
      <c r="X1" s="2170" t="s">
        <v>209</v>
      </c>
      <c r="Y1" s="2171"/>
      <c r="Z1" s="2154" t="s">
        <v>210</v>
      </c>
      <c r="AA1" s="2155"/>
      <c r="AB1" s="2145" t="s">
        <v>213</v>
      </c>
      <c r="AC1" s="2146"/>
    </row>
    <row r="2" spans="1:29" ht="22.5" customHeight="1" thickBot="1" x14ac:dyDescent="0.3">
      <c r="A2" s="70" t="s">
        <v>203</v>
      </c>
      <c r="B2" s="2168"/>
      <c r="C2" s="2169"/>
      <c r="D2" s="2149" t="s">
        <v>133</v>
      </c>
      <c r="E2" s="2150"/>
      <c r="F2" s="2149" t="s">
        <v>134</v>
      </c>
      <c r="G2" s="2150"/>
      <c r="H2" s="2158" t="s">
        <v>2</v>
      </c>
      <c r="I2" s="2159"/>
      <c r="J2" s="2158" t="s">
        <v>3</v>
      </c>
      <c r="K2" s="2159"/>
      <c r="L2" s="2158" t="s">
        <v>4</v>
      </c>
      <c r="M2" s="2159"/>
      <c r="N2" s="2158" t="s">
        <v>32</v>
      </c>
      <c r="O2" s="2159"/>
      <c r="P2" s="2158" t="s">
        <v>33</v>
      </c>
      <c r="Q2" s="2159"/>
      <c r="R2" s="2158" t="s">
        <v>34</v>
      </c>
      <c r="S2" s="2159"/>
      <c r="T2" s="2158" t="s">
        <v>35</v>
      </c>
      <c r="U2" s="2160"/>
      <c r="V2" s="2164" t="s">
        <v>146</v>
      </c>
      <c r="W2" s="2165"/>
      <c r="X2" s="2172"/>
      <c r="Y2" s="2173"/>
      <c r="Z2" s="2156"/>
      <c r="AA2" s="2157"/>
      <c r="AB2" s="2147"/>
      <c r="AC2" s="2148"/>
    </row>
    <row r="3" spans="1:29" x14ac:dyDescent="0.25">
      <c r="A3" s="1647"/>
      <c r="B3" s="204" t="s">
        <v>37</v>
      </c>
      <c r="C3" s="205" t="s">
        <v>38</v>
      </c>
      <c r="D3" s="625" t="s">
        <v>37</v>
      </c>
      <c r="E3" s="626" t="s">
        <v>38</v>
      </c>
      <c r="F3" s="625" t="s">
        <v>37</v>
      </c>
      <c r="G3" s="626" t="s">
        <v>38</v>
      </c>
      <c r="H3" s="206" t="s">
        <v>37</v>
      </c>
      <c r="I3" s="207" t="s">
        <v>38</v>
      </c>
      <c r="J3" s="206" t="s">
        <v>37</v>
      </c>
      <c r="K3" s="207" t="s">
        <v>38</v>
      </c>
      <c r="L3" s="206" t="s">
        <v>37</v>
      </c>
      <c r="M3" s="207" t="s">
        <v>38</v>
      </c>
      <c r="N3" s="206" t="s">
        <v>37</v>
      </c>
      <c r="O3" s="207" t="s">
        <v>38</v>
      </c>
      <c r="P3" s="206" t="s">
        <v>37</v>
      </c>
      <c r="Q3" s="207" t="s">
        <v>38</v>
      </c>
      <c r="R3" s="206" t="s">
        <v>37</v>
      </c>
      <c r="S3" s="207" t="s">
        <v>38</v>
      </c>
      <c r="T3" s="206" t="s">
        <v>37</v>
      </c>
      <c r="U3" s="207" t="s">
        <v>38</v>
      </c>
      <c r="V3" s="1756" t="s">
        <v>37</v>
      </c>
      <c r="W3" s="1757" t="s">
        <v>38</v>
      </c>
      <c r="X3" s="208" t="s">
        <v>37</v>
      </c>
      <c r="Y3" s="209" t="s">
        <v>38</v>
      </c>
      <c r="Z3" s="630" t="s">
        <v>37</v>
      </c>
      <c r="AA3" s="631" t="s">
        <v>38</v>
      </c>
      <c r="AB3" s="1773" t="s">
        <v>135</v>
      </c>
      <c r="AC3" s="1770">
        <f>E8+G8</f>
        <v>0</v>
      </c>
    </row>
    <row r="4" spans="1:29" x14ac:dyDescent="0.25">
      <c r="A4" s="1648" t="s">
        <v>39</v>
      </c>
      <c r="B4" s="210"/>
      <c r="C4" s="211"/>
      <c r="D4" s="212"/>
      <c r="E4" s="211"/>
      <c r="F4" s="212"/>
      <c r="G4" s="211"/>
      <c r="H4" s="212"/>
      <c r="I4" s="211"/>
      <c r="J4" s="213"/>
      <c r="K4" s="211"/>
      <c r="L4" s="212"/>
      <c r="M4" s="211"/>
      <c r="N4" s="213"/>
      <c r="O4" s="211"/>
      <c r="P4" s="214"/>
      <c r="Q4" s="211"/>
      <c r="R4" s="215"/>
      <c r="S4" s="211"/>
      <c r="T4" s="214"/>
      <c r="U4" s="211"/>
      <c r="V4" s="211"/>
      <c r="W4" s="211"/>
      <c r="X4" s="215"/>
      <c r="Y4" s="211"/>
      <c r="Z4" s="216"/>
      <c r="AA4" s="217"/>
      <c r="AB4" s="1774" t="s">
        <v>211</v>
      </c>
      <c r="AC4" s="1771">
        <f>W8</f>
        <v>0</v>
      </c>
    </row>
    <row r="5" spans="1:29" ht="15.75" thickBot="1" x14ac:dyDescent="0.3">
      <c r="A5" s="218" t="s">
        <v>31</v>
      </c>
      <c r="B5" s="219">
        <f>'Current Ops'!$BY$28</f>
        <v>0</v>
      </c>
      <c r="C5" s="20">
        <f>'Current Ops'!$BZ$28</f>
        <v>0</v>
      </c>
      <c r="D5" s="28">
        <f>'Alt 1- Project'!M131</f>
        <v>0</v>
      </c>
      <c r="E5" s="627">
        <f>'Alt 1- Project'!N131</f>
        <v>0</v>
      </c>
      <c r="F5" s="28">
        <f>'Alt 1- Project'!W131</f>
        <v>0</v>
      </c>
      <c r="G5" s="627">
        <f>'Alt 1- Project'!X131</f>
        <v>0</v>
      </c>
      <c r="H5" s="22">
        <f>'Alt 1- Project'!AI131</f>
        <v>0</v>
      </c>
      <c r="I5" s="18">
        <f>'Alt 1- Project'!AJ131</f>
        <v>0</v>
      </c>
      <c r="J5" s="22">
        <f>'Alt 1- Project'!AS131</f>
        <v>0</v>
      </c>
      <c r="K5" s="18">
        <f>'Alt 1- Project'!AT131</f>
        <v>0</v>
      </c>
      <c r="L5" s="22">
        <f>'Alt 1- Project'!BC131</f>
        <v>0</v>
      </c>
      <c r="M5" s="18">
        <f>'Alt 1- Project'!BD131</f>
        <v>0</v>
      </c>
      <c r="N5" s="22">
        <f>'Alt 1- Project'!BM131</f>
        <v>0</v>
      </c>
      <c r="O5" s="18">
        <f>'Alt 1- Project'!BN131</f>
        <v>0</v>
      </c>
      <c r="P5" s="22">
        <f>'Alt 1- Project'!BW131</f>
        <v>0</v>
      </c>
      <c r="Q5" s="18">
        <f>'Alt 1- Project'!BX131</f>
        <v>0</v>
      </c>
      <c r="R5" s="22">
        <f>'Alt 1- Project'!CG131</f>
        <v>0</v>
      </c>
      <c r="S5" s="18">
        <f>'Alt 1- Project'!CH131</f>
        <v>0</v>
      </c>
      <c r="T5" s="22">
        <f>'Alt 1- Project'!CQ131</f>
        <v>0</v>
      </c>
      <c r="U5" s="18">
        <f>'Alt 1- Project'!CR131</f>
        <v>0</v>
      </c>
      <c r="V5" s="1758">
        <f>'Alt 1- Project'!CS131</f>
        <v>0</v>
      </c>
      <c r="W5" s="1759">
        <f>'Alt 1- Project'!CT131</f>
        <v>0</v>
      </c>
      <c r="X5" s="25">
        <f>'Alt 1- Future Ops'!BY107</f>
        <v>0</v>
      </c>
      <c r="Y5" s="19">
        <f>'Alt 1- Future Ops'!BZ107</f>
        <v>0</v>
      </c>
      <c r="Z5" s="58">
        <f>X5-B5</f>
        <v>0</v>
      </c>
      <c r="AA5" s="632">
        <f>Y5-C5</f>
        <v>0</v>
      </c>
      <c r="AB5" s="1775" t="s">
        <v>214</v>
      </c>
      <c r="AC5" s="1772">
        <f>Y8</f>
        <v>0</v>
      </c>
    </row>
    <row r="6" spans="1:29" ht="15.75" thickBot="1" x14ac:dyDescent="0.3">
      <c r="A6" s="218" t="s">
        <v>40</v>
      </c>
      <c r="B6" s="74"/>
      <c r="C6" s="20">
        <f>'Current Ops'!$BZ$99</f>
        <v>0</v>
      </c>
      <c r="D6" s="78"/>
      <c r="E6" s="1649">
        <f>'Alt 1- Project'!N132</f>
        <v>0</v>
      </c>
      <c r="F6" s="78"/>
      <c r="G6" s="1649">
        <f>'Alt 1- Project'!X132</f>
        <v>0</v>
      </c>
      <c r="H6" s="76"/>
      <c r="I6" s="1650">
        <f>'Alt 1- Project'!AJ132</f>
        <v>0</v>
      </c>
      <c r="J6" s="76"/>
      <c r="K6" s="220">
        <f>'Alt 1- Project'!AT132</f>
        <v>0</v>
      </c>
      <c r="L6" s="76"/>
      <c r="M6" s="220">
        <f>'Alt 1- Project'!BD132</f>
        <v>0</v>
      </c>
      <c r="N6" s="76"/>
      <c r="O6" s="220">
        <f>'Alt 1- Project'!BN132</f>
        <v>0</v>
      </c>
      <c r="P6" s="76"/>
      <c r="Q6" s="220">
        <f>'Alt 1- Project'!BX132</f>
        <v>0</v>
      </c>
      <c r="R6" s="76"/>
      <c r="S6" s="220">
        <f>'Alt 1- Project'!CH132</f>
        <v>0</v>
      </c>
      <c r="T6" s="76"/>
      <c r="U6" s="220">
        <f>'Alt 1- Project'!CR132</f>
        <v>0</v>
      </c>
      <c r="V6" s="1760"/>
      <c r="W6" s="1761">
        <f>'Alt 1- Project'!CT132</f>
        <v>0</v>
      </c>
      <c r="X6" s="77"/>
      <c r="Y6" s="19">
        <f>'Alt 1- Future Ops'!BZ108</f>
        <v>0</v>
      </c>
      <c r="Z6" s="75"/>
      <c r="AA6" s="632">
        <f>Y6-C6</f>
        <v>0</v>
      </c>
      <c r="AB6" s="1776" t="s">
        <v>212</v>
      </c>
      <c r="AC6" s="1769">
        <f>SUM(AC3:AC5)</f>
        <v>0</v>
      </c>
    </row>
    <row r="7" spans="1:29" x14ac:dyDescent="0.25">
      <c r="A7" s="218" t="s">
        <v>30</v>
      </c>
      <c r="B7" s="74"/>
      <c r="C7" s="20">
        <f>'Current Ops'!$BZ$105</f>
        <v>0</v>
      </c>
      <c r="D7" s="78"/>
      <c r="E7" s="627">
        <f>'Alt 1- Project'!N133</f>
        <v>0</v>
      </c>
      <c r="F7" s="78"/>
      <c r="G7" s="627">
        <f>'Alt 1- Project'!X133</f>
        <v>0</v>
      </c>
      <c r="H7" s="76"/>
      <c r="I7" s="18">
        <f>'Alt 1- Project'!AJ133</f>
        <v>0</v>
      </c>
      <c r="J7" s="76"/>
      <c r="K7" s="18">
        <f>'Alt 1- Project'!AT133</f>
        <v>0</v>
      </c>
      <c r="L7" s="76"/>
      <c r="M7" s="18">
        <f>'Alt 1- Project'!BD133</f>
        <v>0</v>
      </c>
      <c r="N7" s="76"/>
      <c r="O7" s="18">
        <f>'Alt 1- Project'!BN133</f>
        <v>0</v>
      </c>
      <c r="P7" s="76"/>
      <c r="Q7" s="18">
        <f>'Alt 1- Project'!BX133</f>
        <v>0</v>
      </c>
      <c r="R7" s="76"/>
      <c r="S7" s="18">
        <f>'Alt 1- Project'!CH133</f>
        <v>0</v>
      </c>
      <c r="T7" s="76"/>
      <c r="U7" s="18">
        <f>'Alt 1- Project'!CR133</f>
        <v>0</v>
      </c>
      <c r="V7" s="1760"/>
      <c r="W7" s="1759">
        <f>'Alt 1- Project'!CT133</f>
        <v>0</v>
      </c>
      <c r="X7" s="77"/>
      <c r="Y7" s="19">
        <f>'Alt 1- Future Ops'!BZ109</f>
        <v>0</v>
      </c>
      <c r="Z7" s="75"/>
      <c r="AA7" s="632">
        <f>Y7-C7</f>
        <v>0</v>
      </c>
      <c r="AB7" s="1778"/>
      <c r="AC7" s="1779"/>
    </row>
    <row r="8" spans="1:29" x14ac:dyDescent="0.25">
      <c r="A8" s="13" t="s">
        <v>41</v>
      </c>
      <c r="B8" s="3">
        <f>B5</f>
        <v>0</v>
      </c>
      <c r="C8" s="21">
        <f t="shared" ref="C8:AA8" si="0">SUM(C5,C6,C7)</f>
        <v>0</v>
      </c>
      <c r="D8" s="29">
        <f t="shared" si="0"/>
        <v>0</v>
      </c>
      <c r="E8" s="628">
        <f t="shared" si="0"/>
        <v>0</v>
      </c>
      <c r="F8" s="29">
        <f t="shared" si="0"/>
        <v>0</v>
      </c>
      <c r="G8" s="628">
        <f t="shared" si="0"/>
        <v>0</v>
      </c>
      <c r="H8" s="23">
        <f t="shared" si="0"/>
        <v>0</v>
      </c>
      <c r="I8" s="24">
        <f t="shared" si="0"/>
        <v>0</v>
      </c>
      <c r="J8" s="23">
        <f t="shared" si="0"/>
        <v>0</v>
      </c>
      <c r="K8" s="24">
        <f t="shared" si="0"/>
        <v>0</v>
      </c>
      <c r="L8" s="23">
        <f t="shared" si="0"/>
        <v>0</v>
      </c>
      <c r="M8" s="24">
        <f t="shared" si="0"/>
        <v>0</v>
      </c>
      <c r="N8" s="23">
        <f t="shared" si="0"/>
        <v>0</v>
      </c>
      <c r="O8" s="24">
        <f>SUM(O5,O6,O7)</f>
        <v>0</v>
      </c>
      <c r="P8" s="23">
        <f t="shared" si="0"/>
        <v>0</v>
      </c>
      <c r="Q8" s="24">
        <f t="shared" si="0"/>
        <v>0</v>
      </c>
      <c r="R8" s="23">
        <f t="shared" si="0"/>
        <v>0</v>
      </c>
      <c r="S8" s="24">
        <f t="shared" si="0"/>
        <v>0</v>
      </c>
      <c r="T8" s="23">
        <f t="shared" si="0"/>
        <v>0</v>
      </c>
      <c r="U8" s="24">
        <f t="shared" si="0"/>
        <v>0</v>
      </c>
      <c r="V8" s="1762">
        <f t="shared" si="0"/>
        <v>0</v>
      </c>
      <c r="W8" s="1763">
        <f>SUM(W5,W6,W7)</f>
        <v>0</v>
      </c>
      <c r="X8" s="26">
        <f t="shared" si="0"/>
        <v>0</v>
      </c>
      <c r="Y8" s="27">
        <f t="shared" si="0"/>
        <v>0</v>
      </c>
      <c r="Z8" s="59">
        <f t="shared" si="0"/>
        <v>0</v>
      </c>
      <c r="AA8" s="633">
        <f t="shared" si="0"/>
        <v>0</v>
      </c>
      <c r="AB8" s="1778"/>
      <c r="AC8" s="1779"/>
    </row>
    <row r="9" spans="1:29" x14ac:dyDescent="0.25">
      <c r="A9" s="1648" t="s">
        <v>42</v>
      </c>
      <c r="B9" s="1651"/>
      <c r="C9" s="1652"/>
      <c r="D9" s="1653"/>
      <c r="E9" s="1654"/>
      <c r="F9" s="1653"/>
      <c r="G9" s="1654"/>
      <c r="H9" s="1653"/>
      <c r="I9" s="1654"/>
      <c r="J9" s="1655"/>
      <c r="K9" s="1654"/>
      <c r="L9" s="1653"/>
      <c r="M9" s="1654"/>
      <c r="N9" s="1655"/>
      <c r="O9" s="1654"/>
      <c r="P9" s="1656"/>
      <c r="Q9" s="1654"/>
      <c r="R9" s="1653"/>
      <c r="S9" s="1654"/>
      <c r="T9" s="1656"/>
      <c r="U9" s="1654"/>
      <c r="V9" s="1654"/>
      <c r="W9" s="1654"/>
      <c r="X9" s="1653"/>
      <c r="Y9" s="1654"/>
      <c r="Z9" s="1657"/>
      <c r="AA9" s="1658"/>
      <c r="AB9" s="1778"/>
      <c r="AC9" s="1779"/>
    </row>
    <row r="10" spans="1:29" x14ac:dyDescent="0.25">
      <c r="A10" s="60" t="s">
        <v>43</v>
      </c>
      <c r="B10" s="1659"/>
      <c r="C10" s="1660"/>
      <c r="D10" s="1661"/>
      <c r="E10" s="1662"/>
      <c r="F10" s="1661"/>
      <c r="G10" s="1662"/>
      <c r="H10" s="1663"/>
      <c r="I10" s="1664"/>
      <c r="J10" s="1665"/>
      <c r="K10" s="1664"/>
      <c r="L10" s="1663"/>
      <c r="M10" s="1664"/>
      <c r="N10" s="1665"/>
      <c r="O10" s="1664"/>
      <c r="P10" s="1666"/>
      <c r="Q10" s="1664"/>
      <c r="R10" s="1663"/>
      <c r="S10" s="1664"/>
      <c r="T10" s="1666"/>
      <c r="U10" s="1664"/>
      <c r="V10" s="1764">
        <f>'Alt 1- Project'!CS137</f>
        <v>0</v>
      </c>
      <c r="W10" s="1765">
        <f>'Alt 1- Project'!CT137</f>
        <v>0</v>
      </c>
      <c r="X10" s="1667"/>
      <c r="Y10" s="1668"/>
      <c r="Z10" s="1669"/>
      <c r="AA10" s="1670"/>
      <c r="AB10" s="1778"/>
      <c r="AC10" s="1779"/>
    </row>
    <row r="11" spans="1:29" x14ac:dyDescent="0.25">
      <c r="A11" s="60" t="s">
        <v>44</v>
      </c>
      <c r="B11" s="1671"/>
      <c r="C11" s="1672"/>
      <c r="D11" s="1673"/>
      <c r="E11" s="629"/>
      <c r="F11" s="1673"/>
      <c r="G11" s="629"/>
      <c r="H11" s="1674"/>
      <c r="I11" s="81"/>
      <c r="J11" s="1675"/>
      <c r="K11" s="81"/>
      <c r="L11" s="1674"/>
      <c r="M11" s="81"/>
      <c r="N11" s="1675"/>
      <c r="O11" s="81"/>
      <c r="P11" s="1676"/>
      <c r="Q11" s="81"/>
      <c r="R11" s="1674"/>
      <c r="S11" s="81"/>
      <c r="T11" s="1676"/>
      <c r="U11" s="81"/>
      <c r="V11" s="1764">
        <f>'Alt 1- Project'!CS138</f>
        <v>0</v>
      </c>
      <c r="W11" s="1765">
        <f>'Alt 1- Project'!CT138</f>
        <v>0</v>
      </c>
      <c r="X11" s="79"/>
      <c r="Y11" s="80"/>
      <c r="Z11" s="1677"/>
      <c r="AA11" s="1678"/>
      <c r="AB11" s="1778"/>
      <c r="AC11" s="1779"/>
    </row>
    <row r="12" spans="1:29" x14ac:dyDescent="0.25">
      <c r="A12" s="60" t="s">
        <v>45</v>
      </c>
      <c r="B12" s="1671"/>
      <c r="C12" s="1672"/>
      <c r="D12" s="1673"/>
      <c r="E12" s="629"/>
      <c r="F12" s="1673"/>
      <c r="G12" s="629"/>
      <c r="H12" s="1674"/>
      <c r="I12" s="81"/>
      <c r="J12" s="1675"/>
      <c r="K12" s="81"/>
      <c r="L12" s="1674"/>
      <c r="M12" s="81"/>
      <c r="N12" s="1675"/>
      <c r="O12" s="81"/>
      <c r="P12" s="1676"/>
      <c r="Q12" s="81"/>
      <c r="R12" s="1674"/>
      <c r="S12" s="81"/>
      <c r="T12" s="1676"/>
      <c r="U12" s="81"/>
      <c r="V12" s="1766"/>
      <c r="W12" s="1765">
        <f>'Alt 1- Project'!CT139</f>
        <v>0</v>
      </c>
      <c r="X12" s="79"/>
      <c r="Y12" s="80"/>
      <c r="Z12" s="1677"/>
      <c r="AA12" s="1678"/>
      <c r="AB12" s="1778"/>
      <c r="AC12" s="1779"/>
    </row>
    <row r="13" spans="1:29" x14ac:dyDescent="0.25">
      <c r="A13" s="60" t="s">
        <v>143</v>
      </c>
      <c r="B13" s="221"/>
      <c r="C13" s="1672"/>
      <c r="D13" s="1673"/>
      <c r="E13" s="629"/>
      <c r="F13" s="1673"/>
      <c r="G13" s="629"/>
      <c r="H13" s="1674"/>
      <c r="I13" s="81"/>
      <c r="J13" s="1675"/>
      <c r="K13" s="81"/>
      <c r="L13" s="1674"/>
      <c r="M13" s="81"/>
      <c r="N13" s="1675"/>
      <c r="O13" s="81"/>
      <c r="P13" s="1676"/>
      <c r="Q13" s="81"/>
      <c r="R13" s="1674"/>
      <c r="S13" s="81"/>
      <c r="T13" s="1676"/>
      <c r="U13" s="81"/>
      <c r="V13" s="1764">
        <f>'Alt 1- Project'!CS140</f>
        <v>0</v>
      </c>
      <c r="W13" s="1765">
        <f>'Alt 1- Project'!CT140</f>
        <v>0</v>
      </c>
      <c r="X13" s="79"/>
      <c r="Y13" s="80"/>
      <c r="Z13" s="1677"/>
      <c r="AA13" s="1678"/>
      <c r="AB13" s="1778"/>
      <c r="AC13" s="1779"/>
    </row>
    <row r="14" spans="1:29" x14ac:dyDescent="0.25">
      <c r="A14" s="60" t="s">
        <v>144</v>
      </c>
      <c r="B14" s="221"/>
      <c r="C14" s="1672"/>
      <c r="D14" s="1673"/>
      <c r="E14" s="629"/>
      <c r="F14" s="1673"/>
      <c r="G14" s="629"/>
      <c r="H14" s="1674"/>
      <c r="I14" s="81"/>
      <c r="J14" s="1675"/>
      <c r="K14" s="81"/>
      <c r="L14" s="1674"/>
      <c r="M14" s="81"/>
      <c r="N14" s="1675"/>
      <c r="O14" s="81"/>
      <c r="P14" s="1676"/>
      <c r="Q14" s="81"/>
      <c r="R14" s="1674"/>
      <c r="S14" s="81"/>
      <c r="T14" s="1676"/>
      <c r="U14" s="81"/>
      <c r="V14" s="1764">
        <f>'Alt 1- Project'!CS141</f>
        <v>0</v>
      </c>
      <c r="W14" s="1765">
        <f>'Alt 1- Project'!CT141</f>
        <v>0</v>
      </c>
      <c r="X14" s="79"/>
      <c r="Y14" s="80"/>
      <c r="Z14" s="1677"/>
      <c r="AA14" s="1678"/>
      <c r="AB14" s="1778"/>
      <c r="AC14" s="1779"/>
    </row>
    <row r="15" spans="1:29" ht="15.75" thickBot="1" x14ac:dyDescent="0.3">
      <c r="A15" s="1679" t="s">
        <v>145</v>
      </c>
      <c r="B15" s="222"/>
      <c r="C15" s="1680"/>
      <c r="D15" s="1681"/>
      <c r="E15" s="1682"/>
      <c r="F15" s="1681"/>
      <c r="G15" s="1682"/>
      <c r="H15" s="1683"/>
      <c r="I15" s="1684"/>
      <c r="J15" s="1685"/>
      <c r="K15" s="1684"/>
      <c r="L15" s="1683"/>
      <c r="M15" s="1684"/>
      <c r="N15" s="1685"/>
      <c r="O15" s="1684"/>
      <c r="P15" s="1686"/>
      <c r="Q15" s="1684"/>
      <c r="R15" s="1683"/>
      <c r="S15" s="1684"/>
      <c r="T15" s="1686"/>
      <c r="U15" s="1684"/>
      <c r="V15" s="1767"/>
      <c r="W15" s="1768">
        <f>'Alt 1- Project'!CT142</f>
        <v>0</v>
      </c>
      <c r="X15" s="1687"/>
      <c r="Y15" s="1688"/>
      <c r="Z15" s="1689"/>
      <c r="AA15" s="1690"/>
      <c r="AB15" s="1825"/>
      <c r="AC15" s="1781"/>
    </row>
    <row r="16" spans="1:29" ht="15.75" thickBot="1" x14ac:dyDescent="0.3">
      <c r="A16" s="1941"/>
      <c r="B16" s="1691"/>
      <c r="C16" s="223"/>
      <c r="D16" s="223"/>
      <c r="E16" s="223"/>
      <c r="F16" s="223"/>
      <c r="G16" s="223"/>
      <c r="H16" s="223"/>
      <c r="I16" s="223"/>
      <c r="J16" s="223"/>
      <c r="K16" s="223"/>
      <c r="L16" s="1692"/>
      <c r="M16" s="1693"/>
      <c r="N16" s="1694"/>
      <c r="O16" s="1693"/>
      <c r="P16" s="1695"/>
      <c r="Q16" s="1693"/>
      <c r="R16" s="1692"/>
      <c r="S16" s="1693"/>
      <c r="T16" s="1695"/>
      <c r="U16" s="1693"/>
      <c r="V16" s="1695"/>
      <c r="W16" s="1693"/>
      <c r="X16" s="1692"/>
      <c r="Y16" s="1693"/>
      <c r="Z16" s="1696"/>
      <c r="AA16" s="1693"/>
      <c r="AB16" s="546"/>
      <c r="AC16" s="1777"/>
    </row>
    <row r="17" spans="1:29" ht="27" customHeight="1" x14ac:dyDescent="0.25">
      <c r="A17" s="2"/>
      <c r="B17" s="2166" t="s">
        <v>207</v>
      </c>
      <c r="C17" s="2167"/>
      <c r="D17" s="2151" t="s">
        <v>135</v>
      </c>
      <c r="E17" s="2152"/>
      <c r="F17" s="2152"/>
      <c r="G17" s="2153"/>
      <c r="H17" s="2161" t="s">
        <v>208</v>
      </c>
      <c r="I17" s="2162"/>
      <c r="J17" s="2162"/>
      <c r="K17" s="2162"/>
      <c r="L17" s="2162"/>
      <c r="M17" s="2162"/>
      <c r="N17" s="2162"/>
      <c r="O17" s="2162"/>
      <c r="P17" s="2162"/>
      <c r="Q17" s="2162"/>
      <c r="R17" s="2162"/>
      <c r="S17" s="2162"/>
      <c r="T17" s="2162"/>
      <c r="U17" s="2162"/>
      <c r="V17" s="2162"/>
      <c r="W17" s="2163"/>
      <c r="X17" s="2170" t="s">
        <v>209</v>
      </c>
      <c r="Y17" s="2171"/>
      <c r="Z17" s="2154" t="s">
        <v>210</v>
      </c>
      <c r="AA17" s="2155"/>
      <c r="AB17" s="2145" t="s">
        <v>213</v>
      </c>
      <c r="AC17" s="2146"/>
    </row>
    <row r="18" spans="1:29" ht="27" customHeight="1" thickBot="1" x14ac:dyDescent="0.3">
      <c r="A18" s="70" t="s">
        <v>46</v>
      </c>
      <c r="B18" s="2168"/>
      <c r="C18" s="2169"/>
      <c r="D18" s="2149" t="s">
        <v>133</v>
      </c>
      <c r="E18" s="2150"/>
      <c r="F18" s="2149" t="s">
        <v>134</v>
      </c>
      <c r="G18" s="2150"/>
      <c r="H18" s="2158" t="s">
        <v>2</v>
      </c>
      <c r="I18" s="2159"/>
      <c r="J18" s="2158" t="s">
        <v>3</v>
      </c>
      <c r="K18" s="2159"/>
      <c r="L18" s="2158" t="s">
        <v>4</v>
      </c>
      <c r="M18" s="2159"/>
      <c r="N18" s="2158" t="s">
        <v>32</v>
      </c>
      <c r="O18" s="2159"/>
      <c r="P18" s="2158" t="s">
        <v>33</v>
      </c>
      <c r="Q18" s="2159"/>
      <c r="R18" s="2158" t="s">
        <v>34</v>
      </c>
      <c r="S18" s="2159"/>
      <c r="T18" s="2158" t="s">
        <v>35</v>
      </c>
      <c r="U18" s="2160"/>
      <c r="V18" s="2164" t="s">
        <v>146</v>
      </c>
      <c r="W18" s="2165"/>
      <c r="X18" s="2172"/>
      <c r="Y18" s="2173"/>
      <c r="Z18" s="2156"/>
      <c r="AA18" s="2157"/>
      <c r="AB18" s="2147"/>
      <c r="AC18" s="2148"/>
    </row>
    <row r="19" spans="1:29" x14ac:dyDescent="0.25">
      <c r="A19" s="1647"/>
      <c r="B19" s="204" t="s">
        <v>37</v>
      </c>
      <c r="C19" s="205" t="s">
        <v>38</v>
      </c>
      <c r="D19" s="625" t="s">
        <v>37</v>
      </c>
      <c r="E19" s="626" t="s">
        <v>38</v>
      </c>
      <c r="F19" s="625" t="s">
        <v>37</v>
      </c>
      <c r="G19" s="626" t="s">
        <v>38</v>
      </c>
      <c r="H19" s="206" t="s">
        <v>37</v>
      </c>
      <c r="I19" s="207" t="s">
        <v>38</v>
      </c>
      <c r="J19" s="206" t="s">
        <v>37</v>
      </c>
      <c r="K19" s="207" t="s">
        <v>38</v>
      </c>
      <c r="L19" s="206" t="s">
        <v>37</v>
      </c>
      <c r="M19" s="207" t="s">
        <v>38</v>
      </c>
      <c r="N19" s="206" t="s">
        <v>37</v>
      </c>
      <c r="O19" s="207" t="s">
        <v>38</v>
      </c>
      <c r="P19" s="206" t="s">
        <v>37</v>
      </c>
      <c r="Q19" s="207" t="s">
        <v>38</v>
      </c>
      <c r="R19" s="206" t="s">
        <v>37</v>
      </c>
      <c r="S19" s="207" t="s">
        <v>38</v>
      </c>
      <c r="T19" s="206" t="s">
        <v>37</v>
      </c>
      <c r="U19" s="207" t="s">
        <v>38</v>
      </c>
      <c r="V19" s="1756" t="s">
        <v>37</v>
      </c>
      <c r="W19" s="1757" t="s">
        <v>38</v>
      </c>
      <c r="X19" s="208" t="s">
        <v>37</v>
      </c>
      <c r="Y19" s="209" t="s">
        <v>38</v>
      </c>
      <c r="Z19" s="630" t="s">
        <v>37</v>
      </c>
      <c r="AA19" s="631" t="s">
        <v>38</v>
      </c>
      <c r="AB19" s="1773" t="s">
        <v>135</v>
      </c>
      <c r="AC19" s="1770">
        <f>E24+G24</f>
        <v>0</v>
      </c>
    </row>
    <row r="20" spans="1:29" x14ac:dyDescent="0.25">
      <c r="A20" s="1648" t="s">
        <v>39</v>
      </c>
      <c r="B20" s="210"/>
      <c r="C20" s="211"/>
      <c r="D20" s="212"/>
      <c r="E20" s="211"/>
      <c r="F20" s="212"/>
      <c r="G20" s="211"/>
      <c r="H20" s="212"/>
      <c r="I20" s="211"/>
      <c r="J20" s="213"/>
      <c r="K20" s="211"/>
      <c r="L20" s="212"/>
      <c r="M20" s="211"/>
      <c r="N20" s="213"/>
      <c r="O20" s="211"/>
      <c r="P20" s="214"/>
      <c r="Q20" s="211"/>
      <c r="R20" s="215"/>
      <c r="S20" s="211"/>
      <c r="T20" s="214"/>
      <c r="U20" s="211"/>
      <c r="V20" s="211"/>
      <c r="W20" s="211"/>
      <c r="X20" s="215"/>
      <c r="Y20" s="211"/>
      <c r="Z20" s="216"/>
      <c r="AA20" s="217"/>
      <c r="AB20" s="1774" t="s">
        <v>211</v>
      </c>
      <c r="AC20" s="1771">
        <f>W24</f>
        <v>0</v>
      </c>
    </row>
    <row r="21" spans="1:29" ht="15" customHeight="1" thickBot="1" x14ac:dyDescent="0.3">
      <c r="A21" s="218" t="s">
        <v>31</v>
      </c>
      <c r="B21" s="219">
        <f>'Current Ops'!$BY$28</f>
        <v>0</v>
      </c>
      <c r="C21" s="20">
        <f>'Current Ops'!$BZ$28</f>
        <v>0</v>
      </c>
      <c r="D21" s="28">
        <f>'Alt 2- Project'!M131</f>
        <v>0</v>
      </c>
      <c r="E21" s="627">
        <f>'Alt 2- Project'!N131</f>
        <v>0</v>
      </c>
      <c r="F21" s="28">
        <f>'Alt 2- Project'!W131</f>
        <v>0</v>
      </c>
      <c r="G21" s="627">
        <f>'Alt 2- Project'!X131</f>
        <v>0</v>
      </c>
      <c r="H21" s="22">
        <f>'Alt 2- Project'!AI131</f>
        <v>0</v>
      </c>
      <c r="I21" s="18">
        <f>'Alt 2- Project'!AJ131</f>
        <v>0</v>
      </c>
      <c r="J21" s="22">
        <f>'Alt 2- Project'!AS131</f>
        <v>0</v>
      </c>
      <c r="K21" s="18">
        <f>'Alt 2- Project'!AT131</f>
        <v>0</v>
      </c>
      <c r="L21" s="22">
        <f>'Alt 2- Project'!BC131</f>
        <v>0</v>
      </c>
      <c r="M21" s="18">
        <f>'Alt 2- Project'!BD131</f>
        <v>0</v>
      </c>
      <c r="N21" s="22">
        <f>'Alt 2- Project'!BM131</f>
        <v>0</v>
      </c>
      <c r="O21" s="18">
        <f>'Alt 2- Project'!BN131</f>
        <v>0</v>
      </c>
      <c r="P21" s="22">
        <f>'Alt 2- Project'!BW131</f>
        <v>0</v>
      </c>
      <c r="Q21" s="18">
        <f>'Alt 2- Project'!BX131</f>
        <v>0</v>
      </c>
      <c r="R21" s="22">
        <f>'Alt 2- Project'!CG131</f>
        <v>0</v>
      </c>
      <c r="S21" s="18">
        <f>'Alt 2- Project'!CH131</f>
        <v>0</v>
      </c>
      <c r="T21" s="22">
        <f>'Alt 2- Project'!CQ131</f>
        <v>0</v>
      </c>
      <c r="U21" s="18">
        <f>'Alt 2- Project'!CR131</f>
        <v>0</v>
      </c>
      <c r="V21" s="1758">
        <f>'Alt 2- Project'!CS131</f>
        <v>0</v>
      </c>
      <c r="W21" s="1759">
        <f>'Alt 2- Project'!CT131</f>
        <v>0</v>
      </c>
      <c r="X21" s="25">
        <f>'Alt 2- Future Ops'!BY107</f>
        <v>0</v>
      </c>
      <c r="Y21" s="19">
        <f>'Alt 2- Future Ops'!BZ107</f>
        <v>0</v>
      </c>
      <c r="Z21" s="58">
        <f>X21-B21</f>
        <v>0</v>
      </c>
      <c r="AA21" s="632">
        <f>Y21-C21</f>
        <v>0</v>
      </c>
      <c r="AB21" s="1775" t="s">
        <v>214</v>
      </c>
      <c r="AC21" s="1772">
        <f>Y24</f>
        <v>0</v>
      </c>
    </row>
    <row r="22" spans="1:29" ht="15.75" thickBot="1" x14ac:dyDescent="0.3">
      <c r="A22" s="218" t="s">
        <v>40</v>
      </c>
      <c r="B22" s="74"/>
      <c r="C22" s="20">
        <f>'Current Ops'!$BZ$99</f>
        <v>0</v>
      </c>
      <c r="D22" s="78"/>
      <c r="E22" s="627">
        <f>'Alt 2- Project'!N132</f>
        <v>0</v>
      </c>
      <c r="F22" s="78"/>
      <c r="G22" s="627">
        <f>'Alt 2- Project'!X132</f>
        <v>0</v>
      </c>
      <c r="H22" s="76"/>
      <c r="I22" s="18">
        <f>'Alt 2- Project'!AJ132</f>
        <v>0</v>
      </c>
      <c r="J22" s="76"/>
      <c r="K22" s="18">
        <f>'Alt 2- Project'!AT132</f>
        <v>0</v>
      </c>
      <c r="L22" s="76"/>
      <c r="M22" s="18">
        <f>'Alt 2- Project'!BD132</f>
        <v>0</v>
      </c>
      <c r="N22" s="76"/>
      <c r="O22" s="18">
        <f>'Alt 2- Project'!BN132</f>
        <v>0</v>
      </c>
      <c r="P22" s="76"/>
      <c r="Q22" s="18">
        <f>'Alt 2- Project'!BX132</f>
        <v>0</v>
      </c>
      <c r="R22" s="76"/>
      <c r="S22" s="18">
        <f>'Alt 2- Project'!CH132</f>
        <v>0</v>
      </c>
      <c r="T22" s="76"/>
      <c r="U22" s="18">
        <f>'Alt 2- Project'!CR132</f>
        <v>0</v>
      </c>
      <c r="V22" s="1760"/>
      <c r="W22" s="1759">
        <f>'Alt 2- Project'!CT132</f>
        <v>0</v>
      </c>
      <c r="X22" s="77"/>
      <c r="Y22" s="19">
        <f>'Alt 2- Future Ops'!BZ108</f>
        <v>0</v>
      </c>
      <c r="Z22" s="75"/>
      <c r="AA22" s="632">
        <f>Y22-C22</f>
        <v>0</v>
      </c>
      <c r="AB22" s="1776" t="s">
        <v>212</v>
      </c>
      <c r="AC22" s="1769">
        <f>SUM(AC19:AC21)</f>
        <v>0</v>
      </c>
    </row>
    <row r="23" spans="1:29" x14ac:dyDescent="0.25">
      <c r="A23" s="218" t="s">
        <v>30</v>
      </c>
      <c r="B23" s="74"/>
      <c r="C23" s="20">
        <f>'Current Ops'!$BZ$105</f>
        <v>0</v>
      </c>
      <c r="D23" s="78"/>
      <c r="E23" s="627">
        <f>'Alt 2- Project'!N133</f>
        <v>0</v>
      </c>
      <c r="F23" s="78"/>
      <c r="G23" s="627">
        <f>'Alt 2- Project'!X133</f>
        <v>0</v>
      </c>
      <c r="H23" s="76"/>
      <c r="I23" s="18">
        <f>'Alt 2- Project'!AJ133</f>
        <v>0</v>
      </c>
      <c r="J23" s="76"/>
      <c r="K23" s="18">
        <f>'Alt 2- Project'!AT133</f>
        <v>0</v>
      </c>
      <c r="L23" s="76"/>
      <c r="M23" s="18">
        <f>'Alt 2- Project'!BD133</f>
        <v>0</v>
      </c>
      <c r="N23" s="76"/>
      <c r="O23" s="18">
        <f>'Alt 2- Project'!BN133</f>
        <v>0</v>
      </c>
      <c r="P23" s="76"/>
      <c r="Q23" s="18">
        <f>'Alt 2- Project'!BX133</f>
        <v>0</v>
      </c>
      <c r="R23" s="76"/>
      <c r="S23" s="18">
        <f>'Alt 2- Project'!CH133</f>
        <v>0</v>
      </c>
      <c r="T23" s="76"/>
      <c r="U23" s="18">
        <f>'Alt 2- Project'!CR133</f>
        <v>0</v>
      </c>
      <c r="V23" s="1760"/>
      <c r="W23" s="1759">
        <f>'Alt 2- Project'!CT133</f>
        <v>0</v>
      </c>
      <c r="X23" s="77"/>
      <c r="Y23" s="19">
        <f>'Alt 2- Future Ops'!BZ109</f>
        <v>0</v>
      </c>
      <c r="Z23" s="75"/>
      <c r="AA23" s="632">
        <f>Y23-C23</f>
        <v>0</v>
      </c>
      <c r="AB23" s="1778"/>
      <c r="AC23" s="1779"/>
    </row>
    <row r="24" spans="1:29" x14ac:dyDescent="0.25">
      <c r="A24" s="13" t="s">
        <v>41</v>
      </c>
      <c r="B24" s="3">
        <f>B21</f>
        <v>0</v>
      </c>
      <c r="C24" s="21">
        <f>SUM(C21,C22,C23)</f>
        <v>0</v>
      </c>
      <c r="D24" s="29">
        <f t="shared" ref="D24:G24" si="1">SUM(D21,D22,D23)</f>
        <v>0</v>
      </c>
      <c r="E24" s="628">
        <f t="shared" si="1"/>
        <v>0</v>
      </c>
      <c r="F24" s="29">
        <f t="shared" si="1"/>
        <v>0</v>
      </c>
      <c r="G24" s="628">
        <f t="shared" si="1"/>
        <v>0</v>
      </c>
      <c r="H24" s="23">
        <f t="shared" ref="H24:N24" si="2">SUM(H21,H22,H23)</f>
        <v>0</v>
      </c>
      <c r="I24" s="24">
        <f t="shared" si="2"/>
        <v>0</v>
      </c>
      <c r="J24" s="23">
        <f t="shared" si="2"/>
        <v>0</v>
      </c>
      <c r="K24" s="24">
        <f t="shared" si="2"/>
        <v>0</v>
      </c>
      <c r="L24" s="23">
        <f t="shared" si="2"/>
        <v>0</v>
      </c>
      <c r="M24" s="24">
        <f t="shared" si="2"/>
        <v>0</v>
      </c>
      <c r="N24" s="23">
        <f t="shared" si="2"/>
        <v>0</v>
      </c>
      <c r="O24" s="24">
        <f>SUM(O21,O22,O23)</f>
        <v>0</v>
      </c>
      <c r="P24" s="23">
        <f t="shared" ref="P24:V24" si="3">SUM(P21,P22,P23)</f>
        <v>0</v>
      </c>
      <c r="Q24" s="24">
        <f t="shared" si="3"/>
        <v>0</v>
      </c>
      <c r="R24" s="23">
        <f t="shared" si="3"/>
        <v>0</v>
      </c>
      <c r="S24" s="24">
        <f t="shared" si="3"/>
        <v>0</v>
      </c>
      <c r="T24" s="23">
        <f t="shared" si="3"/>
        <v>0</v>
      </c>
      <c r="U24" s="24">
        <f t="shared" si="3"/>
        <v>0</v>
      </c>
      <c r="V24" s="1762">
        <f t="shared" si="3"/>
        <v>0</v>
      </c>
      <c r="W24" s="1763">
        <f>SUM(W21,W22,W23)</f>
        <v>0</v>
      </c>
      <c r="X24" s="26">
        <f t="shared" ref="X24:AA24" si="4">SUM(X21,X22,X23)</f>
        <v>0</v>
      </c>
      <c r="Y24" s="27">
        <f t="shared" si="4"/>
        <v>0</v>
      </c>
      <c r="Z24" s="59">
        <f t="shared" si="4"/>
        <v>0</v>
      </c>
      <c r="AA24" s="633">
        <f t="shared" si="4"/>
        <v>0</v>
      </c>
      <c r="AB24" s="1778"/>
      <c r="AC24" s="1779"/>
    </row>
    <row r="25" spans="1:29" x14ac:dyDescent="0.25">
      <c r="A25" s="1648" t="s">
        <v>42</v>
      </c>
      <c r="B25" s="1651"/>
      <c r="C25" s="1652"/>
      <c r="D25" s="1697"/>
      <c r="E25" s="1697"/>
      <c r="F25" s="1697"/>
      <c r="G25" s="1697"/>
      <c r="H25" s="1653"/>
      <c r="I25" s="1654"/>
      <c r="J25" s="1655"/>
      <c r="K25" s="1654"/>
      <c r="L25" s="1653"/>
      <c r="M25" s="1654"/>
      <c r="N25" s="1655"/>
      <c r="O25" s="1654"/>
      <c r="P25" s="1656"/>
      <c r="Q25" s="1654"/>
      <c r="R25" s="1653"/>
      <c r="S25" s="1654"/>
      <c r="T25" s="1656"/>
      <c r="U25" s="1654"/>
      <c r="V25" s="1654"/>
      <c r="W25" s="1654"/>
      <c r="X25" s="1653"/>
      <c r="Y25" s="1654"/>
      <c r="Z25" s="1657"/>
      <c r="AA25" s="1658"/>
      <c r="AB25" s="1778"/>
      <c r="AC25" s="1779"/>
    </row>
    <row r="26" spans="1:29" x14ac:dyDescent="0.25">
      <c r="A26" s="60" t="s">
        <v>43</v>
      </c>
      <c r="B26" s="1659"/>
      <c r="C26" s="1660"/>
      <c r="D26" s="1661"/>
      <c r="E26" s="1662"/>
      <c r="F26" s="1661"/>
      <c r="G26" s="1662"/>
      <c r="H26" s="1663"/>
      <c r="I26" s="1664"/>
      <c r="J26" s="1665"/>
      <c r="K26" s="1664"/>
      <c r="L26" s="1663"/>
      <c r="M26" s="1664"/>
      <c r="N26" s="1665"/>
      <c r="O26" s="1664"/>
      <c r="P26" s="1666"/>
      <c r="Q26" s="1664"/>
      <c r="R26" s="1663"/>
      <c r="S26" s="1664"/>
      <c r="T26" s="1666"/>
      <c r="U26" s="1664"/>
      <c r="V26" s="1764">
        <f>'Alt 2- Project'!CS137</f>
        <v>0</v>
      </c>
      <c r="W26" s="1765">
        <f>'Alt 2- Project'!CT137</f>
        <v>0</v>
      </c>
      <c r="X26" s="1667"/>
      <c r="Y26" s="1668"/>
      <c r="Z26" s="1669"/>
      <c r="AA26" s="1670"/>
      <c r="AB26" s="1778"/>
      <c r="AC26" s="1779"/>
    </row>
    <row r="27" spans="1:29" x14ac:dyDescent="0.25">
      <c r="A27" s="60" t="s">
        <v>44</v>
      </c>
      <c r="B27" s="1671"/>
      <c r="C27" s="1672"/>
      <c r="D27" s="1673"/>
      <c r="E27" s="629"/>
      <c r="F27" s="1673"/>
      <c r="G27" s="629"/>
      <c r="H27" s="1674"/>
      <c r="I27" s="81"/>
      <c r="J27" s="1675"/>
      <c r="K27" s="81"/>
      <c r="L27" s="1674"/>
      <c r="M27" s="81"/>
      <c r="N27" s="1675"/>
      <c r="O27" s="81"/>
      <c r="P27" s="1676"/>
      <c r="Q27" s="81"/>
      <c r="R27" s="1674"/>
      <c r="S27" s="81"/>
      <c r="T27" s="1676"/>
      <c r="U27" s="81"/>
      <c r="V27" s="1764">
        <f>'Alt 2- Project'!CS138</f>
        <v>0</v>
      </c>
      <c r="W27" s="1765">
        <f>'Alt 2- Project'!CT138</f>
        <v>0</v>
      </c>
      <c r="X27" s="79"/>
      <c r="Y27" s="80"/>
      <c r="Z27" s="1677"/>
      <c r="AA27" s="1678"/>
      <c r="AB27" s="1778"/>
      <c r="AC27" s="1779"/>
    </row>
    <row r="28" spans="1:29" x14ac:dyDescent="0.25">
      <c r="A28" s="60" t="s">
        <v>45</v>
      </c>
      <c r="B28" s="1671"/>
      <c r="C28" s="1672"/>
      <c r="D28" s="1673"/>
      <c r="E28" s="629"/>
      <c r="F28" s="1673"/>
      <c r="G28" s="629"/>
      <c r="H28" s="1674"/>
      <c r="I28" s="81"/>
      <c r="J28" s="1675"/>
      <c r="K28" s="81"/>
      <c r="L28" s="1674"/>
      <c r="M28" s="81"/>
      <c r="N28" s="1675"/>
      <c r="O28" s="81"/>
      <c r="P28" s="1676"/>
      <c r="Q28" s="81"/>
      <c r="R28" s="1674"/>
      <c r="S28" s="81"/>
      <c r="T28" s="1676"/>
      <c r="U28" s="81"/>
      <c r="V28" s="1766"/>
      <c r="W28" s="1765">
        <f>'Alt 2- Project'!CT139</f>
        <v>0</v>
      </c>
      <c r="X28" s="79"/>
      <c r="Y28" s="80"/>
      <c r="Z28" s="1677"/>
      <c r="AA28" s="1678"/>
      <c r="AB28" s="1778"/>
      <c r="AC28" s="1779"/>
    </row>
    <row r="29" spans="1:29" x14ac:dyDescent="0.25">
      <c r="A29" s="60" t="s">
        <v>143</v>
      </c>
      <c r="B29" s="221"/>
      <c r="C29" s="1672"/>
      <c r="D29" s="1673"/>
      <c r="E29" s="629"/>
      <c r="F29" s="1673"/>
      <c r="G29" s="629"/>
      <c r="H29" s="1674"/>
      <c r="I29" s="81"/>
      <c r="J29" s="1675"/>
      <c r="K29" s="81"/>
      <c r="L29" s="1674"/>
      <c r="M29" s="81"/>
      <c r="N29" s="1675"/>
      <c r="O29" s="81"/>
      <c r="P29" s="1676"/>
      <c r="Q29" s="81"/>
      <c r="R29" s="1674"/>
      <c r="S29" s="81"/>
      <c r="T29" s="1676"/>
      <c r="U29" s="81"/>
      <c r="V29" s="1764">
        <f>'Alt 2- Project'!CS140</f>
        <v>0</v>
      </c>
      <c r="W29" s="1765">
        <f>'Alt 2- Project'!CT140</f>
        <v>0</v>
      </c>
      <c r="X29" s="79"/>
      <c r="Y29" s="80"/>
      <c r="Z29" s="1677"/>
      <c r="AA29" s="1678"/>
      <c r="AB29" s="1778"/>
      <c r="AC29" s="1779"/>
    </row>
    <row r="30" spans="1:29" x14ac:dyDescent="0.25">
      <c r="A30" s="60" t="s">
        <v>144</v>
      </c>
      <c r="B30" s="221"/>
      <c r="C30" s="1672"/>
      <c r="D30" s="1673"/>
      <c r="E30" s="629"/>
      <c r="F30" s="1673"/>
      <c r="G30" s="629"/>
      <c r="H30" s="1674"/>
      <c r="I30" s="81"/>
      <c r="J30" s="1675"/>
      <c r="K30" s="81"/>
      <c r="L30" s="1674"/>
      <c r="M30" s="81"/>
      <c r="N30" s="1675"/>
      <c r="O30" s="81"/>
      <c r="P30" s="1676"/>
      <c r="Q30" s="81"/>
      <c r="R30" s="1674"/>
      <c r="S30" s="81"/>
      <c r="T30" s="1676"/>
      <c r="U30" s="81"/>
      <c r="V30" s="1764">
        <f>'Alt 2- Project'!CS141</f>
        <v>0</v>
      </c>
      <c r="W30" s="1765">
        <f>'Alt 2- Project'!CT141</f>
        <v>0</v>
      </c>
      <c r="X30" s="79"/>
      <c r="Y30" s="80"/>
      <c r="Z30" s="1677"/>
      <c r="AA30" s="1678"/>
      <c r="AB30" s="1778"/>
      <c r="AC30" s="1779"/>
    </row>
    <row r="31" spans="1:29" ht="15.75" thickBot="1" x14ac:dyDescent="0.3">
      <c r="A31" s="1679" t="s">
        <v>145</v>
      </c>
      <c r="B31" s="222"/>
      <c r="C31" s="1680"/>
      <c r="D31" s="1681"/>
      <c r="E31" s="1682"/>
      <c r="F31" s="1681"/>
      <c r="G31" s="1682"/>
      <c r="H31" s="1683"/>
      <c r="I31" s="1684"/>
      <c r="J31" s="1685"/>
      <c r="K31" s="1684"/>
      <c r="L31" s="1683"/>
      <c r="M31" s="1684"/>
      <c r="N31" s="1685"/>
      <c r="O31" s="1684"/>
      <c r="P31" s="1686"/>
      <c r="Q31" s="1684"/>
      <c r="R31" s="1683"/>
      <c r="S31" s="1684"/>
      <c r="T31" s="1686"/>
      <c r="U31" s="1684"/>
      <c r="V31" s="1767"/>
      <c r="W31" s="1768">
        <f>'Alt 2- Project'!CT142</f>
        <v>0</v>
      </c>
      <c r="X31" s="1687"/>
      <c r="Y31" s="1688"/>
      <c r="Z31" s="1689"/>
      <c r="AA31" s="1690"/>
      <c r="AB31" s="1825"/>
      <c r="AC31" s="1781"/>
    </row>
    <row r="32" spans="1:29" ht="15.75" thickBot="1" x14ac:dyDescent="0.3">
      <c r="A32" s="1942"/>
      <c r="B32" s="1405"/>
      <c r="C32" s="1405"/>
      <c r="D32" s="1405"/>
      <c r="E32" s="1405"/>
      <c r="F32" s="1405"/>
      <c r="G32" s="1405"/>
      <c r="H32" s="1405"/>
      <c r="I32" s="1405"/>
      <c r="J32" s="1405"/>
      <c r="K32" s="1405"/>
      <c r="L32" s="1405"/>
      <c r="M32" s="1405"/>
      <c r="N32" s="1405"/>
      <c r="O32" s="1405"/>
      <c r="P32" s="1405"/>
      <c r="Q32" s="1405"/>
      <c r="R32" s="1405"/>
      <c r="S32" s="1405"/>
      <c r="T32" s="1405"/>
      <c r="U32" s="1405"/>
      <c r="V32" s="1405"/>
      <c r="W32" s="1405"/>
      <c r="X32" s="1405"/>
      <c r="Y32" s="1405"/>
      <c r="Z32" s="1405"/>
      <c r="AA32" s="1405"/>
      <c r="AB32" s="546"/>
      <c r="AC32" s="1777"/>
    </row>
    <row r="33" spans="1:29" ht="27.75" customHeight="1" x14ac:dyDescent="0.25">
      <c r="A33" s="2"/>
      <c r="B33" s="2166" t="s">
        <v>207</v>
      </c>
      <c r="C33" s="2167"/>
      <c r="D33" s="2151" t="s">
        <v>135</v>
      </c>
      <c r="E33" s="2152"/>
      <c r="F33" s="2152"/>
      <c r="G33" s="2153"/>
      <c r="H33" s="2161" t="s">
        <v>208</v>
      </c>
      <c r="I33" s="2162"/>
      <c r="J33" s="2162"/>
      <c r="K33" s="2162"/>
      <c r="L33" s="2162"/>
      <c r="M33" s="2162"/>
      <c r="N33" s="2162"/>
      <c r="O33" s="2162"/>
      <c r="P33" s="2162"/>
      <c r="Q33" s="2162"/>
      <c r="R33" s="2162"/>
      <c r="S33" s="2162"/>
      <c r="T33" s="2162"/>
      <c r="U33" s="2162"/>
      <c r="V33" s="2162"/>
      <c r="W33" s="2163"/>
      <c r="X33" s="2170" t="s">
        <v>209</v>
      </c>
      <c r="Y33" s="2171"/>
      <c r="Z33" s="2154" t="s">
        <v>210</v>
      </c>
      <c r="AA33" s="2155"/>
      <c r="AB33" s="2145" t="s">
        <v>213</v>
      </c>
      <c r="AC33" s="2146"/>
    </row>
    <row r="34" spans="1:29" ht="27" customHeight="1" thickBot="1" x14ac:dyDescent="0.3">
      <c r="A34" s="70" t="s">
        <v>47</v>
      </c>
      <c r="B34" s="2168"/>
      <c r="C34" s="2169"/>
      <c r="D34" s="2149" t="s">
        <v>133</v>
      </c>
      <c r="E34" s="2150"/>
      <c r="F34" s="2149" t="s">
        <v>134</v>
      </c>
      <c r="G34" s="2150"/>
      <c r="H34" s="2158" t="s">
        <v>2</v>
      </c>
      <c r="I34" s="2159"/>
      <c r="J34" s="2158" t="s">
        <v>3</v>
      </c>
      <c r="K34" s="2159"/>
      <c r="L34" s="2158" t="s">
        <v>4</v>
      </c>
      <c r="M34" s="2159"/>
      <c r="N34" s="2158" t="s">
        <v>32</v>
      </c>
      <c r="O34" s="2159"/>
      <c r="P34" s="2158" t="s">
        <v>33</v>
      </c>
      <c r="Q34" s="2159"/>
      <c r="R34" s="2158" t="s">
        <v>34</v>
      </c>
      <c r="S34" s="2159"/>
      <c r="T34" s="2158" t="s">
        <v>35</v>
      </c>
      <c r="U34" s="2160"/>
      <c r="V34" s="2164" t="s">
        <v>146</v>
      </c>
      <c r="W34" s="2165"/>
      <c r="X34" s="2172"/>
      <c r="Y34" s="2173"/>
      <c r="Z34" s="2156"/>
      <c r="AA34" s="2157"/>
      <c r="AB34" s="2147"/>
      <c r="AC34" s="2148"/>
    </row>
    <row r="35" spans="1:29" x14ac:dyDescent="0.25">
      <c r="A35" s="1647"/>
      <c r="B35" s="204" t="s">
        <v>37</v>
      </c>
      <c r="C35" s="205" t="s">
        <v>38</v>
      </c>
      <c r="D35" s="625" t="s">
        <v>37</v>
      </c>
      <c r="E35" s="626" t="s">
        <v>38</v>
      </c>
      <c r="F35" s="625" t="s">
        <v>37</v>
      </c>
      <c r="G35" s="626" t="s">
        <v>38</v>
      </c>
      <c r="H35" s="206" t="s">
        <v>37</v>
      </c>
      <c r="I35" s="207" t="s">
        <v>38</v>
      </c>
      <c r="J35" s="206" t="s">
        <v>37</v>
      </c>
      <c r="K35" s="207" t="s">
        <v>38</v>
      </c>
      <c r="L35" s="206" t="s">
        <v>37</v>
      </c>
      <c r="M35" s="207" t="s">
        <v>38</v>
      </c>
      <c r="N35" s="206" t="s">
        <v>37</v>
      </c>
      <c r="O35" s="207" t="s">
        <v>38</v>
      </c>
      <c r="P35" s="206" t="s">
        <v>37</v>
      </c>
      <c r="Q35" s="207" t="s">
        <v>38</v>
      </c>
      <c r="R35" s="206" t="s">
        <v>37</v>
      </c>
      <c r="S35" s="207" t="s">
        <v>38</v>
      </c>
      <c r="T35" s="206" t="s">
        <v>37</v>
      </c>
      <c r="U35" s="207" t="s">
        <v>38</v>
      </c>
      <c r="V35" s="1756" t="s">
        <v>37</v>
      </c>
      <c r="W35" s="1757" t="s">
        <v>38</v>
      </c>
      <c r="X35" s="208" t="s">
        <v>37</v>
      </c>
      <c r="Y35" s="209" t="s">
        <v>38</v>
      </c>
      <c r="Z35" s="630" t="s">
        <v>37</v>
      </c>
      <c r="AA35" s="631" t="s">
        <v>38</v>
      </c>
      <c r="AB35" s="1773" t="s">
        <v>135</v>
      </c>
      <c r="AC35" s="1770">
        <f>E40+G40</f>
        <v>0</v>
      </c>
    </row>
    <row r="36" spans="1:29" x14ac:dyDescent="0.25">
      <c r="A36" s="1648" t="s">
        <v>39</v>
      </c>
      <c r="B36" s="210"/>
      <c r="C36" s="211"/>
      <c r="D36" s="212"/>
      <c r="E36" s="211"/>
      <c r="F36" s="212"/>
      <c r="G36" s="211"/>
      <c r="H36" s="212"/>
      <c r="I36" s="211"/>
      <c r="J36" s="213"/>
      <c r="K36" s="211"/>
      <c r="L36" s="212"/>
      <c r="M36" s="211"/>
      <c r="N36" s="213"/>
      <c r="O36" s="211"/>
      <c r="P36" s="214"/>
      <c r="Q36" s="211"/>
      <c r="R36" s="215"/>
      <c r="S36" s="211"/>
      <c r="T36" s="214"/>
      <c r="U36" s="211"/>
      <c r="V36" s="211"/>
      <c r="W36" s="211"/>
      <c r="X36" s="215"/>
      <c r="Y36" s="211"/>
      <c r="Z36" s="216"/>
      <c r="AA36" s="217"/>
      <c r="AB36" s="1774" t="s">
        <v>211</v>
      </c>
      <c r="AC36" s="1771">
        <f>W40</f>
        <v>0</v>
      </c>
    </row>
    <row r="37" spans="1:29" ht="15.75" thickBot="1" x14ac:dyDescent="0.3">
      <c r="A37" s="218" t="s">
        <v>31</v>
      </c>
      <c r="B37" s="219">
        <f>'Current Ops'!$BY$28</f>
        <v>0</v>
      </c>
      <c r="C37" s="20">
        <f>'Current Ops'!$BZ$28</f>
        <v>0</v>
      </c>
      <c r="D37" s="28">
        <f>'Alt 3- Project'!M131</f>
        <v>0</v>
      </c>
      <c r="E37" s="627">
        <f>'Alt 3- Project'!N131</f>
        <v>0</v>
      </c>
      <c r="F37" s="28">
        <f>'Alt 3- Project'!W131</f>
        <v>0</v>
      </c>
      <c r="G37" s="627">
        <f>'Alt 3- Project'!X131</f>
        <v>0</v>
      </c>
      <c r="H37" s="22">
        <f>'Alt 3- Project'!AI131</f>
        <v>0</v>
      </c>
      <c r="I37" s="18">
        <f>'Alt 3- Project'!AJ131</f>
        <v>0</v>
      </c>
      <c r="J37" s="22">
        <f>'Alt 3- Project'!AS131</f>
        <v>0</v>
      </c>
      <c r="K37" s="18">
        <f>'Alt 3- Project'!AT131</f>
        <v>0</v>
      </c>
      <c r="L37" s="22">
        <f>'Alt 3- Project'!BC131</f>
        <v>0</v>
      </c>
      <c r="M37" s="18">
        <f>'Alt 3- Project'!BD131</f>
        <v>0</v>
      </c>
      <c r="N37" s="22">
        <f>'Alt 3- Project'!BM131</f>
        <v>0</v>
      </c>
      <c r="O37" s="18">
        <f>'Alt 3- Project'!BN131</f>
        <v>0</v>
      </c>
      <c r="P37" s="22">
        <f>'Alt 3- Project'!BW131</f>
        <v>0</v>
      </c>
      <c r="Q37" s="18">
        <f>'Alt 3- Project'!BX131</f>
        <v>0</v>
      </c>
      <c r="R37" s="22">
        <f>'Alt 3- Project'!CG131</f>
        <v>0</v>
      </c>
      <c r="S37" s="18">
        <f>'Alt 3- Project'!CH131</f>
        <v>0</v>
      </c>
      <c r="T37" s="22">
        <f>'Alt 3- Project'!CQ131</f>
        <v>0</v>
      </c>
      <c r="U37" s="18">
        <f>'Alt 3- Project'!CR131</f>
        <v>0</v>
      </c>
      <c r="V37" s="1758">
        <f>'Alt 3- Project'!CS131</f>
        <v>0</v>
      </c>
      <c r="W37" s="1759">
        <f>'Alt 3- Project'!CT131</f>
        <v>0</v>
      </c>
      <c r="X37" s="25">
        <f>'Alt 3- Future Ops'!BY107</f>
        <v>0</v>
      </c>
      <c r="Y37" s="19">
        <f>'Alt 3- Future Ops'!BZ107</f>
        <v>0</v>
      </c>
      <c r="Z37" s="58">
        <f>X37-B37</f>
        <v>0</v>
      </c>
      <c r="AA37" s="632">
        <f>Y37-C37</f>
        <v>0</v>
      </c>
      <c r="AB37" s="1775" t="s">
        <v>214</v>
      </c>
      <c r="AC37" s="1772">
        <f>Y40</f>
        <v>0</v>
      </c>
    </row>
    <row r="38" spans="1:29" ht="15.75" thickBot="1" x14ac:dyDescent="0.3">
      <c r="A38" s="218" t="s">
        <v>40</v>
      </c>
      <c r="B38" s="74"/>
      <c r="C38" s="20">
        <f>'Current Ops'!$BZ$99</f>
        <v>0</v>
      </c>
      <c r="D38" s="78"/>
      <c r="E38" s="627">
        <f>'Alt 3- Project'!N132</f>
        <v>0</v>
      </c>
      <c r="F38" s="78"/>
      <c r="G38" s="627">
        <f>'Alt 3- Project'!X132</f>
        <v>0</v>
      </c>
      <c r="H38" s="76"/>
      <c r="I38" s="18">
        <f>'Alt 3- Project'!AJ132</f>
        <v>0</v>
      </c>
      <c r="J38" s="76"/>
      <c r="K38" s="18">
        <f>'Alt 3- Project'!AT132</f>
        <v>0</v>
      </c>
      <c r="L38" s="76"/>
      <c r="M38" s="18">
        <f>'Alt 3- Project'!BD132</f>
        <v>0</v>
      </c>
      <c r="N38" s="76"/>
      <c r="O38" s="18">
        <f>'Alt 3- Project'!BN132</f>
        <v>0</v>
      </c>
      <c r="P38" s="76"/>
      <c r="Q38" s="18">
        <f>'Alt 3- Project'!BX132</f>
        <v>0</v>
      </c>
      <c r="R38" s="76"/>
      <c r="S38" s="18">
        <f>'Alt 3- Project'!CH132</f>
        <v>0</v>
      </c>
      <c r="T38" s="76"/>
      <c r="U38" s="18">
        <f>'Alt 3- Project'!CR132</f>
        <v>0</v>
      </c>
      <c r="V38" s="1760"/>
      <c r="W38" s="1759">
        <f>'Alt 3- Project'!CT132</f>
        <v>0</v>
      </c>
      <c r="X38" s="77"/>
      <c r="Y38" s="19">
        <f>'Alt 3- Future Ops'!BZ108</f>
        <v>0</v>
      </c>
      <c r="Z38" s="75"/>
      <c r="AA38" s="632">
        <f>Y38-C38</f>
        <v>0</v>
      </c>
      <c r="AB38" s="1776" t="s">
        <v>212</v>
      </c>
      <c r="AC38" s="1769">
        <f>SUM(AC35:AC37)</f>
        <v>0</v>
      </c>
    </row>
    <row r="39" spans="1:29" x14ac:dyDescent="0.25">
      <c r="A39" s="218" t="s">
        <v>30</v>
      </c>
      <c r="B39" s="74"/>
      <c r="C39" s="20">
        <f>'Current Ops'!$BZ$105</f>
        <v>0</v>
      </c>
      <c r="D39" s="78"/>
      <c r="E39" s="627">
        <f>'Alt 3- Project'!N133</f>
        <v>0</v>
      </c>
      <c r="F39" s="78"/>
      <c r="G39" s="627">
        <f>'Alt 3- Project'!X133</f>
        <v>0</v>
      </c>
      <c r="H39" s="76"/>
      <c r="I39" s="18">
        <f>'Alt 3- Project'!AJ133</f>
        <v>0</v>
      </c>
      <c r="J39" s="76"/>
      <c r="K39" s="18">
        <f>'Alt 3- Project'!AT133</f>
        <v>0</v>
      </c>
      <c r="L39" s="76"/>
      <c r="M39" s="18">
        <f>'Alt 3- Project'!BD133</f>
        <v>0</v>
      </c>
      <c r="N39" s="76"/>
      <c r="O39" s="18">
        <f>'Alt 3- Project'!BN133</f>
        <v>0</v>
      </c>
      <c r="P39" s="76"/>
      <c r="Q39" s="18">
        <f>'Alt 3- Project'!BX133</f>
        <v>0</v>
      </c>
      <c r="R39" s="76"/>
      <c r="S39" s="18">
        <f>'Alt 3- Project'!CH133</f>
        <v>0</v>
      </c>
      <c r="T39" s="76"/>
      <c r="U39" s="18">
        <f>'Alt 3- Project'!CR133</f>
        <v>0</v>
      </c>
      <c r="V39" s="1760"/>
      <c r="W39" s="1759">
        <f>'Alt 3- Project'!CT133</f>
        <v>0</v>
      </c>
      <c r="X39" s="77"/>
      <c r="Y39" s="19">
        <f>'Alt 3- Future Ops'!BZ109</f>
        <v>0</v>
      </c>
      <c r="Z39" s="75"/>
      <c r="AA39" s="632">
        <f>Y39-C39</f>
        <v>0</v>
      </c>
      <c r="AB39" s="1778"/>
      <c r="AC39" s="1779"/>
    </row>
    <row r="40" spans="1:29" x14ac:dyDescent="0.25">
      <c r="A40" s="13" t="s">
        <v>41</v>
      </c>
      <c r="B40" s="3">
        <f>B37</f>
        <v>0</v>
      </c>
      <c r="C40" s="21">
        <f t="shared" ref="C40:N40" si="5">SUM(C37,C38,C39)</f>
        <v>0</v>
      </c>
      <c r="D40" s="29">
        <f t="shared" si="5"/>
        <v>0</v>
      </c>
      <c r="E40" s="628">
        <f t="shared" si="5"/>
        <v>0</v>
      </c>
      <c r="F40" s="29">
        <f t="shared" si="5"/>
        <v>0</v>
      </c>
      <c r="G40" s="628">
        <f t="shared" si="5"/>
        <v>0</v>
      </c>
      <c r="H40" s="23">
        <f t="shared" si="5"/>
        <v>0</v>
      </c>
      <c r="I40" s="24">
        <f t="shared" si="5"/>
        <v>0</v>
      </c>
      <c r="J40" s="23">
        <f t="shared" si="5"/>
        <v>0</v>
      </c>
      <c r="K40" s="24">
        <f t="shared" si="5"/>
        <v>0</v>
      </c>
      <c r="L40" s="23">
        <f t="shared" si="5"/>
        <v>0</v>
      </c>
      <c r="M40" s="24">
        <f t="shared" si="5"/>
        <v>0</v>
      </c>
      <c r="N40" s="23">
        <f t="shared" si="5"/>
        <v>0</v>
      </c>
      <c r="O40" s="24">
        <f>SUM(O37,O38,O39)</f>
        <v>0</v>
      </c>
      <c r="P40" s="23">
        <f t="shared" ref="P40:V40" si="6">SUM(P37,P38,P39)</f>
        <v>0</v>
      </c>
      <c r="Q40" s="24">
        <f t="shared" si="6"/>
        <v>0</v>
      </c>
      <c r="R40" s="23">
        <f t="shared" si="6"/>
        <v>0</v>
      </c>
      <c r="S40" s="24">
        <f t="shared" si="6"/>
        <v>0</v>
      </c>
      <c r="T40" s="23">
        <f t="shared" si="6"/>
        <v>0</v>
      </c>
      <c r="U40" s="24">
        <f t="shared" si="6"/>
        <v>0</v>
      </c>
      <c r="V40" s="1762">
        <f t="shared" si="6"/>
        <v>0</v>
      </c>
      <c r="W40" s="1763">
        <f>SUM(W37,W38,W39)</f>
        <v>0</v>
      </c>
      <c r="X40" s="26">
        <f t="shared" ref="X40:Y40" si="7">SUM(X37,X38,X39)</f>
        <v>0</v>
      </c>
      <c r="Y40" s="27">
        <f t="shared" si="7"/>
        <v>0</v>
      </c>
      <c r="Z40" s="59">
        <f t="shared" ref="Z40:AA40" si="8">SUM(Z37,Z38,Z39)</f>
        <v>0</v>
      </c>
      <c r="AA40" s="633">
        <f t="shared" si="8"/>
        <v>0</v>
      </c>
      <c r="AB40" s="1778"/>
      <c r="AC40" s="1779"/>
    </row>
    <row r="41" spans="1:29" x14ac:dyDescent="0.25">
      <c r="A41" s="1648" t="s">
        <v>42</v>
      </c>
      <c r="B41" s="1651"/>
      <c r="C41" s="1652"/>
      <c r="D41" s="1697"/>
      <c r="E41" s="1697"/>
      <c r="F41" s="1697"/>
      <c r="G41" s="1697"/>
      <c r="H41" s="1653"/>
      <c r="I41" s="1654"/>
      <c r="J41" s="1655"/>
      <c r="K41" s="1654"/>
      <c r="L41" s="1653"/>
      <c r="M41" s="1654"/>
      <c r="N41" s="1655"/>
      <c r="O41" s="1654"/>
      <c r="P41" s="1656"/>
      <c r="Q41" s="1654"/>
      <c r="R41" s="1653"/>
      <c r="S41" s="1654"/>
      <c r="T41" s="1656"/>
      <c r="U41" s="1654"/>
      <c r="V41" s="1654"/>
      <c r="W41" s="1654"/>
      <c r="X41" s="1653"/>
      <c r="Y41" s="1654"/>
      <c r="Z41" s="1657"/>
      <c r="AA41" s="1658"/>
      <c r="AB41" s="1778"/>
      <c r="AC41" s="1779"/>
    </row>
    <row r="42" spans="1:29" x14ac:dyDescent="0.25">
      <c r="A42" s="60" t="s">
        <v>43</v>
      </c>
      <c r="B42" s="1659"/>
      <c r="C42" s="1660"/>
      <c r="D42" s="1661"/>
      <c r="E42" s="1662"/>
      <c r="F42" s="1661"/>
      <c r="G42" s="1662"/>
      <c r="H42" s="1663"/>
      <c r="I42" s="1664"/>
      <c r="J42" s="1665"/>
      <c r="K42" s="1664"/>
      <c r="L42" s="1663"/>
      <c r="M42" s="1664"/>
      <c r="N42" s="1665"/>
      <c r="O42" s="1664"/>
      <c r="P42" s="1666"/>
      <c r="Q42" s="1664"/>
      <c r="R42" s="1663"/>
      <c r="S42" s="1664"/>
      <c r="T42" s="1666"/>
      <c r="U42" s="1664"/>
      <c r="V42" s="1764">
        <f>'Alt 3- Project'!CS137</f>
        <v>0</v>
      </c>
      <c r="W42" s="1765">
        <f>'Alt 3- Project'!CT137</f>
        <v>0</v>
      </c>
      <c r="X42" s="1667"/>
      <c r="Y42" s="1668"/>
      <c r="Z42" s="1669"/>
      <c r="AA42" s="1670"/>
      <c r="AB42" s="1778"/>
      <c r="AC42" s="1779"/>
    </row>
    <row r="43" spans="1:29" x14ac:dyDescent="0.25">
      <c r="A43" s="60" t="s">
        <v>44</v>
      </c>
      <c r="B43" s="1671"/>
      <c r="C43" s="1672"/>
      <c r="D43" s="1673"/>
      <c r="E43" s="629"/>
      <c r="F43" s="1673"/>
      <c r="G43" s="629"/>
      <c r="H43" s="1674"/>
      <c r="I43" s="81"/>
      <c r="J43" s="1675"/>
      <c r="K43" s="81"/>
      <c r="L43" s="1674"/>
      <c r="M43" s="81"/>
      <c r="N43" s="1675"/>
      <c r="O43" s="81"/>
      <c r="P43" s="1676"/>
      <c r="Q43" s="81"/>
      <c r="R43" s="1674"/>
      <c r="S43" s="81"/>
      <c r="T43" s="1676"/>
      <c r="U43" s="81"/>
      <c r="V43" s="1764">
        <f>'Alt 3- Project'!CS138</f>
        <v>0</v>
      </c>
      <c r="W43" s="1765">
        <f>'Alt 3- Project'!CT138</f>
        <v>0</v>
      </c>
      <c r="X43" s="79"/>
      <c r="Y43" s="80"/>
      <c r="Z43" s="1677"/>
      <c r="AA43" s="1678"/>
      <c r="AB43" s="1778"/>
      <c r="AC43" s="1779"/>
    </row>
    <row r="44" spans="1:29" x14ac:dyDescent="0.25">
      <c r="A44" s="60" t="s">
        <v>45</v>
      </c>
      <c r="B44" s="1671"/>
      <c r="C44" s="1672"/>
      <c r="D44" s="1673"/>
      <c r="E44" s="629"/>
      <c r="F44" s="1673"/>
      <c r="G44" s="629"/>
      <c r="H44" s="1674"/>
      <c r="I44" s="81"/>
      <c r="J44" s="1675"/>
      <c r="K44" s="81"/>
      <c r="L44" s="1674"/>
      <c r="M44" s="81"/>
      <c r="N44" s="1675"/>
      <c r="O44" s="81"/>
      <c r="P44" s="1676"/>
      <c r="Q44" s="81"/>
      <c r="R44" s="1674"/>
      <c r="S44" s="81"/>
      <c r="T44" s="1676"/>
      <c r="U44" s="81"/>
      <c r="V44" s="1766"/>
      <c r="W44" s="1765">
        <f>'Alt 3- Project'!CT139</f>
        <v>0</v>
      </c>
      <c r="X44" s="79"/>
      <c r="Y44" s="80"/>
      <c r="Z44" s="1677"/>
      <c r="AA44" s="1678"/>
      <c r="AB44" s="1778"/>
      <c r="AC44" s="1779"/>
    </row>
    <row r="45" spans="1:29" x14ac:dyDescent="0.25">
      <c r="A45" s="60" t="s">
        <v>143</v>
      </c>
      <c r="B45" s="221"/>
      <c r="C45" s="1672"/>
      <c r="D45" s="1673"/>
      <c r="E45" s="629"/>
      <c r="F45" s="1673"/>
      <c r="G45" s="629"/>
      <c r="H45" s="1674"/>
      <c r="I45" s="81"/>
      <c r="J45" s="1675"/>
      <c r="K45" s="81"/>
      <c r="L45" s="1674"/>
      <c r="M45" s="81"/>
      <c r="N45" s="1675"/>
      <c r="O45" s="81"/>
      <c r="P45" s="1676"/>
      <c r="Q45" s="81"/>
      <c r="R45" s="1674"/>
      <c r="S45" s="81"/>
      <c r="T45" s="1676"/>
      <c r="U45" s="81"/>
      <c r="V45" s="1764">
        <f>'Alt 3- Project'!CS140</f>
        <v>0</v>
      </c>
      <c r="W45" s="1765">
        <f>'Alt 3- Project'!CT140</f>
        <v>0</v>
      </c>
      <c r="X45" s="79"/>
      <c r="Y45" s="80"/>
      <c r="Z45" s="1677"/>
      <c r="AA45" s="1678"/>
      <c r="AB45" s="1778"/>
      <c r="AC45" s="1779"/>
    </row>
    <row r="46" spans="1:29" x14ac:dyDescent="0.25">
      <c r="A46" s="60" t="s">
        <v>144</v>
      </c>
      <c r="B46" s="221"/>
      <c r="C46" s="1672"/>
      <c r="D46" s="1673"/>
      <c r="E46" s="629"/>
      <c r="F46" s="1673"/>
      <c r="G46" s="629"/>
      <c r="H46" s="1674"/>
      <c r="I46" s="81"/>
      <c r="J46" s="1675"/>
      <c r="K46" s="81"/>
      <c r="L46" s="1674"/>
      <c r="M46" s="81"/>
      <c r="N46" s="1675"/>
      <c r="O46" s="81"/>
      <c r="P46" s="1676"/>
      <c r="Q46" s="81"/>
      <c r="R46" s="1674"/>
      <c r="S46" s="81"/>
      <c r="T46" s="1676"/>
      <c r="U46" s="81"/>
      <c r="V46" s="1764">
        <f>'Alt 3- Project'!CS141</f>
        <v>0</v>
      </c>
      <c r="W46" s="1765">
        <f>'Alt 3- Project'!CT141</f>
        <v>0</v>
      </c>
      <c r="X46" s="79"/>
      <c r="Y46" s="80"/>
      <c r="Z46" s="1677"/>
      <c r="AA46" s="1678"/>
      <c r="AB46" s="1778"/>
      <c r="AC46" s="1779"/>
    </row>
    <row r="47" spans="1:29" ht="15.75" thickBot="1" x14ac:dyDescent="0.3">
      <c r="A47" s="1679" t="s">
        <v>145</v>
      </c>
      <c r="B47" s="222"/>
      <c r="C47" s="1680"/>
      <c r="D47" s="1681"/>
      <c r="E47" s="1682"/>
      <c r="F47" s="1681"/>
      <c r="G47" s="1682"/>
      <c r="H47" s="1683"/>
      <c r="I47" s="1684"/>
      <c r="J47" s="1685"/>
      <c r="K47" s="1684"/>
      <c r="L47" s="1683"/>
      <c r="M47" s="1684"/>
      <c r="N47" s="1685"/>
      <c r="O47" s="1684"/>
      <c r="P47" s="1686"/>
      <c r="Q47" s="1684"/>
      <c r="R47" s="1683"/>
      <c r="S47" s="1684"/>
      <c r="T47" s="1686"/>
      <c r="U47" s="1684"/>
      <c r="V47" s="1767"/>
      <c r="W47" s="1768">
        <f>'Alt 3- Project'!CT142</f>
        <v>0</v>
      </c>
      <c r="X47" s="1687"/>
      <c r="Y47" s="1688"/>
      <c r="Z47" s="1689"/>
      <c r="AA47" s="1690"/>
      <c r="AB47" s="1780"/>
      <c r="AC47" s="1781"/>
    </row>
    <row r="48" spans="1:29" ht="19.5" customHeight="1" x14ac:dyDescent="0.25">
      <c r="A48" s="226" t="s">
        <v>147</v>
      </c>
      <c r="B48" s="203"/>
      <c r="C48" s="203"/>
      <c r="D48" s="203"/>
      <c r="E48" s="203"/>
    </row>
    <row r="49" spans="59:75" x14ac:dyDescent="0.25">
      <c r="BG49" s="203"/>
      <c r="BH49" s="203"/>
      <c r="BI49" s="203"/>
      <c r="BJ49" s="203"/>
      <c r="BK49" s="203"/>
      <c r="BL49" s="203"/>
      <c r="BM49" s="203"/>
      <c r="BN49" s="203"/>
      <c r="BO49" s="203"/>
      <c r="BP49" s="203"/>
      <c r="BQ49" s="203"/>
      <c r="BR49" s="203"/>
      <c r="BS49" s="203"/>
      <c r="BT49" s="203"/>
      <c r="BU49" s="203"/>
      <c r="BV49" s="203"/>
      <c r="BW49" s="203"/>
    </row>
  </sheetData>
  <sheetProtection sheet="1" objects="1" scenarios="1" formatCells="0" formatColumns="0" formatRows="0" insertColumns="0" insertRows="0" insertHyperlinks="0" deleteColumns="0" deleteRows="0" sort="0" autoFilter="0" pivotTables="0"/>
  <mergeCells count="48">
    <mergeCell ref="Z17:AA18"/>
    <mergeCell ref="L18:M18"/>
    <mergeCell ref="N18:O18"/>
    <mergeCell ref="P18:Q18"/>
    <mergeCell ref="R18:S18"/>
    <mergeCell ref="H17:W17"/>
    <mergeCell ref="H18:I18"/>
    <mergeCell ref="J18:K18"/>
    <mergeCell ref="T18:U18"/>
    <mergeCell ref="V18:W18"/>
    <mergeCell ref="X17:Y18"/>
    <mergeCell ref="B1:C2"/>
    <mergeCell ref="X1:Y2"/>
    <mergeCell ref="D2:E2"/>
    <mergeCell ref="F2:G2"/>
    <mergeCell ref="B17:C18"/>
    <mergeCell ref="D18:E18"/>
    <mergeCell ref="F18:G18"/>
    <mergeCell ref="D1:G1"/>
    <mergeCell ref="D17:G17"/>
    <mergeCell ref="B33:C34"/>
    <mergeCell ref="H33:W33"/>
    <mergeCell ref="X33:Y34"/>
    <mergeCell ref="Z33:AA34"/>
    <mergeCell ref="H34:I34"/>
    <mergeCell ref="J34:K34"/>
    <mergeCell ref="L34:M34"/>
    <mergeCell ref="N34:O34"/>
    <mergeCell ref="P34:Q34"/>
    <mergeCell ref="R34:S34"/>
    <mergeCell ref="T34:U34"/>
    <mergeCell ref="V34:W34"/>
    <mergeCell ref="AB1:AC2"/>
    <mergeCell ref="AB17:AC18"/>
    <mergeCell ref="AB33:AC34"/>
    <mergeCell ref="D34:E34"/>
    <mergeCell ref="D33:G33"/>
    <mergeCell ref="F34:G34"/>
    <mergeCell ref="Z1:AA2"/>
    <mergeCell ref="L2:M2"/>
    <mergeCell ref="N2:O2"/>
    <mergeCell ref="P2:Q2"/>
    <mergeCell ref="R2:S2"/>
    <mergeCell ref="T2:U2"/>
    <mergeCell ref="H1:W1"/>
    <mergeCell ref="H2:I2"/>
    <mergeCell ref="J2:K2"/>
    <mergeCell ref="V2:W2"/>
  </mergeCells>
  <phoneticPr fontId="50" type="noConversion"/>
  <printOptions horizontalCentered="1"/>
  <pageMargins left="0.75" right="0.25" top="1.33" bottom="0.75" header="0.3" footer="0.3"/>
  <pageSetup paperSize="5" scale="44" fitToHeight="0" orientation="landscape" r:id="rId1"/>
  <headerFooter>
    <oddHeader xml:space="preserve">&amp;L&amp;"Arial,Regular"&amp;14Agency/State Entity:
Project Number:
Project Name:&amp;C&amp;"Arial,Bold"&amp;18Financial Analysis Worksheets - Summary&amp;R&amp;"Arial,Regular"&amp;14Date: (MM/DD/YYYY)
Stage/Version: (Stage  X/Version X)
 </oddHeader>
    <oddFooter>&amp;L&amp;14SIMM 19F.2 (Rev. 1/29/2016)&amp;C&amp;"Arial,Regular"&amp;14&amp;P of &amp;N&amp;R&amp;"Arial,Regular"&amp;14&amp;D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45"/>
  <sheetViews>
    <sheetView zoomScale="80" zoomScaleNormal="80" workbookViewId="0">
      <selection activeCell="A5" sqref="A5"/>
    </sheetView>
  </sheetViews>
  <sheetFormatPr defaultColWidth="9.140625" defaultRowHeight="15" x14ac:dyDescent="0.25"/>
  <cols>
    <col min="1" max="1" width="45.7109375" style="178" customWidth="1"/>
    <col min="2" max="2" width="10.140625" style="178" customWidth="1"/>
    <col min="3" max="3" width="9.7109375" style="178" customWidth="1"/>
    <col min="4" max="4" width="9.85546875" style="178" customWidth="1"/>
    <col min="5" max="12" width="9.85546875" style="178" hidden="1" customWidth="1"/>
    <col min="13" max="14" width="9.85546875" style="178" customWidth="1"/>
    <col min="15" max="22" width="9.85546875" style="178" hidden="1" customWidth="1"/>
    <col min="23" max="23" width="9.85546875" style="178" customWidth="1"/>
    <col min="24" max="24" width="9.7109375" style="178" customWidth="1"/>
    <col min="25" max="32" width="9.7109375" style="178" hidden="1" customWidth="1"/>
    <col min="33" max="33" width="9.7109375" style="178" customWidth="1"/>
    <col min="34" max="34" width="12.140625" style="178" customWidth="1"/>
    <col min="35" max="35" width="9.7109375" style="178" customWidth="1"/>
    <col min="36" max="36" width="9.28515625" style="178" customWidth="1"/>
    <col min="37" max="44" width="9.28515625" style="178" hidden="1" customWidth="1"/>
    <col min="45" max="45" width="9.28515625" style="178" customWidth="1"/>
    <col min="46" max="46" width="9.85546875" style="178" customWidth="1"/>
    <col min="47" max="54" width="9.85546875" style="178" hidden="1" customWidth="1"/>
    <col min="55" max="55" width="9.85546875" style="178" customWidth="1"/>
    <col min="56" max="56" width="9.7109375" style="178" customWidth="1"/>
    <col min="57" max="64" width="9.7109375" style="178" hidden="1" customWidth="1"/>
    <col min="65" max="65" width="9.7109375" style="178" customWidth="1"/>
    <col min="66" max="66" width="11.5703125" style="178" customWidth="1"/>
    <col min="67" max="74" width="9.7109375" style="178" hidden="1" customWidth="1"/>
    <col min="75" max="76" width="9.7109375" style="178" customWidth="1"/>
    <col min="77" max="84" width="9.7109375" style="178" hidden="1" customWidth="1"/>
    <col min="85" max="85" width="9.7109375" style="178" customWidth="1"/>
    <col min="86" max="86" width="10.28515625" style="178" customWidth="1"/>
    <col min="87" max="94" width="10.28515625" style="178" hidden="1" customWidth="1"/>
    <col min="95" max="95" width="10.28515625" style="178" customWidth="1"/>
    <col min="96" max="96" width="12.140625" style="178" customWidth="1"/>
    <col min="97" max="97" width="9.5703125" style="178" customWidth="1"/>
    <col min="98" max="98" width="12.140625" style="178" customWidth="1"/>
    <col min="99" max="16384" width="9.140625" style="178"/>
  </cols>
  <sheetData>
    <row r="1" spans="1:102" ht="36.75" customHeight="1" thickTop="1" x14ac:dyDescent="0.2">
      <c r="A1" s="2144" t="s">
        <v>231</v>
      </c>
      <c r="B1" s="1946" t="s">
        <v>168</v>
      </c>
      <c r="C1" s="1947" t="s">
        <v>0</v>
      </c>
      <c r="D1" s="1947" t="s">
        <v>167</v>
      </c>
      <c r="E1" s="1911"/>
      <c r="F1" s="1911"/>
      <c r="G1" s="1911"/>
      <c r="H1" s="1911"/>
      <c r="I1" s="1911"/>
      <c r="J1" s="1911"/>
      <c r="K1" s="1911"/>
      <c r="L1" s="889"/>
      <c r="M1" s="2279" t="s">
        <v>188</v>
      </c>
      <c r="N1" s="2280"/>
      <c r="O1" s="2280"/>
      <c r="P1" s="2280"/>
      <c r="Q1" s="2280"/>
      <c r="R1" s="2280"/>
      <c r="S1" s="2280"/>
      <c r="T1" s="2280"/>
      <c r="U1" s="2280"/>
      <c r="V1" s="2280"/>
      <c r="W1" s="2280"/>
      <c r="X1" s="2281"/>
      <c r="Y1" s="1724"/>
      <c r="Z1" s="1725"/>
      <c r="AA1" s="1725"/>
      <c r="AB1" s="1725"/>
      <c r="AC1" s="1725"/>
      <c r="AD1" s="1725"/>
      <c r="AE1" s="1725"/>
      <c r="AF1" s="1726"/>
      <c r="AG1" s="2300"/>
      <c r="AH1" s="2301"/>
      <c r="AI1" s="2311" t="s">
        <v>169</v>
      </c>
      <c r="AJ1" s="2312"/>
      <c r="AK1" s="2312"/>
      <c r="AL1" s="2312"/>
      <c r="AM1" s="2312"/>
      <c r="AN1" s="2312"/>
      <c r="AO1" s="2312"/>
      <c r="AP1" s="2312"/>
      <c r="AQ1" s="2312"/>
      <c r="AR1" s="2312"/>
      <c r="AS1" s="2312"/>
      <c r="AT1" s="2312"/>
      <c r="AU1" s="2312"/>
      <c r="AV1" s="2312"/>
      <c r="AW1" s="2312"/>
      <c r="AX1" s="2312"/>
      <c r="AY1" s="2312"/>
      <c r="AZ1" s="2312"/>
      <c r="BA1" s="2312"/>
      <c r="BB1" s="2312"/>
      <c r="BC1" s="2312"/>
      <c r="BD1" s="2312"/>
      <c r="BE1" s="2312"/>
      <c r="BF1" s="2312"/>
      <c r="BG1" s="2312"/>
      <c r="BH1" s="2312"/>
      <c r="BI1" s="2312"/>
      <c r="BJ1" s="2312"/>
      <c r="BK1" s="2312"/>
      <c r="BL1" s="2312"/>
      <c r="BM1" s="2312"/>
      <c r="BN1" s="2312"/>
      <c r="BO1" s="2312"/>
      <c r="BP1" s="2312"/>
      <c r="BQ1" s="2312"/>
      <c r="BR1" s="2312"/>
      <c r="BS1" s="2312"/>
      <c r="BT1" s="2312"/>
      <c r="BU1" s="2312"/>
      <c r="BV1" s="2312"/>
      <c r="BW1" s="2312"/>
      <c r="BX1" s="2312"/>
      <c r="BY1" s="2312"/>
      <c r="BZ1" s="2312"/>
      <c r="CA1" s="2312"/>
      <c r="CB1" s="2312"/>
      <c r="CC1" s="2312"/>
      <c r="CD1" s="2312"/>
      <c r="CE1" s="2312"/>
      <c r="CF1" s="2312"/>
      <c r="CG1" s="2312"/>
      <c r="CH1" s="2312"/>
      <c r="CI1" s="2312"/>
      <c r="CJ1" s="2312"/>
      <c r="CK1" s="2312"/>
      <c r="CL1" s="2312"/>
      <c r="CM1" s="2312"/>
      <c r="CN1" s="2312"/>
      <c r="CO1" s="2312"/>
      <c r="CP1" s="2312"/>
      <c r="CQ1" s="2312"/>
      <c r="CR1" s="2313"/>
      <c r="CS1" s="2142"/>
      <c r="CT1" s="2143"/>
      <c r="CU1" s="122"/>
      <c r="CV1" s="122"/>
      <c r="CW1" s="122"/>
      <c r="CX1" s="122"/>
    </row>
    <row r="2" spans="1:102" ht="18.75" customHeight="1" x14ac:dyDescent="0.25">
      <c r="A2" s="2140"/>
      <c r="B2" s="2024"/>
      <c r="C2" s="2141"/>
      <c r="D2" s="2141"/>
      <c r="E2" s="7"/>
      <c r="F2" s="7"/>
      <c r="G2" s="7"/>
      <c r="H2" s="7"/>
      <c r="I2" s="7"/>
      <c r="J2" s="7"/>
      <c r="K2" s="7"/>
      <c r="L2" s="251"/>
      <c r="M2" s="2306" t="s">
        <v>133</v>
      </c>
      <c r="N2" s="2307"/>
      <c r="O2" s="485"/>
      <c r="P2" s="485"/>
      <c r="Q2" s="485"/>
      <c r="R2" s="485"/>
      <c r="S2" s="485"/>
      <c r="T2" s="485"/>
      <c r="U2" s="485"/>
      <c r="V2" s="485"/>
      <c r="W2" s="2307" t="s">
        <v>134</v>
      </c>
      <c r="X2" s="2307"/>
      <c r="Y2" s="1724"/>
      <c r="Z2" s="1725"/>
      <c r="AA2" s="1725"/>
      <c r="AB2" s="1725"/>
      <c r="AC2" s="1725"/>
      <c r="AD2" s="1725"/>
      <c r="AE2" s="1725"/>
      <c r="AF2" s="1726"/>
      <c r="AG2" s="2494" t="s">
        <v>187</v>
      </c>
      <c r="AH2" s="2495"/>
      <c r="AI2" s="2315" t="s">
        <v>2</v>
      </c>
      <c r="AJ2" s="2316"/>
      <c r="AK2" s="175"/>
      <c r="AL2" s="175"/>
      <c r="AM2" s="175"/>
      <c r="AN2" s="175"/>
      <c r="AO2" s="175"/>
      <c r="AP2" s="175"/>
      <c r="AQ2" s="175"/>
      <c r="AR2" s="175"/>
      <c r="AS2" s="2314" t="s">
        <v>3</v>
      </c>
      <c r="AT2" s="2314"/>
      <c r="AU2" s="175"/>
      <c r="AV2" s="175"/>
      <c r="AW2" s="175"/>
      <c r="AX2" s="175"/>
      <c r="AY2" s="175"/>
      <c r="AZ2" s="175"/>
      <c r="BA2" s="175"/>
      <c r="BB2" s="175"/>
      <c r="BC2" s="2314" t="s">
        <v>4</v>
      </c>
      <c r="BD2" s="2314"/>
      <c r="BE2" s="890"/>
      <c r="BF2" s="890"/>
      <c r="BG2" s="890"/>
      <c r="BH2" s="890"/>
      <c r="BI2" s="890"/>
      <c r="BJ2" s="890"/>
      <c r="BK2" s="890"/>
      <c r="BL2" s="890"/>
      <c r="BM2" s="2305" t="s">
        <v>32</v>
      </c>
      <c r="BN2" s="2305"/>
      <c r="BO2" s="890"/>
      <c r="BP2" s="890"/>
      <c r="BQ2" s="890"/>
      <c r="BR2" s="890"/>
      <c r="BS2" s="890"/>
      <c r="BT2" s="890"/>
      <c r="BU2" s="890"/>
      <c r="BV2" s="295"/>
      <c r="BW2" s="2305" t="s">
        <v>6</v>
      </c>
      <c r="BX2" s="2305"/>
      <c r="BY2" s="891"/>
      <c r="BZ2" s="891"/>
      <c r="CA2" s="891"/>
      <c r="CB2" s="891"/>
      <c r="CC2" s="890"/>
      <c r="CD2" s="890"/>
      <c r="CE2" s="890"/>
      <c r="CF2" s="890"/>
      <c r="CG2" s="2305" t="s">
        <v>7</v>
      </c>
      <c r="CH2" s="2305"/>
      <c r="CI2" s="295"/>
      <c r="CJ2" s="295"/>
      <c r="CK2" s="295"/>
      <c r="CL2" s="295"/>
      <c r="CM2" s="295"/>
      <c r="CN2" s="295"/>
      <c r="CO2" s="295"/>
      <c r="CP2" s="295"/>
      <c r="CQ2" s="2305" t="s">
        <v>8</v>
      </c>
      <c r="CR2" s="2308"/>
      <c r="CS2" s="2309" t="s">
        <v>36</v>
      </c>
      <c r="CT2" s="2310"/>
      <c r="CU2" s="2304"/>
      <c r="CV2" s="2304"/>
      <c r="CW2" s="122"/>
      <c r="CX2" s="122"/>
    </row>
    <row r="3" spans="1:102" x14ac:dyDescent="0.25">
      <c r="A3" s="288" t="s">
        <v>9</v>
      </c>
      <c r="B3" s="176"/>
      <c r="C3" s="892"/>
      <c r="D3" s="893"/>
      <c r="E3" s="9"/>
      <c r="F3" s="9"/>
      <c r="G3" s="9"/>
      <c r="H3" s="9"/>
      <c r="I3" s="9"/>
      <c r="J3" s="9"/>
      <c r="K3" s="9"/>
      <c r="L3" s="244"/>
      <c r="M3" s="255" t="s">
        <v>37</v>
      </c>
      <c r="N3" s="174" t="s">
        <v>38</v>
      </c>
      <c r="O3" s="9"/>
      <c r="P3" s="9"/>
      <c r="Q3" s="9"/>
      <c r="R3" s="9"/>
      <c r="S3" s="9"/>
      <c r="T3" s="9"/>
      <c r="U3" s="9"/>
      <c r="V3" s="9"/>
      <c r="W3" s="173" t="s">
        <v>37</v>
      </c>
      <c r="X3" s="174" t="s">
        <v>38</v>
      </c>
      <c r="Y3" s="1727"/>
      <c r="Z3" s="1728"/>
      <c r="AA3" s="1728"/>
      <c r="AB3" s="1728"/>
      <c r="AC3" s="1728"/>
      <c r="AD3" s="1728"/>
      <c r="AE3" s="1728"/>
      <c r="AF3" s="1729"/>
      <c r="AG3" s="255" t="s">
        <v>37</v>
      </c>
      <c r="AH3" s="256" t="s">
        <v>38</v>
      </c>
      <c r="AI3" s="255" t="s">
        <v>37</v>
      </c>
      <c r="AJ3" s="174" t="s">
        <v>38</v>
      </c>
      <c r="AK3" s="9"/>
      <c r="AL3" s="9"/>
      <c r="AM3" s="9"/>
      <c r="AN3" s="9"/>
      <c r="AO3" s="9"/>
      <c r="AP3" s="9"/>
      <c r="AQ3" s="9"/>
      <c r="AR3" s="9"/>
      <c r="AS3" s="173" t="s">
        <v>37</v>
      </c>
      <c r="AT3" s="174" t="s">
        <v>38</v>
      </c>
      <c r="AU3" s="9"/>
      <c r="AV3" s="9"/>
      <c r="AW3" s="9"/>
      <c r="AX3" s="9"/>
      <c r="AY3" s="9"/>
      <c r="AZ3" s="9"/>
      <c r="BA3" s="9"/>
      <c r="BB3" s="9"/>
      <c r="BC3" s="173" t="s">
        <v>37</v>
      </c>
      <c r="BD3" s="174" t="s">
        <v>38</v>
      </c>
      <c r="BE3" s="9"/>
      <c r="BF3" s="894"/>
      <c r="BG3" s="894"/>
      <c r="BH3" s="294"/>
      <c r="BI3" s="295"/>
      <c r="BJ3" s="294"/>
      <c r="BK3" s="295"/>
      <c r="BL3" s="296"/>
      <c r="BM3" s="173" t="s">
        <v>37</v>
      </c>
      <c r="BN3" s="174" t="s">
        <v>38</v>
      </c>
      <c r="BO3" s="295"/>
      <c r="BP3" s="294"/>
      <c r="BQ3" s="295"/>
      <c r="BR3" s="294"/>
      <c r="BS3" s="295"/>
      <c r="BT3" s="294"/>
      <c r="BU3" s="295"/>
      <c r="BV3" s="295"/>
      <c r="BW3" s="173" t="s">
        <v>37</v>
      </c>
      <c r="BX3" s="174" t="s">
        <v>38</v>
      </c>
      <c r="BY3" s="295"/>
      <c r="BZ3" s="295"/>
      <c r="CA3" s="295"/>
      <c r="CB3" s="295"/>
      <c r="CC3" s="295"/>
      <c r="CD3" s="295"/>
      <c r="CE3" s="295"/>
      <c r="CF3" s="295"/>
      <c r="CG3" s="173" t="s">
        <v>37</v>
      </c>
      <c r="CH3" s="174" t="s">
        <v>38</v>
      </c>
      <c r="CI3" s="295"/>
      <c r="CJ3" s="295"/>
      <c r="CK3" s="295"/>
      <c r="CL3" s="295"/>
      <c r="CM3" s="295"/>
      <c r="CN3" s="295"/>
      <c r="CO3" s="295"/>
      <c r="CP3" s="295"/>
      <c r="CQ3" s="173" t="s">
        <v>37</v>
      </c>
      <c r="CR3" s="256" t="s">
        <v>38</v>
      </c>
      <c r="CS3" s="255" t="s">
        <v>37</v>
      </c>
      <c r="CT3" s="256" t="s">
        <v>38</v>
      </c>
      <c r="CU3" s="122"/>
      <c r="CV3" s="122"/>
      <c r="CW3" s="122"/>
      <c r="CX3" s="122"/>
    </row>
    <row r="4" spans="1:102" x14ac:dyDescent="0.25">
      <c r="A4" s="289" t="s">
        <v>220</v>
      </c>
      <c r="B4" s="177"/>
      <c r="C4" s="895"/>
      <c r="D4" s="895"/>
      <c r="E4" s="896" t="s">
        <v>10</v>
      </c>
      <c r="F4" s="897" t="s">
        <v>200</v>
      </c>
      <c r="G4" s="897" t="s">
        <v>11</v>
      </c>
      <c r="H4" s="897" t="s">
        <v>12</v>
      </c>
      <c r="I4" s="897" t="s">
        <v>13</v>
      </c>
      <c r="J4" s="897" t="s">
        <v>201</v>
      </c>
      <c r="K4" s="897" t="s">
        <v>14</v>
      </c>
      <c r="L4" s="897" t="s">
        <v>15</v>
      </c>
      <c r="M4" s="898"/>
      <c r="N4" s="899"/>
      <c r="O4" s="900" t="s">
        <v>10</v>
      </c>
      <c r="P4" s="901" t="s">
        <v>200</v>
      </c>
      <c r="Q4" s="901" t="s">
        <v>11</v>
      </c>
      <c r="R4" s="901" t="s">
        <v>12</v>
      </c>
      <c r="S4" s="901" t="s">
        <v>13</v>
      </c>
      <c r="T4" s="901" t="s">
        <v>201</v>
      </c>
      <c r="U4" s="901" t="s">
        <v>14</v>
      </c>
      <c r="V4" s="899" t="s">
        <v>15</v>
      </c>
      <c r="W4" s="900"/>
      <c r="X4" s="902"/>
      <c r="Y4" s="1730" t="s">
        <v>10</v>
      </c>
      <c r="Z4" s="1730" t="s">
        <v>200</v>
      </c>
      <c r="AA4" s="1730" t="s">
        <v>11</v>
      </c>
      <c r="AB4" s="1730" t="s">
        <v>12</v>
      </c>
      <c r="AC4" s="1730" t="s">
        <v>13</v>
      </c>
      <c r="AD4" s="1730" t="s">
        <v>201</v>
      </c>
      <c r="AE4" s="1730" t="s">
        <v>14</v>
      </c>
      <c r="AF4" s="1730" t="s">
        <v>15</v>
      </c>
      <c r="AG4" s="486"/>
      <c r="AH4" s="487"/>
      <c r="AI4" s="903"/>
      <c r="AJ4" s="897"/>
      <c r="AK4" s="897" t="s">
        <v>10</v>
      </c>
      <c r="AL4" s="897" t="s">
        <v>200</v>
      </c>
      <c r="AM4" s="897" t="s">
        <v>11</v>
      </c>
      <c r="AN4" s="897" t="s">
        <v>12</v>
      </c>
      <c r="AO4" s="897" t="s">
        <v>13</v>
      </c>
      <c r="AP4" s="897" t="s">
        <v>201</v>
      </c>
      <c r="AQ4" s="897" t="s">
        <v>14</v>
      </c>
      <c r="AR4" s="897" t="s">
        <v>15</v>
      </c>
      <c r="AS4" s="897"/>
      <c r="AT4" s="897"/>
      <c r="AU4" s="897" t="s">
        <v>10</v>
      </c>
      <c r="AV4" s="897" t="s">
        <v>200</v>
      </c>
      <c r="AW4" s="897" t="s">
        <v>11</v>
      </c>
      <c r="AX4" s="897" t="s">
        <v>12</v>
      </c>
      <c r="AY4" s="897" t="s">
        <v>13</v>
      </c>
      <c r="AZ4" s="897" t="s">
        <v>201</v>
      </c>
      <c r="BA4" s="897" t="s">
        <v>14</v>
      </c>
      <c r="BB4" s="897" t="s">
        <v>15</v>
      </c>
      <c r="BC4" s="179"/>
      <c r="BD4" s="180"/>
      <c r="BE4" s="897" t="s">
        <v>10</v>
      </c>
      <c r="BF4" s="897" t="s">
        <v>200</v>
      </c>
      <c r="BG4" s="897" t="s">
        <v>11</v>
      </c>
      <c r="BH4" s="897" t="s">
        <v>12</v>
      </c>
      <c r="BI4" s="897" t="s">
        <v>13</v>
      </c>
      <c r="BJ4" s="897" t="s">
        <v>201</v>
      </c>
      <c r="BK4" s="897" t="s">
        <v>14</v>
      </c>
      <c r="BL4" s="897" t="s">
        <v>15</v>
      </c>
      <c r="BM4" s="179"/>
      <c r="BN4" s="180"/>
      <c r="BO4" s="897" t="s">
        <v>10</v>
      </c>
      <c r="BP4" s="897" t="s">
        <v>200</v>
      </c>
      <c r="BQ4" s="897" t="s">
        <v>11</v>
      </c>
      <c r="BR4" s="897" t="s">
        <v>12</v>
      </c>
      <c r="BS4" s="897" t="s">
        <v>13</v>
      </c>
      <c r="BT4" s="897" t="s">
        <v>201</v>
      </c>
      <c r="BU4" s="897" t="s">
        <v>14</v>
      </c>
      <c r="BV4" s="897" t="s">
        <v>15</v>
      </c>
      <c r="BW4" s="179"/>
      <c r="BX4" s="180"/>
      <c r="BY4" s="897" t="s">
        <v>10</v>
      </c>
      <c r="BZ4" s="897" t="s">
        <v>200</v>
      </c>
      <c r="CA4" s="897" t="s">
        <v>11</v>
      </c>
      <c r="CB4" s="897" t="s">
        <v>12</v>
      </c>
      <c r="CC4" s="897" t="s">
        <v>13</v>
      </c>
      <c r="CD4" s="897" t="s">
        <v>201</v>
      </c>
      <c r="CE4" s="897" t="s">
        <v>14</v>
      </c>
      <c r="CF4" s="897" t="s">
        <v>15</v>
      </c>
      <c r="CG4" s="257"/>
      <c r="CH4" s="258"/>
      <c r="CI4" s="897" t="s">
        <v>10</v>
      </c>
      <c r="CJ4" s="897" t="s">
        <v>200</v>
      </c>
      <c r="CK4" s="897" t="s">
        <v>11</v>
      </c>
      <c r="CL4" s="897" t="s">
        <v>12</v>
      </c>
      <c r="CM4" s="897" t="s">
        <v>13</v>
      </c>
      <c r="CN4" s="897" t="s">
        <v>201</v>
      </c>
      <c r="CO4" s="897" t="s">
        <v>14</v>
      </c>
      <c r="CP4" s="897" t="s">
        <v>15</v>
      </c>
      <c r="CQ4" s="179"/>
      <c r="CR4" s="259"/>
      <c r="CS4" s="276"/>
      <c r="CT4" s="259"/>
      <c r="CU4" s="122"/>
      <c r="CV4" s="122"/>
      <c r="CW4" s="122"/>
      <c r="CX4" s="122"/>
    </row>
    <row r="5" spans="1:102" ht="15" customHeight="1" x14ac:dyDescent="0.25">
      <c r="A5" s="1224" t="s">
        <v>157</v>
      </c>
      <c r="B5" s="751"/>
      <c r="C5" s="1225">
        <v>0</v>
      </c>
      <c r="D5" s="757"/>
      <c r="E5" s="1782">
        <f t="shared" ref="E5:E19" si="0">IF($D5="P",M5,0)</f>
        <v>0</v>
      </c>
      <c r="F5" s="1783">
        <f t="shared" ref="F5:F20" si="1">IF($D5="T",M5,0)</f>
        <v>0</v>
      </c>
      <c r="G5" s="1783">
        <f t="shared" ref="G5:G19" si="2">IF($D5="E",M5,0)</f>
        <v>0</v>
      </c>
      <c r="H5" s="1783">
        <f>IF($D5="board",M5,0)</f>
        <v>0</v>
      </c>
      <c r="I5" s="1784">
        <f t="shared" ref="I5:I19" si="3">IF($D5="P",N5,0)</f>
        <v>0</v>
      </c>
      <c r="J5" s="1784">
        <f t="shared" ref="J5:J20" si="4">IF($D5="T",N5,0)</f>
        <v>0</v>
      </c>
      <c r="K5" s="1784">
        <f t="shared" ref="K5:K19" si="5">IF($D5="E",N5,0)</f>
        <v>0</v>
      </c>
      <c r="L5" s="1785">
        <f>IF($D5="Board",N5,0)</f>
        <v>0</v>
      </c>
      <c r="M5" s="83">
        <v>0</v>
      </c>
      <c r="N5" s="907">
        <f t="shared" ref="N5:N19" si="6">$C5*M5*12</f>
        <v>0</v>
      </c>
      <c r="O5" s="1794">
        <f t="shared" ref="O5:O19" si="7">IF($D5="P",W5,0)</f>
        <v>0</v>
      </c>
      <c r="P5" s="1795">
        <f t="shared" ref="P5:P20" si="8">IF($D5="T",W5,0)</f>
        <v>0</v>
      </c>
      <c r="Q5" s="1795">
        <f t="shared" ref="Q5:Q19" si="9">IF($D5="E",W5,0)</f>
        <v>0</v>
      </c>
      <c r="R5" s="1795">
        <f>IF($D5="board",W5,0)</f>
        <v>0</v>
      </c>
      <c r="S5" s="1796">
        <f t="shared" ref="S5:S19" si="10">IF($D5="P",X5,0)</f>
        <v>0</v>
      </c>
      <c r="T5" s="1796">
        <f t="shared" ref="T5:T20" si="11">IF($D5="T",X5,0)</f>
        <v>0</v>
      </c>
      <c r="U5" s="1796">
        <f t="shared" ref="U5:U19" si="12">IF($D5="E",X5,0)</f>
        <v>0</v>
      </c>
      <c r="V5" s="1797">
        <f>IF($D5="Board",X5,0)</f>
        <v>0</v>
      </c>
      <c r="W5" s="84">
        <v>0</v>
      </c>
      <c r="X5" s="910">
        <f t="shared" ref="X5:X19" si="13">$C5*W5*12</f>
        <v>0</v>
      </c>
      <c r="Y5" s="1806">
        <f t="shared" ref="Y5:Y19" si="14">IF($D5="P",AI5,0)</f>
        <v>0</v>
      </c>
      <c r="Z5" s="1807">
        <f t="shared" ref="Z5:Z20" si="15">IF($D5="T",AI5,0)</f>
        <v>0</v>
      </c>
      <c r="AA5" s="1807">
        <f t="shared" ref="AA5:AA19" si="16">IF($D5="E",AI5,0)</f>
        <v>0</v>
      </c>
      <c r="AB5" s="1807">
        <f>IF($D5="board",AI5,0)</f>
        <v>0</v>
      </c>
      <c r="AC5" s="1808">
        <f t="shared" ref="AC5:AC19" si="17">IF($D5="P",AJ5,0)</f>
        <v>0</v>
      </c>
      <c r="AD5" s="1808">
        <f t="shared" ref="AD5:AD20" si="18">IF($D5="T",AJ5,0)</f>
        <v>0</v>
      </c>
      <c r="AE5" s="1808">
        <f t="shared" ref="AE5:AE19" si="19">IF($D5="E",AJ5,0)</f>
        <v>0</v>
      </c>
      <c r="AF5" s="1809">
        <f>IF($D5="Board",AJ5,0)</f>
        <v>0</v>
      </c>
      <c r="AG5" s="911">
        <f>SUM(M5,W5)</f>
        <v>0</v>
      </c>
      <c r="AH5" s="527">
        <f>SUM(N5,X5)</f>
        <v>0</v>
      </c>
      <c r="AI5" s="83">
        <v>0</v>
      </c>
      <c r="AJ5" s="912">
        <f t="shared" ref="AJ5:AJ19" si="20">$C5*AI5*12</f>
        <v>0</v>
      </c>
      <c r="AK5" s="904">
        <f t="shared" ref="AK5:AK19" si="21">IF($D5="P",AS5,0)</f>
        <v>0</v>
      </c>
      <c r="AL5" s="904">
        <f t="shared" ref="AL5:AL20" si="22">IF($D5="T",AS5,0)</f>
        <v>0</v>
      </c>
      <c r="AM5" s="904">
        <f t="shared" ref="AM5:AM19" si="23">IF($D5="E",AS5,0)</f>
        <v>0</v>
      </c>
      <c r="AN5" s="904">
        <f>IF($D5="board",AS5,0)</f>
        <v>0</v>
      </c>
      <c r="AO5" s="905">
        <f t="shared" ref="AO5:AO19" si="24">IF($D5="P",AT5,0)</f>
        <v>0</v>
      </c>
      <c r="AP5" s="905">
        <f t="shared" ref="AP5:AP20" si="25">IF($D5="T",AT5,0)</f>
        <v>0</v>
      </c>
      <c r="AQ5" s="905">
        <f t="shared" ref="AQ5:AQ19" si="26">IF($D5="E",AT5,0)</f>
        <v>0</v>
      </c>
      <c r="AR5" s="909">
        <f>IF($D5="Board",AT5,0)</f>
        <v>0</v>
      </c>
      <c r="AS5" s="84">
        <v>0</v>
      </c>
      <c r="AT5" s="912">
        <f t="shared" ref="AT5:AT19" si="27">$C5*AS5*12</f>
        <v>0</v>
      </c>
      <c r="AU5" s="1794">
        <f t="shared" ref="AU5:AU19" si="28">IF($D5="P",BC5,0)</f>
        <v>0</v>
      </c>
      <c r="AV5" s="1795">
        <f t="shared" ref="AV5:AV20" si="29">IF($D5="T",BC5,0)</f>
        <v>0</v>
      </c>
      <c r="AW5" s="1795">
        <f t="shared" ref="AW5:AW19" si="30">IF($D5="E",BC5,0)</f>
        <v>0</v>
      </c>
      <c r="AX5" s="1795">
        <f>IF($D5="board",BC5,0)</f>
        <v>0</v>
      </c>
      <c r="AY5" s="1796">
        <f t="shared" ref="AY5:AY19" si="31">IF($D5="P",BD5,0)</f>
        <v>0</v>
      </c>
      <c r="AZ5" s="1796">
        <f t="shared" ref="AZ5:AZ20" si="32">IF($D5="T",BD5,0)</f>
        <v>0</v>
      </c>
      <c r="BA5" s="1796">
        <f t="shared" ref="BA5:BA19" si="33">IF($D5="E",BD5,0)</f>
        <v>0</v>
      </c>
      <c r="BB5" s="1797">
        <f>IF($D5="Board",BD5,0)</f>
        <v>0</v>
      </c>
      <c r="BC5" s="84">
        <v>0</v>
      </c>
      <c r="BD5" s="912">
        <f t="shared" ref="BD5:BD19" si="34">$C5*BC5*12</f>
        <v>0</v>
      </c>
      <c r="BE5" s="1794">
        <f t="shared" ref="BE5:BE19" si="35">IF($D5="P",BM5,0)</f>
        <v>0</v>
      </c>
      <c r="BF5" s="1795">
        <f t="shared" ref="BF5:BF20" si="36">IF($D5="T",BM5,0)</f>
        <v>0</v>
      </c>
      <c r="BG5" s="1795">
        <f t="shared" ref="BG5:BG19" si="37">IF($D5="E",BM5,0)</f>
        <v>0</v>
      </c>
      <c r="BH5" s="1795">
        <f>IF($D5="board",BM5,0)</f>
        <v>0</v>
      </c>
      <c r="BI5" s="1796">
        <f t="shared" ref="BI5:BI19" si="38">IF($D5="P",BN5,0)</f>
        <v>0</v>
      </c>
      <c r="BJ5" s="1796">
        <f t="shared" ref="BJ5:BJ20" si="39">IF($D5="T",BN5,0)</f>
        <v>0</v>
      </c>
      <c r="BK5" s="1796">
        <f t="shared" ref="BK5:BK19" si="40">IF($D5="E",BN5,0)</f>
        <v>0</v>
      </c>
      <c r="BL5" s="1797">
        <f>IF($D5="Board",BN5,0)</f>
        <v>0</v>
      </c>
      <c r="BM5" s="84">
        <v>0</v>
      </c>
      <c r="BN5" s="912">
        <f t="shared" ref="BN5:BN19" si="41">$C5*BM5*12</f>
        <v>0</v>
      </c>
      <c r="BO5" s="1794">
        <f t="shared" ref="BO5:BO19" si="42">IF($D5="P",BW5,0)</f>
        <v>0</v>
      </c>
      <c r="BP5" s="1795">
        <f t="shared" ref="BP5:BP20" si="43">IF($D5="T",BW5,0)</f>
        <v>0</v>
      </c>
      <c r="BQ5" s="1795">
        <f t="shared" ref="BQ5:BQ19" si="44">IF($D5="E",BW5,0)</f>
        <v>0</v>
      </c>
      <c r="BR5" s="1795">
        <f>IF($D5="board",BW5,0)</f>
        <v>0</v>
      </c>
      <c r="BS5" s="1796">
        <f t="shared" ref="BS5:BS19" si="45">IF($D5="P",BX5,0)</f>
        <v>0</v>
      </c>
      <c r="BT5" s="1796">
        <f t="shared" ref="BT5:BT20" si="46">IF($D5="T",BX5,0)</f>
        <v>0</v>
      </c>
      <c r="BU5" s="1796">
        <f t="shared" ref="BU5:BU19" si="47">IF($D5="E",BX5,0)</f>
        <v>0</v>
      </c>
      <c r="BV5" s="1797">
        <f>IF($D5="Board",BX5,0)</f>
        <v>0</v>
      </c>
      <c r="BW5" s="84">
        <v>0</v>
      </c>
      <c r="BX5" s="912">
        <f t="shared" ref="BX5:BX19" si="48">$C5*BW5*12</f>
        <v>0</v>
      </c>
      <c r="BY5" s="908">
        <f t="shared" ref="BY5:BY19" si="49">IF($D5="P",CG5,0)</f>
        <v>0</v>
      </c>
      <c r="BZ5" s="908">
        <f t="shared" ref="BZ5:BZ20" si="50">IF($D5="T",CG5,0)</f>
        <v>0</v>
      </c>
      <c r="CA5" s="908">
        <f t="shared" ref="CA5:CA19" si="51">IF($D5="E",CG5,0)</f>
        <v>0</v>
      </c>
      <c r="CB5" s="908">
        <f t="shared" ref="CB5:CB20" si="52">IF($D5="Board",CG5,0)</f>
        <v>0</v>
      </c>
      <c r="CC5" s="909">
        <f t="shared" ref="CC5:CC19" si="53">IF($D5="P",CH5,0)</f>
        <v>0</v>
      </c>
      <c r="CD5" s="909">
        <f t="shared" ref="CD5:CD20" si="54">IF($D5="T",CH5,0)</f>
        <v>0</v>
      </c>
      <c r="CE5" s="909">
        <f t="shared" ref="CE5:CE19" si="55">IF($D5="E",CH5,0)</f>
        <v>0</v>
      </c>
      <c r="CF5" s="909">
        <f t="shared" ref="CF5:CF20" si="56">IF($D5="Board",CH5,0)</f>
        <v>0</v>
      </c>
      <c r="CG5" s="84">
        <v>0</v>
      </c>
      <c r="CH5" s="912">
        <f t="shared" ref="CH5:CH19" si="57">$C5*CG5*12</f>
        <v>0</v>
      </c>
      <c r="CI5" s="908">
        <f t="shared" ref="CI5:CI19" si="58">IF($D5="P",CQ5,0)</f>
        <v>0</v>
      </c>
      <c r="CJ5" s="908">
        <f t="shared" ref="CJ5:CJ20" si="59">IF($D5="T",CQ5,0)</f>
        <v>0</v>
      </c>
      <c r="CK5" s="908">
        <f t="shared" ref="CK5:CK19" si="60">IF($D5="E",CQ5,0)</f>
        <v>0</v>
      </c>
      <c r="CL5" s="908">
        <f t="shared" ref="CL5:CL20" si="61">IF($D5="Board",CQ5,0)</f>
        <v>0</v>
      </c>
      <c r="CM5" s="909">
        <f t="shared" ref="CM5:CM19" si="62">IF($D5="P",CR5,0)</f>
        <v>0</v>
      </c>
      <c r="CN5" s="909">
        <f t="shared" ref="CN5:CN20" si="63">IF($D5="T",CR5,0)</f>
        <v>0</v>
      </c>
      <c r="CO5" s="909">
        <f t="shared" ref="CO5:CO19" si="64">IF($D5="E",CR5,0)</f>
        <v>0</v>
      </c>
      <c r="CP5" s="909">
        <f t="shared" ref="CP5:CP20" si="65">IF($D5="Board",CR5,0)</f>
        <v>0</v>
      </c>
      <c r="CQ5" s="84">
        <v>0</v>
      </c>
      <c r="CR5" s="913">
        <f t="shared" ref="CR5:CR19" si="66">$C5*CQ5*12</f>
        <v>0</v>
      </c>
      <c r="CS5" s="914">
        <f>SUM(AI5,AS5,BC5,BM5,BW5,CG5,CQ5)</f>
        <v>0</v>
      </c>
      <c r="CT5" s="374">
        <f>SUM(AJ5,AT5,BD5,BN5,BX5,CH5,CR5)</f>
        <v>0</v>
      </c>
    </row>
    <row r="6" spans="1:102" ht="15" customHeight="1" x14ac:dyDescent="0.25">
      <c r="A6" s="1224" t="s">
        <v>157</v>
      </c>
      <c r="B6" s="751"/>
      <c r="C6" s="1225">
        <v>0</v>
      </c>
      <c r="D6" s="757"/>
      <c r="E6" s="1786">
        <f t="shared" si="0"/>
        <v>0</v>
      </c>
      <c r="F6" s="1787">
        <f t="shared" si="1"/>
        <v>0</v>
      </c>
      <c r="G6" s="1787">
        <f t="shared" si="2"/>
        <v>0</v>
      </c>
      <c r="H6" s="1787">
        <f t="shared" ref="H6:H20" si="67">IF($D6="board",M6,0)</f>
        <v>0</v>
      </c>
      <c r="I6" s="1788">
        <f t="shared" si="3"/>
        <v>0</v>
      </c>
      <c r="J6" s="1788">
        <f t="shared" si="4"/>
        <v>0</v>
      </c>
      <c r="K6" s="1788">
        <f t="shared" si="5"/>
        <v>0</v>
      </c>
      <c r="L6" s="1789">
        <f t="shared" ref="L6:L20" si="68">IF($D6="Board",N6,0)</f>
        <v>0</v>
      </c>
      <c r="M6" s="85">
        <v>0</v>
      </c>
      <c r="N6" s="915">
        <f t="shared" si="6"/>
        <v>0</v>
      </c>
      <c r="O6" s="1798">
        <f t="shared" si="7"/>
        <v>0</v>
      </c>
      <c r="P6" s="1799">
        <f t="shared" si="8"/>
        <v>0</v>
      </c>
      <c r="Q6" s="1799">
        <f t="shared" si="9"/>
        <v>0</v>
      </c>
      <c r="R6" s="1799">
        <f t="shared" ref="R6:R20" si="69">IF($D6="board",W6,0)</f>
        <v>0</v>
      </c>
      <c r="S6" s="1800">
        <f t="shared" si="10"/>
        <v>0</v>
      </c>
      <c r="T6" s="1800">
        <f t="shared" si="11"/>
        <v>0</v>
      </c>
      <c r="U6" s="1800">
        <f t="shared" si="12"/>
        <v>0</v>
      </c>
      <c r="V6" s="1801">
        <f t="shared" ref="V6:V20" si="70">IF($D6="Board",X6,0)</f>
        <v>0</v>
      </c>
      <c r="W6" s="86">
        <v>0</v>
      </c>
      <c r="X6" s="918">
        <f t="shared" si="13"/>
        <v>0</v>
      </c>
      <c r="Y6" s="1810">
        <f t="shared" si="14"/>
        <v>0</v>
      </c>
      <c r="Z6" s="1811">
        <f t="shared" si="15"/>
        <v>0</v>
      </c>
      <c r="AA6" s="1811">
        <f t="shared" si="16"/>
        <v>0</v>
      </c>
      <c r="AB6" s="1811">
        <f t="shared" ref="AB6:AB20" si="71">IF($D6="board",AI6,0)</f>
        <v>0</v>
      </c>
      <c r="AC6" s="1812">
        <f t="shared" si="17"/>
        <v>0</v>
      </c>
      <c r="AD6" s="1812">
        <f t="shared" si="18"/>
        <v>0</v>
      </c>
      <c r="AE6" s="1812">
        <f t="shared" si="19"/>
        <v>0</v>
      </c>
      <c r="AF6" s="1813">
        <f t="shared" ref="AF6:AF20" si="72">IF($D6="Board",AJ6,0)</f>
        <v>0</v>
      </c>
      <c r="AG6" s="919">
        <f t="shared" ref="AG6:AH20" si="73">SUM(M6,W6)</f>
        <v>0</v>
      </c>
      <c r="AH6" s="522">
        <f t="shared" si="73"/>
        <v>0</v>
      </c>
      <c r="AI6" s="85">
        <v>0</v>
      </c>
      <c r="AJ6" s="920">
        <f t="shared" si="20"/>
        <v>0</v>
      </c>
      <c r="AK6" s="904">
        <f t="shared" si="21"/>
        <v>0</v>
      </c>
      <c r="AL6" s="904">
        <f t="shared" si="22"/>
        <v>0</v>
      </c>
      <c r="AM6" s="904">
        <f t="shared" si="23"/>
        <v>0</v>
      </c>
      <c r="AN6" s="904">
        <f t="shared" ref="AN6:AN20" si="74">IF($D6="board",AS6,0)</f>
        <v>0</v>
      </c>
      <c r="AO6" s="905">
        <f t="shared" si="24"/>
        <v>0</v>
      </c>
      <c r="AP6" s="905">
        <f t="shared" si="25"/>
        <v>0</v>
      </c>
      <c r="AQ6" s="905">
        <f t="shared" si="26"/>
        <v>0</v>
      </c>
      <c r="AR6" s="909">
        <f t="shared" ref="AR6:AR20" si="75">IF($D6="Board",AT6,0)</f>
        <v>0</v>
      </c>
      <c r="AS6" s="86">
        <v>0</v>
      </c>
      <c r="AT6" s="920">
        <f t="shared" si="27"/>
        <v>0</v>
      </c>
      <c r="AU6" s="1798">
        <f t="shared" si="28"/>
        <v>0</v>
      </c>
      <c r="AV6" s="1799">
        <f t="shared" si="29"/>
        <v>0</v>
      </c>
      <c r="AW6" s="1799">
        <f t="shared" si="30"/>
        <v>0</v>
      </c>
      <c r="AX6" s="1799">
        <f t="shared" ref="AX6:AX20" si="76">IF($D6="board",BC6,0)</f>
        <v>0</v>
      </c>
      <c r="AY6" s="1800">
        <f t="shared" si="31"/>
        <v>0</v>
      </c>
      <c r="AZ6" s="1800">
        <f t="shared" si="32"/>
        <v>0</v>
      </c>
      <c r="BA6" s="1800">
        <f t="shared" si="33"/>
        <v>0</v>
      </c>
      <c r="BB6" s="1801">
        <f t="shared" ref="BB6:BB20" si="77">IF($D6="Board",BD6,0)</f>
        <v>0</v>
      </c>
      <c r="BC6" s="86">
        <v>0</v>
      </c>
      <c r="BD6" s="920">
        <f t="shared" si="34"/>
        <v>0</v>
      </c>
      <c r="BE6" s="1798">
        <f t="shared" si="35"/>
        <v>0</v>
      </c>
      <c r="BF6" s="1799">
        <f t="shared" si="36"/>
        <v>0</v>
      </c>
      <c r="BG6" s="1799">
        <f t="shared" si="37"/>
        <v>0</v>
      </c>
      <c r="BH6" s="1799">
        <f t="shared" ref="BH6:BH20" si="78">IF($D6="board",BM6,0)</f>
        <v>0</v>
      </c>
      <c r="BI6" s="1800">
        <f t="shared" si="38"/>
        <v>0</v>
      </c>
      <c r="BJ6" s="1800">
        <f t="shared" si="39"/>
        <v>0</v>
      </c>
      <c r="BK6" s="1800">
        <f t="shared" si="40"/>
        <v>0</v>
      </c>
      <c r="BL6" s="1801">
        <f t="shared" ref="BL6:BL20" si="79">IF($D6="Board",BN6,0)</f>
        <v>0</v>
      </c>
      <c r="BM6" s="86">
        <v>0</v>
      </c>
      <c r="BN6" s="920">
        <f t="shared" si="41"/>
        <v>0</v>
      </c>
      <c r="BO6" s="1798">
        <f t="shared" si="42"/>
        <v>0</v>
      </c>
      <c r="BP6" s="1799">
        <f t="shared" si="43"/>
        <v>0</v>
      </c>
      <c r="BQ6" s="1799">
        <f t="shared" si="44"/>
        <v>0</v>
      </c>
      <c r="BR6" s="1799">
        <f t="shared" ref="BR6:BR20" si="80">IF($D6="board",BW6,0)</f>
        <v>0</v>
      </c>
      <c r="BS6" s="1800">
        <f t="shared" si="45"/>
        <v>0</v>
      </c>
      <c r="BT6" s="1800">
        <f t="shared" si="46"/>
        <v>0</v>
      </c>
      <c r="BU6" s="1800">
        <f t="shared" si="47"/>
        <v>0</v>
      </c>
      <c r="BV6" s="1801">
        <f t="shared" ref="BV6:BV20" si="81">IF($D6="Board",BX6,0)</f>
        <v>0</v>
      </c>
      <c r="BW6" s="86">
        <v>0</v>
      </c>
      <c r="BX6" s="920">
        <f t="shared" si="48"/>
        <v>0</v>
      </c>
      <c r="BY6" s="916">
        <f t="shared" si="49"/>
        <v>0</v>
      </c>
      <c r="BZ6" s="916">
        <f t="shared" si="50"/>
        <v>0</v>
      </c>
      <c r="CA6" s="916">
        <f t="shared" si="51"/>
        <v>0</v>
      </c>
      <c r="CB6" s="916">
        <f t="shared" si="52"/>
        <v>0</v>
      </c>
      <c r="CC6" s="917">
        <f t="shared" si="53"/>
        <v>0</v>
      </c>
      <c r="CD6" s="917">
        <f t="shared" si="54"/>
        <v>0</v>
      </c>
      <c r="CE6" s="917">
        <f t="shared" si="55"/>
        <v>0</v>
      </c>
      <c r="CF6" s="917">
        <f t="shared" si="56"/>
        <v>0</v>
      </c>
      <c r="CG6" s="86">
        <v>0</v>
      </c>
      <c r="CH6" s="920">
        <f t="shared" si="57"/>
        <v>0</v>
      </c>
      <c r="CI6" s="916">
        <f t="shared" si="58"/>
        <v>0</v>
      </c>
      <c r="CJ6" s="916">
        <f t="shared" si="59"/>
        <v>0</v>
      </c>
      <c r="CK6" s="916">
        <f t="shared" si="60"/>
        <v>0</v>
      </c>
      <c r="CL6" s="916">
        <f t="shared" si="61"/>
        <v>0</v>
      </c>
      <c r="CM6" s="917">
        <f t="shared" si="62"/>
        <v>0</v>
      </c>
      <c r="CN6" s="917">
        <f t="shared" si="63"/>
        <v>0</v>
      </c>
      <c r="CO6" s="917">
        <f t="shared" si="64"/>
        <v>0</v>
      </c>
      <c r="CP6" s="917">
        <f t="shared" si="65"/>
        <v>0</v>
      </c>
      <c r="CQ6" s="86">
        <v>0</v>
      </c>
      <c r="CR6" s="921">
        <f t="shared" si="66"/>
        <v>0</v>
      </c>
      <c r="CS6" s="922">
        <f t="shared" ref="CS6:CT20" si="82">SUM(AI6,AS6,BC6,BM6,BW6,CG6,CQ6)</f>
        <v>0</v>
      </c>
      <c r="CT6" s="274">
        <f t="shared" si="82"/>
        <v>0</v>
      </c>
    </row>
    <row r="7" spans="1:102" ht="15" customHeight="1" x14ac:dyDescent="0.25">
      <c r="A7" s="1226" t="s">
        <v>157</v>
      </c>
      <c r="B7" s="751"/>
      <c r="C7" s="1225">
        <v>0</v>
      </c>
      <c r="D7" s="757"/>
      <c r="E7" s="1786">
        <f t="shared" si="0"/>
        <v>0</v>
      </c>
      <c r="F7" s="1787">
        <f t="shared" si="1"/>
        <v>0</v>
      </c>
      <c r="G7" s="1787">
        <f t="shared" si="2"/>
        <v>0</v>
      </c>
      <c r="H7" s="1787">
        <f t="shared" si="67"/>
        <v>0</v>
      </c>
      <c r="I7" s="1788">
        <f t="shared" si="3"/>
        <v>0</v>
      </c>
      <c r="J7" s="1788">
        <f t="shared" si="4"/>
        <v>0</v>
      </c>
      <c r="K7" s="1788">
        <f t="shared" si="5"/>
        <v>0</v>
      </c>
      <c r="L7" s="1789">
        <f t="shared" si="68"/>
        <v>0</v>
      </c>
      <c r="M7" s="85">
        <v>0</v>
      </c>
      <c r="N7" s="915">
        <f t="shared" si="6"/>
        <v>0</v>
      </c>
      <c r="O7" s="1798">
        <f t="shared" si="7"/>
        <v>0</v>
      </c>
      <c r="P7" s="1799">
        <f t="shared" si="8"/>
        <v>0</v>
      </c>
      <c r="Q7" s="1799">
        <f t="shared" si="9"/>
        <v>0</v>
      </c>
      <c r="R7" s="1799">
        <f t="shared" si="69"/>
        <v>0</v>
      </c>
      <c r="S7" s="1800">
        <f t="shared" si="10"/>
        <v>0</v>
      </c>
      <c r="T7" s="1800">
        <f t="shared" si="11"/>
        <v>0</v>
      </c>
      <c r="U7" s="1800">
        <f t="shared" si="12"/>
        <v>0</v>
      </c>
      <c r="V7" s="1801">
        <f t="shared" si="70"/>
        <v>0</v>
      </c>
      <c r="W7" s="86">
        <v>0</v>
      </c>
      <c r="X7" s="918">
        <f t="shared" si="13"/>
        <v>0</v>
      </c>
      <c r="Y7" s="1810">
        <f t="shared" si="14"/>
        <v>0</v>
      </c>
      <c r="Z7" s="1811">
        <f t="shared" si="15"/>
        <v>0</v>
      </c>
      <c r="AA7" s="1811">
        <f t="shared" si="16"/>
        <v>0</v>
      </c>
      <c r="AB7" s="1811">
        <f t="shared" si="71"/>
        <v>0</v>
      </c>
      <c r="AC7" s="1812">
        <f t="shared" si="17"/>
        <v>0</v>
      </c>
      <c r="AD7" s="1812">
        <f t="shared" si="18"/>
        <v>0</v>
      </c>
      <c r="AE7" s="1812">
        <f t="shared" si="19"/>
        <v>0</v>
      </c>
      <c r="AF7" s="1813">
        <f t="shared" si="72"/>
        <v>0</v>
      </c>
      <c r="AG7" s="919">
        <f t="shared" si="73"/>
        <v>0</v>
      </c>
      <c r="AH7" s="522">
        <f t="shared" si="73"/>
        <v>0</v>
      </c>
      <c r="AI7" s="85">
        <v>0</v>
      </c>
      <c r="AJ7" s="920">
        <f t="shared" si="20"/>
        <v>0</v>
      </c>
      <c r="AK7" s="904">
        <f t="shared" si="21"/>
        <v>0</v>
      </c>
      <c r="AL7" s="904">
        <f t="shared" si="22"/>
        <v>0</v>
      </c>
      <c r="AM7" s="904">
        <f t="shared" si="23"/>
        <v>0</v>
      </c>
      <c r="AN7" s="904">
        <f t="shared" si="74"/>
        <v>0</v>
      </c>
      <c r="AO7" s="905">
        <f t="shared" si="24"/>
        <v>0</v>
      </c>
      <c r="AP7" s="905">
        <f t="shared" si="25"/>
        <v>0</v>
      </c>
      <c r="AQ7" s="905">
        <f t="shared" si="26"/>
        <v>0</v>
      </c>
      <c r="AR7" s="909">
        <f t="shared" si="75"/>
        <v>0</v>
      </c>
      <c r="AS7" s="86">
        <v>0</v>
      </c>
      <c r="AT7" s="920">
        <f t="shared" si="27"/>
        <v>0</v>
      </c>
      <c r="AU7" s="1798">
        <f t="shared" si="28"/>
        <v>0</v>
      </c>
      <c r="AV7" s="1799">
        <f t="shared" si="29"/>
        <v>0</v>
      </c>
      <c r="AW7" s="1799">
        <f t="shared" si="30"/>
        <v>0</v>
      </c>
      <c r="AX7" s="1799">
        <f t="shared" si="76"/>
        <v>0</v>
      </c>
      <c r="AY7" s="1800">
        <f t="shared" si="31"/>
        <v>0</v>
      </c>
      <c r="AZ7" s="1800">
        <f t="shared" si="32"/>
        <v>0</v>
      </c>
      <c r="BA7" s="1800">
        <f t="shared" si="33"/>
        <v>0</v>
      </c>
      <c r="BB7" s="1801">
        <f t="shared" si="77"/>
        <v>0</v>
      </c>
      <c r="BC7" s="86">
        <v>0</v>
      </c>
      <c r="BD7" s="920">
        <f t="shared" si="34"/>
        <v>0</v>
      </c>
      <c r="BE7" s="1798">
        <f t="shared" si="35"/>
        <v>0</v>
      </c>
      <c r="BF7" s="1799">
        <f t="shared" si="36"/>
        <v>0</v>
      </c>
      <c r="BG7" s="1799">
        <f t="shared" si="37"/>
        <v>0</v>
      </c>
      <c r="BH7" s="1799">
        <f t="shared" si="78"/>
        <v>0</v>
      </c>
      <c r="BI7" s="1800">
        <f t="shared" si="38"/>
        <v>0</v>
      </c>
      <c r="BJ7" s="1800">
        <f t="shared" si="39"/>
        <v>0</v>
      </c>
      <c r="BK7" s="1800">
        <f t="shared" si="40"/>
        <v>0</v>
      </c>
      <c r="BL7" s="1801">
        <f t="shared" si="79"/>
        <v>0</v>
      </c>
      <c r="BM7" s="86">
        <v>0</v>
      </c>
      <c r="BN7" s="920">
        <f t="shared" si="41"/>
        <v>0</v>
      </c>
      <c r="BO7" s="1798">
        <f t="shared" si="42"/>
        <v>0</v>
      </c>
      <c r="BP7" s="1799">
        <f t="shared" si="43"/>
        <v>0</v>
      </c>
      <c r="BQ7" s="1799">
        <f t="shared" si="44"/>
        <v>0</v>
      </c>
      <c r="BR7" s="1799">
        <f t="shared" si="80"/>
        <v>0</v>
      </c>
      <c r="BS7" s="1800">
        <f t="shared" si="45"/>
        <v>0</v>
      </c>
      <c r="BT7" s="1800">
        <f t="shared" si="46"/>
        <v>0</v>
      </c>
      <c r="BU7" s="1800">
        <f t="shared" si="47"/>
        <v>0</v>
      </c>
      <c r="BV7" s="1801">
        <f t="shared" si="81"/>
        <v>0</v>
      </c>
      <c r="BW7" s="86">
        <v>0</v>
      </c>
      <c r="BX7" s="920">
        <f t="shared" si="48"/>
        <v>0</v>
      </c>
      <c r="BY7" s="916">
        <f t="shared" si="49"/>
        <v>0</v>
      </c>
      <c r="BZ7" s="916">
        <f t="shared" si="50"/>
        <v>0</v>
      </c>
      <c r="CA7" s="916">
        <f t="shared" si="51"/>
        <v>0</v>
      </c>
      <c r="CB7" s="916">
        <f t="shared" si="52"/>
        <v>0</v>
      </c>
      <c r="CC7" s="917">
        <f t="shared" si="53"/>
        <v>0</v>
      </c>
      <c r="CD7" s="917">
        <f t="shared" si="54"/>
        <v>0</v>
      </c>
      <c r="CE7" s="917">
        <f t="shared" si="55"/>
        <v>0</v>
      </c>
      <c r="CF7" s="917">
        <f t="shared" si="56"/>
        <v>0</v>
      </c>
      <c r="CG7" s="86">
        <v>0</v>
      </c>
      <c r="CH7" s="920">
        <f t="shared" si="57"/>
        <v>0</v>
      </c>
      <c r="CI7" s="916">
        <f t="shared" si="58"/>
        <v>0</v>
      </c>
      <c r="CJ7" s="916">
        <f t="shared" si="59"/>
        <v>0</v>
      </c>
      <c r="CK7" s="916">
        <f t="shared" si="60"/>
        <v>0</v>
      </c>
      <c r="CL7" s="916">
        <f t="shared" si="61"/>
        <v>0</v>
      </c>
      <c r="CM7" s="917">
        <f t="shared" si="62"/>
        <v>0</v>
      </c>
      <c r="CN7" s="917">
        <f t="shared" si="63"/>
        <v>0</v>
      </c>
      <c r="CO7" s="917">
        <f t="shared" si="64"/>
        <v>0</v>
      </c>
      <c r="CP7" s="917">
        <f t="shared" si="65"/>
        <v>0</v>
      </c>
      <c r="CQ7" s="86">
        <v>0</v>
      </c>
      <c r="CR7" s="921">
        <f t="shared" si="66"/>
        <v>0</v>
      </c>
      <c r="CS7" s="922">
        <f t="shared" si="82"/>
        <v>0</v>
      </c>
      <c r="CT7" s="274">
        <f t="shared" si="82"/>
        <v>0</v>
      </c>
    </row>
    <row r="8" spans="1:102" ht="15" customHeight="1" x14ac:dyDescent="0.25">
      <c r="A8" s="1224" t="s">
        <v>157</v>
      </c>
      <c r="B8" s="751"/>
      <c r="C8" s="1225">
        <v>0</v>
      </c>
      <c r="D8" s="757"/>
      <c r="E8" s="1786">
        <f t="shared" si="0"/>
        <v>0</v>
      </c>
      <c r="F8" s="1787">
        <f t="shared" si="1"/>
        <v>0</v>
      </c>
      <c r="G8" s="1787">
        <f t="shared" si="2"/>
        <v>0</v>
      </c>
      <c r="H8" s="1787">
        <f t="shared" si="67"/>
        <v>0</v>
      </c>
      <c r="I8" s="1788">
        <f t="shared" si="3"/>
        <v>0</v>
      </c>
      <c r="J8" s="1788">
        <f t="shared" si="4"/>
        <v>0</v>
      </c>
      <c r="K8" s="1788">
        <f t="shared" si="5"/>
        <v>0</v>
      </c>
      <c r="L8" s="1789">
        <f t="shared" si="68"/>
        <v>0</v>
      </c>
      <c r="M8" s="85">
        <v>0</v>
      </c>
      <c r="N8" s="915">
        <f t="shared" si="6"/>
        <v>0</v>
      </c>
      <c r="O8" s="1798">
        <f t="shared" si="7"/>
        <v>0</v>
      </c>
      <c r="P8" s="1799">
        <f t="shared" si="8"/>
        <v>0</v>
      </c>
      <c r="Q8" s="1799">
        <f t="shared" si="9"/>
        <v>0</v>
      </c>
      <c r="R8" s="1799">
        <f t="shared" si="69"/>
        <v>0</v>
      </c>
      <c r="S8" s="1800">
        <f t="shared" si="10"/>
        <v>0</v>
      </c>
      <c r="T8" s="1800">
        <f t="shared" si="11"/>
        <v>0</v>
      </c>
      <c r="U8" s="1800">
        <f t="shared" si="12"/>
        <v>0</v>
      </c>
      <c r="V8" s="1801">
        <f t="shared" si="70"/>
        <v>0</v>
      </c>
      <c r="W8" s="86">
        <v>0</v>
      </c>
      <c r="X8" s="918">
        <f t="shared" si="13"/>
        <v>0</v>
      </c>
      <c r="Y8" s="1810">
        <f t="shared" si="14"/>
        <v>0</v>
      </c>
      <c r="Z8" s="1811">
        <f t="shared" si="15"/>
        <v>0</v>
      </c>
      <c r="AA8" s="1811">
        <f t="shared" si="16"/>
        <v>0</v>
      </c>
      <c r="AB8" s="1811">
        <f t="shared" si="71"/>
        <v>0</v>
      </c>
      <c r="AC8" s="1812">
        <f t="shared" si="17"/>
        <v>0</v>
      </c>
      <c r="AD8" s="1812">
        <f t="shared" si="18"/>
        <v>0</v>
      </c>
      <c r="AE8" s="1812">
        <f t="shared" si="19"/>
        <v>0</v>
      </c>
      <c r="AF8" s="1813">
        <f t="shared" si="72"/>
        <v>0</v>
      </c>
      <c r="AG8" s="919">
        <f t="shared" si="73"/>
        <v>0</v>
      </c>
      <c r="AH8" s="522">
        <f t="shared" si="73"/>
        <v>0</v>
      </c>
      <c r="AI8" s="85">
        <v>0</v>
      </c>
      <c r="AJ8" s="920">
        <f t="shared" si="20"/>
        <v>0</v>
      </c>
      <c r="AK8" s="904">
        <f t="shared" si="21"/>
        <v>0</v>
      </c>
      <c r="AL8" s="904">
        <f t="shared" si="22"/>
        <v>0</v>
      </c>
      <c r="AM8" s="904">
        <f t="shared" si="23"/>
        <v>0</v>
      </c>
      <c r="AN8" s="904">
        <f t="shared" si="74"/>
        <v>0</v>
      </c>
      <c r="AO8" s="905">
        <f t="shared" si="24"/>
        <v>0</v>
      </c>
      <c r="AP8" s="905">
        <f t="shared" si="25"/>
        <v>0</v>
      </c>
      <c r="AQ8" s="905">
        <f t="shared" si="26"/>
        <v>0</v>
      </c>
      <c r="AR8" s="909">
        <f t="shared" si="75"/>
        <v>0</v>
      </c>
      <c r="AS8" s="86">
        <v>0</v>
      </c>
      <c r="AT8" s="920">
        <f t="shared" si="27"/>
        <v>0</v>
      </c>
      <c r="AU8" s="1798">
        <f t="shared" si="28"/>
        <v>0</v>
      </c>
      <c r="AV8" s="1799">
        <f t="shared" si="29"/>
        <v>0</v>
      </c>
      <c r="AW8" s="1799">
        <f t="shared" si="30"/>
        <v>0</v>
      </c>
      <c r="AX8" s="1799">
        <f t="shared" si="76"/>
        <v>0</v>
      </c>
      <c r="AY8" s="1800">
        <f t="shared" si="31"/>
        <v>0</v>
      </c>
      <c r="AZ8" s="1800">
        <f t="shared" si="32"/>
        <v>0</v>
      </c>
      <c r="BA8" s="1800">
        <f t="shared" si="33"/>
        <v>0</v>
      </c>
      <c r="BB8" s="1801">
        <f t="shared" si="77"/>
        <v>0</v>
      </c>
      <c r="BC8" s="86">
        <v>0</v>
      </c>
      <c r="BD8" s="920">
        <f t="shared" si="34"/>
        <v>0</v>
      </c>
      <c r="BE8" s="1798">
        <f t="shared" si="35"/>
        <v>0</v>
      </c>
      <c r="BF8" s="1799">
        <f t="shared" si="36"/>
        <v>0</v>
      </c>
      <c r="BG8" s="1799">
        <f t="shared" si="37"/>
        <v>0</v>
      </c>
      <c r="BH8" s="1799">
        <f t="shared" si="78"/>
        <v>0</v>
      </c>
      <c r="BI8" s="1800">
        <f t="shared" si="38"/>
        <v>0</v>
      </c>
      <c r="BJ8" s="1800">
        <f t="shared" si="39"/>
        <v>0</v>
      </c>
      <c r="BK8" s="1800">
        <f t="shared" si="40"/>
        <v>0</v>
      </c>
      <c r="BL8" s="1801">
        <f t="shared" si="79"/>
        <v>0</v>
      </c>
      <c r="BM8" s="86">
        <v>0</v>
      </c>
      <c r="BN8" s="920">
        <f t="shared" si="41"/>
        <v>0</v>
      </c>
      <c r="BO8" s="1798">
        <f t="shared" si="42"/>
        <v>0</v>
      </c>
      <c r="BP8" s="1799">
        <f t="shared" si="43"/>
        <v>0</v>
      </c>
      <c r="BQ8" s="1799">
        <f t="shared" si="44"/>
        <v>0</v>
      </c>
      <c r="BR8" s="1799">
        <f t="shared" si="80"/>
        <v>0</v>
      </c>
      <c r="BS8" s="1800">
        <f t="shared" si="45"/>
        <v>0</v>
      </c>
      <c r="BT8" s="1800">
        <f t="shared" si="46"/>
        <v>0</v>
      </c>
      <c r="BU8" s="1800">
        <f t="shared" si="47"/>
        <v>0</v>
      </c>
      <c r="BV8" s="1801">
        <f t="shared" si="81"/>
        <v>0</v>
      </c>
      <c r="BW8" s="86">
        <v>0</v>
      </c>
      <c r="BX8" s="920">
        <f t="shared" si="48"/>
        <v>0</v>
      </c>
      <c r="BY8" s="916">
        <f t="shared" si="49"/>
        <v>0</v>
      </c>
      <c r="BZ8" s="916">
        <f t="shared" si="50"/>
        <v>0</v>
      </c>
      <c r="CA8" s="916">
        <f t="shared" si="51"/>
        <v>0</v>
      </c>
      <c r="CB8" s="916">
        <f t="shared" si="52"/>
        <v>0</v>
      </c>
      <c r="CC8" s="917">
        <f t="shared" si="53"/>
        <v>0</v>
      </c>
      <c r="CD8" s="917">
        <f t="shared" si="54"/>
        <v>0</v>
      </c>
      <c r="CE8" s="917">
        <f t="shared" si="55"/>
        <v>0</v>
      </c>
      <c r="CF8" s="917">
        <f t="shared" si="56"/>
        <v>0</v>
      </c>
      <c r="CG8" s="86">
        <v>0</v>
      </c>
      <c r="CH8" s="920">
        <f t="shared" si="57"/>
        <v>0</v>
      </c>
      <c r="CI8" s="916">
        <f t="shared" si="58"/>
        <v>0</v>
      </c>
      <c r="CJ8" s="916">
        <f t="shared" si="59"/>
        <v>0</v>
      </c>
      <c r="CK8" s="916">
        <f t="shared" si="60"/>
        <v>0</v>
      </c>
      <c r="CL8" s="916">
        <f t="shared" si="61"/>
        <v>0</v>
      </c>
      <c r="CM8" s="917">
        <f t="shared" si="62"/>
        <v>0</v>
      </c>
      <c r="CN8" s="917">
        <f t="shared" si="63"/>
        <v>0</v>
      </c>
      <c r="CO8" s="917">
        <f t="shared" si="64"/>
        <v>0</v>
      </c>
      <c r="CP8" s="917">
        <f t="shared" si="65"/>
        <v>0</v>
      </c>
      <c r="CQ8" s="86">
        <v>0</v>
      </c>
      <c r="CR8" s="921">
        <f t="shared" si="66"/>
        <v>0</v>
      </c>
      <c r="CS8" s="922">
        <f t="shared" si="82"/>
        <v>0</v>
      </c>
      <c r="CT8" s="274">
        <f t="shared" si="82"/>
        <v>0</v>
      </c>
    </row>
    <row r="9" spans="1:102" ht="15" customHeight="1" x14ac:dyDescent="0.25">
      <c r="A9" s="1227" t="s">
        <v>157</v>
      </c>
      <c r="B9" s="751"/>
      <c r="C9" s="1225">
        <v>0</v>
      </c>
      <c r="D9" s="757"/>
      <c r="E9" s="1786">
        <f t="shared" si="0"/>
        <v>0</v>
      </c>
      <c r="F9" s="1787">
        <f t="shared" si="1"/>
        <v>0</v>
      </c>
      <c r="G9" s="1787">
        <f t="shared" si="2"/>
        <v>0</v>
      </c>
      <c r="H9" s="1787">
        <f t="shared" si="67"/>
        <v>0</v>
      </c>
      <c r="I9" s="1788">
        <f t="shared" si="3"/>
        <v>0</v>
      </c>
      <c r="J9" s="1788">
        <f t="shared" si="4"/>
        <v>0</v>
      </c>
      <c r="K9" s="1788">
        <f t="shared" si="5"/>
        <v>0</v>
      </c>
      <c r="L9" s="1789">
        <f t="shared" si="68"/>
        <v>0</v>
      </c>
      <c r="M9" s="85">
        <v>0</v>
      </c>
      <c r="N9" s="915">
        <f t="shared" si="6"/>
        <v>0</v>
      </c>
      <c r="O9" s="1798">
        <f t="shared" si="7"/>
        <v>0</v>
      </c>
      <c r="P9" s="1799">
        <f t="shared" si="8"/>
        <v>0</v>
      </c>
      <c r="Q9" s="1799">
        <f t="shared" si="9"/>
        <v>0</v>
      </c>
      <c r="R9" s="1799">
        <f t="shared" si="69"/>
        <v>0</v>
      </c>
      <c r="S9" s="1800">
        <f t="shared" si="10"/>
        <v>0</v>
      </c>
      <c r="T9" s="1800">
        <f t="shared" si="11"/>
        <v>0</v>
      </c>
      <c r="U9" s="1800">
        <f t="shared" si="12"/>
        <v>0</v>
      </c>
      <c r="V9" s="1801">
        <f t="shared" si="70"/>
        <v>0</v>
      </c>
      <c r="W9" s="86">
        <v>0</v>
      </c>
      <c r="X9" s="918">
        <f t="shared" si="13"/>
        <v>0</v>
      </c>
      <c r="Y9" s="1810">
        <f t="shared" si="14"/>
        <v>0</v>
      </c>
      <c r="Z9" s="1811">
        <f t="shared" si="15"/>
        <v>0</v>
      </c>
      <c r="AA9" s="1811">
        <f t="shared" si="16"/>
        <v>0</v>
      </c>
      <c r="AB9" s="1811">
        <f t="shared" si="71"/>
        <v>0</v>
      </c>
      <c r="AC9" s="1812">
        <f t="shared" si="17"/>
        <v>0</v>
      </c>
      <c r="AD9" s="1812">
        <f t="shared" si="18"/>
        <v>0</v>
      </c>
      <c r="AE9" s="1812">
        <f t="shared" si="19"/>
        <v>0</v>
      </c>
      <c r="AF9" s="1813">
        <f t="shared" si="72"/>
        <v>0</v>
      </c>
      <c r="AG9" s="919">
        <f t="shared" si="73"/>
        <v>0</v>
      </c>
      <c r="AH9" s="522">
        <f t="shared" si="73"/>
        <v>0</v>
      </c>
      <c r="AI9" s="85">
        <v>0</v>
      </c>
      <c r="AJ9" s="920">
        <f t="shared" si="20"/>
        <v>0</v>
      </c>
      <c r="AK9" s="904">
        <f t="shared" si="21"/>
        <v>0</v>
      </c>
      <c r="AL9" s="904">
        <f t="shared" si="22"/>
        <v>0</v>
      </c>
      <c r="AM9" s="904">
        <f t="shared" si="23"/>
        <v>0</v>
      </c>
      <c r="AN9" s="904">
        <f t="shared" si="74"/>
        <v>0</v>
      </c>
      <c r="AO9" s="905">
        <f t="shared" si="24"/>
        <v>0</v>
      </c>
      <c r="AP9" s="905">
        <f t="shared" si="25"/>
        <v>0</v>
      </c>
      <c r="AQ9" s="905">
        <f t="shared" si="26"/>
        <v>0</v>
      </c>
      <c r="AR9" s="909">
        <f t="shared" si="75"/>
        <v>0</v>
      </c>
      <c r="AS9" s="86">
        <v>0</v>
      </c>
      <c r="AT9" s="920">
        <f t="shared" si="27"/>
        <v>0</v>
      </c>
      <c r="AU9" s="1798">
        <f t="shared" si="28"/>
        <v>0</v>
      </c>
      <c r="AV9" s="1799">
        <f t="shared" si="29"/>
        <v>0</v>
      </c>
      <c r="AW9" s="1799">
        <f t="shared" si="30"/>
        <v>0</v>
      </c>
      <c r="AX9" s="1799">
        <f t="shared" si="76"/>
        <v>0</v>
      </c>
      <c r="AY9" s="1800">
        <f t="shared" si="31"/>
        <v>0</v>
      </c>
      <c r="AZ9" s="1800">
        <f t="shared" si="32"/>
        <v>0</v>
      </c>
      <c r="BA9" s="1800">
        <f t="shared" si="33"/>
        <v>0</v>
      </c>
      <c r="BB9" s="1801">
        <f t="shared" si="77"/>
        <v>0</v>
      </c>
      <c r="BC9" s="86">
        <v>0</v>
      </c>
      <c r="BD9" s="920">
        <f t="shared" si="34"/>
        <v>0</v>
      </c>
      <c r="BE9" s="1798">
        <f t="shared" si="35"/>
        <v>0</v>
      </c>
      <c r="BF9" s="1799">
        <f t="shared" si="36"/>
        <v>0</v>
      </c>
      <c r="BG9" s="1799">
        <f t="shared" si="37"/>
        <v>0</v>
      </c>
      <c r="BH9" s="1799">
        <f t="shared" si="78"/>
        <v>0</v>
      </c>
      <c r="BI9" s="1800">
        <f t="shared" si="38"/>
        <v>0</v>
      </c>
      <c r="BJ9" s="1800">
        <f t="shared" si="39"/>
        <v>0</v>
      </c>
      <c r="BK9" s="1800">
        <f t="shared" si="40"/>
        <v>0</v>
      </c>
      <c r="BL9" s="1801">
        <f t="shared" si="79"/>
        <v>0</v>
      </c>
      <c r="BM9" s="86">
        <v>0</v>
      </c>
      <c r="BN9" s="920">
        <f t="shared" si="41"/>
        <v>0</v>
      </c>
      <c r="BO9" s="1798">
        <f t="shared" si="42"/>
        <v>0</v>
      </c>
      <c r="BP9" s="1799">
        <f t="shared" si="43"/>
        <v>0</v>
      </c>
      <c r="BQ9" s="1799">
        <f t="shared" si="44"/>
        <v>0</v>
      </c>
      <c r="BR9" s="1799">
        <f t="shared" si="80"/>
        <v>0</v>
      </c>
      <c r="BS9" s="1800">
        <f t="shared" si="45"/>
        <v>0</v>
      </c>
      <c r="BT9" s="1800">
        <f t="shared" si="46"/>
        <v>0</v>
      </c>
      <c r="BU9" s="1800">
        <f t="shared" si="47"/>
        <v>0</v>
      </c>
      <c r="BV9" s="1801">
        <f t="shared" si="81"/>
        <v>0</v>
      </c>
      <c r="BW9" s="86">
        <v>0</v>
      </c>
      <c r="BX9" s="920">
        <f t="shared" si="48"/>
        <v>0</v>
      </c>
      <c r="BY9" s="916">
        <f t="shared" si="49"/>
        <v>0</v>
      </c>
      <c r="BZ9" s="916">
        <f t="shared" si="50"/>
        <v>0</v>
      </c>
      <c r="CA9" s="916">
        <f t="shared" si="51"/>
        <v>0</v>
      </c>
      <c r="CB9" s="916">
        <f t="shared" si="52"/>
        <v>0</v>
      </c>
      <c r="CC9" s="917">
        <f t="shared" si="53"/>
        <v>0</v>
      </c>
      <c r="CD9" s="917">
        <f t="shared" si="54"/>
        <v>0</v>
      </c>
      <c r="CE9" s="917">
        <f t="shared" si="55"/>
        <v>0</v>
      </c>
      <c r="CF9" s="917">
        <f t="shared" si="56"/>
        <v>0</v>
      </c>
      <c r="CG9" s="86">
        <v>0</v>
      </c>
      <c r="CH9" s="920">
        <f t="shared" si="57"/>
        <v>0</v>
      </c>
      <c r="CI9" s="916">
        <f t="shared" si="58"/>
        <v>0</v>
      </c>
      <c r="CJ9" s="916">
        <f t="shared" si="59"/>
        <v>0</v>
      </c>
      <c r="CK9" s="916">
        <f t="shared" si="60"/>
        <v>0</v>
      </c>
      <c r="CL9" s="916">
        <f t="shared" si="61"/>
        <v>0</v>
      </c>
      <c r="CM9" s="917">
        <f t="shared" si="62"/>
        <v>0</v>
      </c>
      <c r="CN9" s="917">
        <f t="shared" si="63"/>
        <v>0</v>
      </c>
      <c r="CO9" s="917">
        <f t="shared" si="64"/>
        <v>0</v>
      </c>
      <c r="CP9" s="917">
        <f t="shared" si="65"/>
        <v>0</v>
      </c>
      <c r="CQ9" s="86">
        <v>0</v>
      </c>
      <c r="CR9" s="921">
        <f t="shared" si="66"/>
        <v>0</v>
      </c>
      <c r="CS9" s="922">
        <f t="shared" si="82"/>
        <v>0</v>
      </c>
      <c r="CT9" s="274">
        <f t="shared" si="82"/>
        <v>0</v>
      </c>
    </row>
    <row r="10" spans="1:102" ht="15" customHeight="1" x14ac:dyDescent="0.25">
      <c r="A10" s="1228" t="s">
        <v>157</v>
      </c>
      <c r="B10" s="751"/>
      <c r="C10" s="1225">
        <v>0</v>
      </c>
      <c r="D10" s="757"/>
      <c r="E10" s="1786">
        <f t="shared" si="0"/>
        <v>0</v>
      </c>
      <c r="F10" s="1787">
        <f t="shared" si="1"/>
        <v>0</v>
      </c>
      <c r="G10" s="1787">
        <f t="shared" si="2"/>
        <v>0</v>
      </c>
      <c r="H10" s="1787">
        <f t="shared" si="67"/>
        <v>0</v>
      </c>
      <c r="I10" s="1788">
        <f t="shared" si="3"/>
        <v>0</v>
      </c>
      <c r="J10" s="1788">
        <f t="shared" si="4"/>
        <v>0</v>
      </c>
      <c r="K10" s="1788">
        <f t="shared" si="5"/>
        <v>0</v>
      </c>
      <c r="L10" s="1789">
        <f t="shared" si="68"/>
        <v>0</v>
      </c>
      <c r="M10" s="85">
        <v>0</v>
      </c>
      <c r="N10" s="915">
        <f t="shared" si="6"/>
        <v>0</v>
      </c>
      <c r="O10" s="1798">
        <f t="shared" si="7"/>
        <v>0</v>
      </c>
      <c r="P10" s="1799">
        <f t="shared" si="8"/>
        <v>0</v>
      </c>
      <c r="Q10" s="1799">
        <f t="shared" si="9"/>
        <v>0</v>
      </c>
      <c r="R10" s="1799">
        <f t="shared" si="69"/>
        <v>0</v>
      </c>
      <c r="S10" s="1800">
        <f t="shared" si="10"/>
        <v>0</v>
      </c>
      <c r="T10" s="1800">
        <f t="shared" si="11"/>
        <v>0</v>
      </c>
      <c r="U10" s="1800">
        <f t="shared" si="12"/>
        <v>0</v>
      </c>
      <c r="V10" s="1801">
        <f t="shared" si="70"/>
        <v>0</v>
      </c>
      <c r="W10" s="86">
        <v>0</v>
      </c>
      <c r="X10" s="918">
        <f t="shared" si="13"/>
        <v>0</v>
      </c>
      <c r="Y10" s="1810">
        <f t="shared" si="14"/>
        <v>0</v>
      </c>
      <c r="Z10" s="1811">
        <f t="shared" si="15"/>
        <v>0</v>
      </c>
      <c r="AA10" s="1811">
        <f t="shared" si="16"/>
        <v>0</v>
      </c>
      <c r="AB10" s="1811">
        <f t="shared" si="71"/>
        <v>0</v>
      </c>
      <c r="AC10" s="1812">
        <f t="shared" si="17"/>
        <v>0</v>
      </c>
      <c r="AD10" s="1812">
        <f t="shared" si="18"/>
        <v>0</v>
      </c>
      <c r="AE10" s="1812">
        <f t="shared" si="19"/>
        <v>0</v>
      </c>
      <c r="AF10" s="1813">
        <f t="shared" si="72"/>
        <v>0</v>
      </c>
      <c r="AG10" s="919">
        <f t="shared" si="73"/>
        <v>0</v>
      </c>
      <c r="AH10" s="522">
        <f t="shared" si="73"/>
        <v>0</v>
      </c>
      <c r="AI10" s="85">
        <v>0</v>
      </c>
      <c r="AJ10" s="920">
        <f t="shared" si="20"/>
        <v>0</v>
      </c>
      <c r="AK10" s="904">
        <f t="shared" si="21"/>
        <v>0</v>
      </c>
      <c r="AL10" s="904">
        <f t="shared" si="22"/>
        <v>0</v>
      </c>
      <c r="AM10" s="904">
        <f t="shared" si="23"/>
        <v>0</v>
      </c>
      <c r="AN10" s="904">
        <f t="shared" si="74"/>
        <v>0</v>
      </c>
      <c r="AO10" s="905">
        <f t="shared" si="24"/>
        <v>0</v>
      </c>
      <c r="AP10" s="905">
        <f t="shared" si="25"/>
        <v>0</v>
      </c>
      <c r="AQ10" s="905">
        <f t="shared" si="26"/>
        <v>0</v>
      </c>
      <c r="AR10" s="909">
        <f t="shared" si="75"/>
        <v>0</v>
      </c>
      <c r="AS10" s="86">
        <v>0</v>
      </c>
      <c r="AT10" s="920">
        <f t="shared" si="27"/>
        <v>0</v>
      </c>
      <c r="AU10" s="1798">
        <f t="shared" si="28"/>
        <v>0</v>
      </c>
      <c r="AV10" s="1799">
        <f t="shared" si="29"/>
        <v>0</v>
      </c>
      <c r="AW10" s="1799">
        <f t="shared" si="30"/>
        <v>0</v>
      </c>
      <c r="AX10" s="1799">
        <f t="shared" si="76"/>
        <v>0</v>
      </c>
      <c r="AY10" s="1800">
        <f t="shared" si="31"/>
        <v>0</v>
      </c>
      <c r="AZ10" s="1800">
        <f t="shared" si="32"/>
        <v>0</v>
      </c>
      <c r="BA10" s="1800">
        <f t="shared" si="33"/>
        <v>0</v>
      </c>
      <c r="BB10" s="1801">
        <f t="shared" si="77"/>
        <v>0</v>
      </c>
      <c r="BC10" s="86">
        <v>0</v>
      </c>
      <c r="BD10" s="920">
        <f t="shared" si="34"/>
        <v>0</v>
      </c>
      <c r="BE10" s="1798">
        <f t="shared" si="35"/>
        <v>0</v>
      </c>
      <c r="BF10" s="1799">
        <f t="shared" si="36"/>
        <v>0</v>
      </c>
      <c r="BG10" s="1799">
        <f t="shared" si="37"/>
        <v>0</v>
      </c>
      <c r="BH10" s="1799">
        <f t="shared" si="78"/>
        <v>0</v>
      </c>
      <c r="BI10" s="1800">
        <f t="shared" si="38"/>
        <v>0</v>
      </c>
      <c r="BJ10" s="1800">
        <f t="shared" si="39"/>
        <v>0</v>
      </c>
      <c r="BK10" s="1800">
        <f t="shared" si="40"/>
        <v>0</v>
      </c>
      <c r="BL10" s="1801">
        <f t="shared" si="79"/>
        <v>0</v>
      </c>
      <c r="BM10" s="86">
        <v>0</v>
      </c>
      <c r="BN10" s="920">
        <f t="shared" si="41"/>
        <v>0</v>
      </c>
      <c r="BO10" s="1798">
        <f t="shared" si="42"/>
        <v>0</v>
      </c>
      <c r="BP10" s="1799">
        <f t="shared" si="43"/>
        <v>0</v>
      </c>
      <c r="BQ10" s="1799">
        <f t="shared" si="44"/>
        <v>0</v>
      </c>
      <c r="BR10" s="1799">
        <f t="shared" si="80"/>
        <v>0</v>
      </c>
      <c r="BS10" s="1800">
        <f t="shared" si="45"/>
        <v>0</v>
      </c>
      <c r="BT10" s="1800">
        <f t="shared" si="46"/>
        <v>0</v>
      </c>
      <c r="BU10" s="1800">
        <f t="shared" si="47"/>
        <v>0</v>
      </c>
      <c r="BV10" s="1801">
        <f t="shared" si="81"/>
        <v>0</v>
      </c>
      <c r="BW10" s="86">
        <v>0</v>
      </c>
      <c r="BX10" s="920">
        <f t="shared" si="48"/>
        <v>0</v>
      </c>
      <c r="BY10" s="916">
        <f t="shared" si="49"/>
        <v>0</v>
      </c>
      <c r="BZ10" s="916">
        <f t="shared" si="50"/>
        <v>0</v>
      </c>
      <c r="CA10" s="916">
        <f t="shared" si="51"/>
        <v>0</v>
      </c>
      <c r="CB10" s="916">
        <f t="shared" si="52"/>
        <v>0</v>
      </c>
      <c r="CC10" s="917">
        <f t="shared" si="53"/>
        <v>0</v>
      </c>
      <c r="CD10" s="917">
        <f t="shared" si="54"/>
        <v>0</v>
      </c>
      <c r="CE10" s="917">
        <f t="shared" si="55"/>
        <v>0</v>
      </c>
      <c r="CF10" s="917">
        <f t="shared" si="56"/>
        <v>0</v>
      </c>
      <c r="CG10" s="86">
        <v>0</v>
      </c>
      <c r="CH10" s="920">
        <f t="shared" si="57"/>
        <v>0</v>
      </c>
      <c r="CI10" s="916">
        <f t="shared" si="58"/>
        <v>0</v>
      </c>
      <c r="CJ10" s="916">
        <f t="shared" si="59"/>
        <v>0</v>
      </c>
      <c r="CK10" s="916">
        <f t="shared" si="60"/>
        <v>0</v>
      </c>
      <c r="CL10" s="916">
        <f t="shared" si="61"/>
        <v>0</v>
      </c>
      <c r="CM10" s="917">
        <f t="shared" si="62"/>
        <v>0</v>
      </c>
      <c r="CN10" s="917">
        <f t="shared" si="63"/>
        <v>0</v>
      </c>
      <c r="CO10" s="917">
        <f t="shared" si="64"/>
        <v>0</v>
      </c>
      <c r="CP10" s="917">
        <f t="shared" si="65"/>
        <v>0</v>
      </c>
      <c r="CQ10" s="86">
        <v>0</v>
      </c>
      <c r="CR10" s="921">
        <f t="shared" si="66"/>
        <v>0</v>
      </c>
      <c r="CS10" s="922">
        <f t="shared" si="82"/>
        <v>0</v>
      </c>
      <c r="CT10" s="274">
        <f t="shared" si="82"/>
        <v>0</v>
      </c>
    </row>
    <row r="11" spans="1:102" ht="15" customHeight="1" x14ac:dyDescent="0.25">
      <c r="A11" s="1224" t="s">
        <v>157</v>
      </c>
      <c r="B11" s="751"/>
      <c r="C11" s="1225">
        <v>0</v>
      </c>
      <c r="D11" s="757"/>
      <c r="E11" s="1786">
        <f t="shared" si="0"/>
        <v>0</v>
      </c>
      <c r="F11" s="1787">
        <f t="shared" si="1"/>
        <v>0</v>
      </c>
      <c r="G11" s="1787">
        <f t="shared" si="2"/>
        <v>0</v>
      </c>
      <c r="H11" s="1787">
        <f t="shared" si="67"/>
        <v>0</v>
      </c>
      <c r="I11" s="1788">
        <f t="shared" si="3"/>
        <v>0</v>
      </c>
      <c r="J11" s="1788">
        <f t="shared" si="4"/>
        <v>0</v>
      </c>
      <c r="K11" s="1788">
        <f t="shared" si="5"/>
        <v>0</v>
      </c>
      <c r="L11" s="1789">
        <f t="shared" si="68"/>
        <v>0</v>
      </c>
      <c r="M11" s="85">
        <v>0</v>
      </c>
      <c r="N11" s="915">
        <f t="shared" si="6"/>
        <v>0</v>
      </c>
      <c r="O11" s="1798">
        <f t="shared" si="7"/>
        <v>0</v>
      </c>
      <c r="P11" s="1799">
        <f t="shared" si="8"/>
        <v>0</v>
      </c>
      <c r="Q11" s="1799">
        <f t="shared" si="9"/>
        <v>0</v>
      </c>
      <c r="R11" s="1799">
        <f t="shared" si="69"/>
        <v>0</v>
      </c>
      <c r="S11" s="1800">
        <f t="shared" si="10"/>
        <v>0</v>
      </c>
      <c r="T11" s="1800">
        <f t="shared" si="11"/>
        <v>0</v>
      </c>
      <c r="U11" s="1800">
        <f t="shared" si="12"/>
        <v>0</v>
      </c>
      <c r="V11" s="1801">
        <f t="shared" si="70"/>
        <v>0</v>
      </c>
      <c r="W11" s="86">
        <v>0</v>
      </c>
      <c r="X11" s="918">
        <f t="shared" si="13"/>
        <v>0</v>
      </c>
      <c r="Y11" s="1810">
        <f t="shared" si="14"/>
        <v>0</v>
      </c>
      <c r="Z11" s="1811">
        <f t="shared" si="15"/>
        <v>0</v>
      </c>
      <c r="AA11" s="1811">
        <f t="shared" si="16"/>
        <v>0</v>
      </c>
      <c r="AB11" s="1811">
        <f t="shared" si="71"/>
        <v>0</v>
      </c>
      <c r="AC11" s="1812">
        <f t="shared" si="17"/>
        <v>0</v>
      </c>
      <c r="AD11" s="1812">
        <f t="shared" si="18"/>
        <v>0</v>
      </c>
      <c r="AE11" s="1812">
        <f t="shared" si="19"/>
        <v>0</v>
      </c>
      <c r="AF11" s="1813">
        <f t="shared" si="72"/>
        <v>0</v>
      </c>
      <c r="AG11" s="919">
        <f t="shared" si="73"/>
        <v>0</v>
      </c>
      <c r="AH11" s="522">
        <f t="shared" si="73"/>
        <v>0</v>
      </c>
      <c r="AI11" s="85">
        <v>0</v>
      </c>
      <c r="AJ11" s="920">
        <f t="shared" si="20"/>
        <v>0</v>
      </c>
      <c r="AK11" s="904">
        <f t="shared" si="21"/>
        <v>0</v>
      </c>
      <c r="AL11" s="904">
        <f t="shared" si="22"/>
        <v>0</v>
      </c>
      <c r="AM11" s="904">
        <f t="shared" si="23"/>
        <v>0</v>
      </c>
      <c r="AN11" s="904">
        <f t="shared" si="74"/>
        <v>0</v>
      </c>
      <c r="AO11" s="905">
        <f t="shared" si="24"/>
        <v>0</v>
      </c>
      <c r="AP11" s="905">
        <f t="shared" si="25"/>
        <v>0</v>
      </c>
      <c r="AQ11" s="905">
        <f t="shared" si="26"/>
        <v>0</v>
      </c>
      <c r="AR11" s="909">
        <f t="shared" si="75"/>
        <v>0</v>
      </c>
      <c r="AS11" s="86">
        <v>0</v>
      </c>
      <c r="AT11" s="920">
        <f t="shared" si="27"/>
        <v>0</v>
      </c>
      <c r="AU11" s="1798">
        <f t="shared" si="28"/>
        <v>0</v>
      </c>
      <c r="AV11" s="1799">
        <f t="shared" si="29"/>
        <v>0</v>
      </c>
      <c r="AW11" s="1799">
        <f t="shared" si="30"/>
        <v>0</v>
      </c>
      <c r="AX11" s="1799">
        <f t="shared" si="76"/>
        <v>0</v>
      </c>
      <c r="AY11" s="1800">
        <f t="shared" si="31"/>
        <v>0</v>
      </c>
      <c r="AZ11" s="1800">
        <f t="shared" si="32"/>
        <v>0</v>
      </c>
      <c r="BA11" s="1800">
        <f t="shared" si="33"/>
        <v>0</v>
      </c>
      <c r="BB11" s="1801">
        <f t="shared" si="77"/>
        <v>0</v>
      </c>
      <c r="BC11" s="86">
        <v>0</v>
      </c>
      <c r="BD11" s="920">
        <f t="shared" si="34"/>
        <v>0</v>
      </c>
      <c r="BE11" s="1798">
        <f t="shared" si="35"/>
        <v>0</v>
      </c>
      <c r="BF11" s="1799">
        <f t="shared" si="36"/>
        <v>0</v>
      </c>
      <c r="BG11" s="1799">
        <f t="shared" si="37"/>
        <v>0</v>
      </c>
      <c r="BH11" s="1799">
        <f t="shared" si="78"/>
        <v>0</v>
      </c>
      <c r="BI11" s="1800">
        <f t="shared" si="38"/>
        <v>0</v>
      </c>
      <c r="BJ11" s="1800">
        <f t="shared" si="39"/>
        <v>0</v>
      </c>
      <c r="BK11" s="1800">
        <f t="shared" si="40"/>
        <v>0</v>
      </c>
      <c r="BL11" s="1801">
        <f t="shared" si="79"/>
        <v>0</v>
      </c>
      <c r="BM11" s="86">
        <v>0</v>
      </c>
      <c r="BN11" s="920">
        <f t="shared" si="41"/>
        <v>0</v>
      </c>
      <c r="BO11" s="1798">
        <f t="shared" si="42"/>
        <v>0</v>
      </c>
      <c r="BP11" s="1799">
        <f t="shared" si="43"/>
        <v>0</v>
      </c>
      <c r="BQ11" s="1799">
        <f t="shared" si="44"/>
        <v>0</v>
      </c>
      <c r="BR11" s="1799">
        <f t="shared" si="80"/>
        <v>0</v>
      </c>
      <c r="BS11" s="1800">
        <f t="shared" si="45"/>
        <v>0</v>
      </c>
      <c r="BT11" s="1800">
        <f t="shared" si="46"/>
        <v>0</v>
      </c>
      <c r="BU11" s="1800">
        <f t="shared" si="47"/>
        <v>0</v>
      </c>
      <c r="BV11" s="1801">
        <f t="shared" si="81"/>
        <v>0</v>
      </c>
      <c r="BW11" s="86">
        <v>0</v>
      </c>
      <c r="BX11" s="920">
        <f t="shared" si="48"/>
        <v>0</v>
      </c>
      <c r="BY11" s="916">
        <f t="shared" si="49"/>
        <v>0</v>
      </c>
      <c r="BZ11" s="916">
        <f t="shared" si="50"/>
        <v>0</v>
      </c>
      <c r="CA11" s="916">
        <f t="shared" si="51"/>
        <v>0</v>
      </c>
      <c r="CB11" s="916">
        <f t="shared" si="52"/>
        <v>0</v>
      </c>
      <c r="CC11" s="917">
        <f t="shared" si="53"/>
        <v>0</v>
      </c>
      <c r="CD11" s="917">
        <f t="shared" si="54"/>
        <v>0</v>
      </c>
      <c r="CE11" s="917">
        <f t="shared" si="55"/>
        <v>0</v>
      </c>
      <c r="CF11" s="917">
        <f t="shared" si="56"/>
        <v>0</v>
      </c>
      <c r="CG11" s="86">
        <v>0</v>
      </c>
      <c r="CH11" s="920">
        <f t="shared" si="57"/>
        <v>0</v>
      </c>
      <c r="CI11" s="916">
        <f t="shared" si="58"/>
        <v>0</v>
      </c>
      <c r="CJ11" s="916">
        <f t="shared" si="59"/>
        <v>0</v>
      </c>
      <c r="CK11" s="916">
        <f t="shared" si="60"/>
        <v>0</v>
      </c>
      <c r="CL11" s="916">
        <f t="shared" si="61"/>
        <v>0</v>
      </c>
      <c r="CM11" s="917">
        <f t="shared" si="62"/>
        <v>0</v>
      </c>
      <c r="CN11" s="917">
        <f t="shared" si="63"/>
        <v>0</v>
      </c>
      <c r="CO11" s="917">
        <f t="shared" si="64"/>
        <v>0</v>
      </c>
      <c r="CP11" s="917">
        <f t="shared" si="65"/>
        <v>0</v>
      </c>
      <c r="CQ11" s="86">
        <v>0</v>
      </c>
      <c r="CR11" s="921">
        <f t="shared" si="66"/>
        <v>0</v>
      </c>
      <c r="CS11" s="922">
        <f t="shared" si="82"/>
        <v>0</v>
      </c>
      <c r="CT11" s="274">
        <f t="shared" si="82"/>
        <v>0</v>
      </c>
    </row>
    <row r="12" spans="1:102" ht="15" customHeight="1" x14ac:dyDescent="0.25">
      <c r="A12" s="1224" t="s">
        <v>157</v>
      </c>
      <c r="B12" s="751"/>
      <c r="C12" s="1225">
        <v>0</v>
      </c>
      <c r="D12" s="757"/>
      <c r="E12" s="1786">
        <f t="shared" si="0"/>
        <v>0</v>
      </c>
      <c r="F12" s="1787">
        <f t="shared" si="1"/>
        <v>0</v>
      </c>
      <c r="G12" s="1787">
        <f t="shared" si="2"/>
        <v>0</v>
      </c>
      <c r="H12" s="1787">
        <f t="shared" si="67"/>
        <v>0</v>
      </c>
      <c r="I12" s="1788">
        <f t="shared" si="3"/>
        <v>0</v>
      </c>
      <c r="J12" s="1788">
        <f t="shared" si="4"/>
        <v>0</v>
      </c>
      <c r="K12" s="1788">
        <f t="shared" si="5"/>
        <v>0</v>
      </c>
      <c r="L12" s="1789">
        <f t="shared" si="68"/>
        <v>0</v>
      </c>
      <c r="M12" s="85">
        <v>0</v>
      </c>
      <c r="N12" s="915">
        <f t="shared" si="6"/>
        <v>0</v>
      </c>
      <c r="O12" s="1798">
        <f t="shared" si="7"/>
        <v>0</v>
      </c>
      <c r="P12" s="1799">
        <f t="shared" si="8"/>
        <v>0</v>
      </c>
      <c r="Q12" s="1799">
        <f t="shared" si="9"/>
        <v>0</v>
      </c>
      <c r="R12" s="1799">
        <f t="shared" si="69"/>
        <v>0</v>
      </c>
      <c r="S12" s="1800">
        <f t="shared" si="10"/>
        <v>0</v>
      </c>
      <c r="T12" s="1800">
        <f t="shared" si="11"/>
        <v>0</v>
      </c>
      <c r="U12" s="1800">
        <f t="shared" si="12"/>
        <v>0</v>
      </c>
      <c r="V12" s="1801">
        <f t="shared" si="70"/>
        <v>0</v>
      </c>
      <c r="W12" s="86">
        <v>0</v>
      </c>
      <c r="X12" s="918">
        <f t="shared" si="13"/>
        <v>0</v>
      </c>
      <c r="Y12" s="1810">
        <f t="shared" si="14"/>
        <v>0</v>
      </c>
      <c r="Z12" s="1811">
        <f t="shared" si="15"/>
        <v>0</v>
      </c>
      <c r="AA12" s="1811">
        <f t="shared" si="16"/>
        <v>0</v>
      </c>
      <c r="AB12" s="1811">
        <f t="shared" si="71"/>
        <v>0</v>
      </c>
      <c r="AC12" s="1812">
        <f t="shared" si="17"/>
        <v>0</v>
      </c>
      <c r="AD12" s="1812">
        <f t="shared" si="18"/>
        <v>0</v>
      </c>
      <c r="AE12" s="1812">
        <f t="shared" si="19"/>
        <v>0</v>
      </c>
      <c r="AF12" s="1813">
        <f t="shared" si="72"/>
        <v>0</v>
      </c>
      <c r="AG12" s="919">
        <f t="shared" si="73"/>
        <v>0</v>
      </c>
      <c r="AH12" s="522">
        <f t="shared" si="73"/>
        <v>0</v>
      </c>
      <c r="AI12" s="85">
        <v>0</v>
      </c>
      <c r="AJ12" s="920">
        <f t="shared" si="20"/>
        <v>0</v>
      </c>
      <c r="AK12" s="904">
        <f t="shared" si="21"/>
        <v>0</v>
      </c>
      <c r="AL12" s="904">
        <f t="shared" si="22"/>
        <v>0</v>
      </c>
      <c r="AM12" s="904">
        <f t="shared" si="23"/>
        <v>0</v>
      </c>
      <c r="AN12" s="904">
        <f t="shared" si="74"/>
        <v>0</v>
      </c>
      <c r="AO12" s="905">
        <f t="shared" si="24"/>
        <v>0</v>
      </c>
      <c r="AP12" s="905">
        <f t="shared" si="25"/>
        <v>0</v>
      </c>
      <c r="AQ12" s="905">
        <f t="shared" si="26"/>
        <v>0</v>
      </c>
      <c r="AR12" s="909">
        <f t="shared" si="75"/>
        <v>0</v>
      </c>
      <c r="AS12" s="86">
        <v>0</v>
      </c>
      <c r="AT12" s="920">
        <f t="shared" si="27"/>
        <v>0</v>
      </c>
      <c r="AU12" s="1798">
        <f t="shared" si="28"/>
        <v>0</v>
      </c>
      <c r="AV12" s="1799">
        <f t="shared" si="29"/>
        <v>0</v>
      </c>
      <c r="AW12" s="1799">
        <f t="shared" si="30"/>
        <v>0</v>
      </c>
      <c r="AX12" s="1799">
        <f t="shared" si="76"/>
        <v>0</v>
      </c>
      <c r="AY12" s="1800">
        <f t="shared" si="31"/>
        <v>0</v>
      </c>
      <c r="AZ12" s="1800">
        <f t="shared" si="32"/>
        <v>0</v>
      </c>
      <c r="BA12" s="1800">
        <f t="shared" si="33"/>
        <v>0</v>
      </c>
      <c r="BB12" s="1801">
        <f t="shared" si="77"/>
        <v>0</v>
      </c>
      <c r="BC12" s="86">
        <v>0</v>
      </c>
      <c r="BD12" s="920">
        <f t="shared" si="34"/>
        <v>0</v>
      </c>
      <c r="BE12" s="1798">
        <f t="shared" si="35"/>
        <v>0</v>
      </c>
      <c r="BF12" s="1799">
        <f t="shared" si="36"/>
        <v>0</v>
      </c>
      <c r="BG12" s="1799">
        <f t="shared" si="37"/>
        <v>0</v>
      </c>
      <c r="BH12" s="1799">
        <f t="shared" si="78"/>
        <v>0</v>
      </c>
      <c r="BI12" s="1800">
        <f t="shared" si="38"/>
        <v>0</v>
      </c>
      <c r="BJ12" s="1800">
        <f t="shared" si="39"/>
        <v>0</v>
      </c>
      <c r="BK12" s="1800">
        <f t="shared" si="40"/>
        <v>0</v>
      </c>
      <c r="BL12" s="1801">
        <f t="shared" si="79"/>
        <v>0</v>
      </c>
      <c r="BM12" s="86">
        <v>0</v>
      </c>
      <c r="BN12" s="920">
        <f t="shared" si="41"/>
        <v>0</v>
      </c>
      <c r="BO12" s="1798">
        <f t="shared" si="42"/>
        <v>0</v>
      </c>
      <c r="BP12" s="1799">
        <f t="shared" si="43"/>
        <v>0</v>
      </c>
      <c r="BQ12" s="1799">
        <f t="shared" si="44"/>
        <v>0</v>
      </c>
      <c r="BR12" s="1799">
        <f t="shared" si="80"/>
        <v>0</v>
      </c>
      <c r="BS12" s="1800">
        <f t="shared" si="45"/>
        <v>0</v>
      </c>
      <c r="BT12" s="1800">
        <f t="shared" si="46"/>
        <v>0</v>
      </c>
      <c r="BU12" s="1800">
        <f t="shared" si="47"/>
        <v>0</v>
      </c>
      <c r="BV12" s="1801">
        <f t="shared" si="81"/>
        <v>0</v>
      </c>
      <c r="BW12" s="86">
        <v>0</v>
      </c>
      <c r="BX12" s="920">
        <f t="shared" si="48"/>
        <v>0</v>
      </c>
      <c r="BY12" s="916">
        <f t="shared" si="49"/>
        <v>0</v>
      </c>
      <c r="BZ12" s="916">
        <f t="shared" si="50"/>
        <v>0</v>
      </c>
      <c r="CA12" s="916">
        <f t="shared" si="51"/>
        <v>0</v>
      </c>
      <c r="CB12" s="916">
        <f t="shared" si="52"/>
        <v>0</v>
      </c>
      <c r="CC12" s="917">
        <f t="shared" si="53"/>
        <v>0</v>
      </c>
      <c r="CD12" s="917">
        <f t="shared" si="54"/>
        <v>0</v>
      </c>
      <c r="CE12" s="917">
        <f t="shared" si="55"/>
        <v>0</v>
      </c>
      <c r="CF12" s="917">
        <f t="shared" si="56"/>
        <v>0</v>
      </c>
      <c r="CG12" s="86">
        <v>0</v>
      </c>
      <c r="CH12" s="920">
        <f t="shared" si="57"/>
        <v>0</v>
      </c>
      <c r="CI12" s="916">
        <f t="shared" si="58"/>
        <v>0</v>
      </c>
      <c r="CJ12" s="916">
        <f t="shared" si="59"/>
        <v>0</v>
      </c>
      <c r="CK12" s="916">
        <f t="shared" si="60"/>
        <v>0</v>
      </c>
      <c r="CL12" s="916">
        <f t="shared" si="61"/>
        <v>0</v>
      </c>
      <c r="CM12" s="917">
        <f t="shared" si="62"/>
        <v>0</v>
      </c>
      <c r="CN12" s="917">
        <f t="shared" si="63"/>
        <v>0</v>
      </c>
      <c r="CO12" s="917">
        <f t="shared" si="64"/>
        <v>0</v>
      </c>
      <c r="CP12" s="917">
        <f t="shared" si="65"/>
        <v>0</v>
      </c>
      <c r="CQ12" s="86">
        <v>0</v>
      </c>
      <c r="CR12" s="921">
        <f t="shared" si="66"/>
        <v>0</v>
      </c>
      <c r="CS12" s="922">
        <f t="shared" si="82"/>
        <v>0</v>
      </c>
      <c r="CT12" s="274">
        <f t="shared" si="82"/>
        <v>0</v>
      </c>
    </row>
    <row r="13" spans="1:102" ht="15" customHeight="1" x14ac:dyDescent="0.25">
      <c r="A13" s="1224" t="s">
        <v>157</v>
      </c>
      <c r="B13" s="751"/>
      <c r="C13" s="1225">
        <v>0</v>
      </c>
      <c r="D13" s="757"/>
      <c r="E13" s="1786">
        <f t="shared" si="0"/>
        <v>0</v>
      </c>
      <c r="F13" s="1787">
        <f t="shared" si="1"/>
        <v>0</v>
      </c>
      <c r="G13" s="1787">
        <f t="shared" si="2"/>
        <v>0</v>
      </c>
      <c r="H13" s="1787">
        <f t="shared" si="67"/>
        <v>0</v>
      </c>
      <c r="I13" s="1788">
        <f t="shared" si="3"/>
        <v>0</v>
      </c>
      <c r="J13" s="1788">
        <f t="shared" si="4"/>
        <v>0</v>
      </c>
      <c r="K13" s="1788">
        <f t="shared" si="5"/>
        <v>0</v>
      </c>
      <c r="L13" s="1789">
        <f t="shared" si="68"/>
        <v>0</v>
      </c>
      <c r="M13" s="85">
        <v>0</v>
      </c>
      <c r="N13" s="915">
        <f t="shared" si="6"/>
        <v>0</v>
      </c>
      <c r="O13" s="1798">
        <f t="shared" si="7"/>
        <v>0</v>
      </c>
      <c r="P13" s="1799">
        <f t="shared" si="8"/>
        <v>0</v>
      </c>
      <c r="Q13" s="1799">
        <f t="shared" si="9"/>
        <v>0</v>
      </c>
      <c r="R13" s="1799">
        <f t="shared" si="69"/>
        <v>0</v>
      </c>
      <c r="S13" s="1800">
        <f t="shared" si="10"/>
        <v>0</v>
      </c>
      <c r="T13" s="1800">
        <f t="shared" si="11"/>
        <v>0</v>
      </c>
      <c r="U13" s="1800">
        <f t="shared" si="12"/>
        <v>0</v>
      </c>
      <c r="V13" s="1801">
        <f t="shared" si="70"/>
        <v>0</v>
      </c>
      <c r="W13" s="86">
        <v>0</v>
      </c>
      <c r="X13" s="918">
        <f t="shared" si="13"/>
        <v>0</v>
      </c>
      <c r="Y13" s="1810">
        <f t="shared" si="14"/>
        <v>0</v>
      </c>
      <c r="Z13" s="1811">
        <f t="shared" si="15"/>
        <v>0</v>
      </c>
      <c r="AA13" s="1811">
        <f t="shared" si="16"/>
        <v>0</v>
      </c>
      <c r="AB13" s="1811">
        <f t="shared" si="71"/>
        <v>0</v>
      </c>
      <c r="AC13" s="1812">
        <f t="shared" si="17"/>
        <v>0</v>
      </c>
      <c r="AD13" s="1812">
        <f t="shared" si="18"/>
        <v>0</v>
      </c>
      <c r="AE13" s="1812">
        <f t="shared" si="19"/>
        <v>0</v>
      </c>
      <c r="AF13" s="1813">
        <f t="shared" si="72"/>
        <v>0</v>
      </c>
      <c r="AG13" s="919">
        <f t="shared" si="73"/>
        <v>0</v>
      </c>
      <c r="AH13" s="522">
        <f t="shared" si="73"/>
        <v>0</v>
      </c>
      <c r="AI13" s="85">
        <v>0</v>
      </c>
      <c r="AJ13" s="920">
        <f t="shared" si="20"/>
        <v>0</v>
      </c>
      <c r="AK13" s="904">
        <f t="shared" si="21"/>
        <v>0</v>
      </c>
      <c r="AL13" s="904">
        <f t="shared" si="22"/>
        <v>0</v>
      </c>
      <c r="AM13" s="904">
        <f t="shared" si="23"/>
        <v>0</v>
      </c>
      <c r="AN13" s="904">
        <f t="shared" si="74"/>
        <v>0</v>
      </c>
      <c r="AO13" s="905">
        <f t="shared" si="24"/>
        <v>0</v>
      </c>
      <c r="AP13" s="905">
        <f t="shared" si="25"/>
        <v>0</v>
      </c>
      <c r="AQ13" s="905">
        <f t="shared" si="26"/>
        <v>0</v>
      </c>
      <c r="AR13" s="909">
        <f t="shared" si="75"/>
        <v>0</v>
      </c>
      <c r="AS13" s="86">
        <v>0</v>
      </c>
      <c r="AT13" s="920">
        <f t="shared" si="27"/>
        <v>0</v>
      </c>
      <c r="AU13" s="1798">
        <f t="shared" si="28"/>
        <v>0</v>
      </c>
      <c r="AV13" s="1799">
        <f t="shared" si="29"/>
        <v>0</v>
      </c>
      <c r="AW13" s="1799">
        <f t="shared" si="30"/>
        <v>0</v>
      </c>
      <c r="AX13" s="1799">
        <f t="shared" si="76"/>
        <v>0</v>
      </c>
      <c r="AY13" s="1800">
        <f t="shared" si="31"/>
        <v>0</v>
      </c>
      <c r="AZ13" s="1800">
        <f t="shared" si="32"/>
        <v>0</v>
      </c>
      <c r="BA13" s="1800">
        <f t="shared" si="33"/>
        <v>0</v>
      </c>
      <c r="BB13" s="1801">
        <f t="shared" si="77"/>
        <v>0</v>
      </c>
      <c r="BC13" s="86">
        <v>0</v>
      </c>
      <c r="BD13" s="920">
        <f t="shared" si="34"/>
        <v>0</v>
      </c>
      <c r="BE13" s="1798">
        <f t="shared" si="35"/>
        <v>0</v>
      </c>
      <c r="BF13" s="1799">
        <f t="shared" si="36"/>
        <v>0</v>
      </c>
      <c r="BG13" s="1799">
        <f t="shared" si="37"/>
        <v>0</v>
      </c>
      <c r="BH13" s="1799">
        <f t="shared" si="78"/>
        <v>0</v>
      </c>
      <c r="BI13" s="1800">
        <f t="shared" si="38"/>
        <v>0</v>
      </c>
      <c r="BJ13" s="1800">
        <f t="shared" si="39"/>
        <v>0</v>
      </c>
      <c r="BK13" s="1800">
        <f t="shared" si="40"/>
        <v>0</v>
      </c>
      <c r="BL13" s="1801">
        <f t="shared" si="79"/>
        <v>0</v>
      </c>
      <c r="BM13" s="86">
        <v>0</v>
      </c>
      <c r="BN13" s="920">
        <f t="shared" si="41"/>
        <v>0</v>
      </c>
      <c r="BO13" s="1798">
        <f t="shared" si="42"/>
        <v>0</v>
      </c>
      <c r="BP13" s="1799">
        <f t="shared" si="43"/>
        <v>0</v>
      </c>
      <c r="BQ13" s="1799">
        <f t="shared" si="44"/>
        <v>0</v>
      </c>
      <c r="BR13" s="1799">
        <f t="shared" si="80"/>
        <v>0</v>
      </c>
      <c r="BS13" s="1800">
        <f t="shared" si="45"/>
        <v>0</v>
      </c>
      <c r="BT13" s="1800">
        <f t="shared" si="46"/>
        <v>0</v>
      </c>
      <c r="BU13" s="1800">
        <f t="shared" si="47"/>
        <v>0</v>
      </c>
      <c r="BV13" s="1801">
        <f t="shared" si="81"/>
        <v>0</v>
      </c>
      <c r="BW13" s="86">
        <v>0</v>
      </c>
      <c r="BX13" s="920">
        <f t="shared" si="48"/>
        <v>0</v>
      </c>
      <c r="BY13" s="916">
        <f t="shared" si="49"/>
        <v>0</v>
      </c>
      <c r="BZ13" s="916">
        <f t="shared" si="50"/>
        <v>0</v>
      </c>
      <c r="CA13" s="916">
        <f t="shared" si="51"/>
        <v>0</v>
      </c>
      <c r="CB13" s="916">
        <f t="shared" si="52"/>
        <v>0</v>
      </c>
      <c r="CC13" s="917">
        <f t="shared" si="53"/>
        <v>0</v>
      </c>
      <c r="CD13" s="917">
        <f t="shared" si="54"/>
        <v>0</v>
      </c>
      <c r="CE13" s="917">
        <f t="shared" si="55"/>
        <v>0</v>
      </c>
      <c r="CF13" s="917">
        <f t="shared" si="56"/>
        <v>0</v>
      </c>
      <c r="CG13" s="86">
        <v>0</v>
      </c>
      <c r="CH13" s="920">
        <f t="shared" si="57"/>
        <v>0</v>
      </c>
      <c r="CI13" s="916">
        <f t="shared" si="58"/>
        <v>0</v>
      </c>
      <c r="CJ13" s="916">
        <f t="shared" si="59"/>
        <v>0</v>
      </c>
      <c r="CK13" s="916">
        <f t="shared" si="60"/>
        <v>0</v>
      </c>
      <c r="CL13" s="916">
        <f t="shared" si="61"/>
        <v>0</v>
      </c>
      <c r="CM13" s="917">
        <f t="shared" si="62"/>
        <v>0</v>
      </c>
      <c r="CN13" s="917">
        <f t="shared" si="63"/>
        <v>0</v>
      </c>
      <c r="CO13" s="917">
        <f t="shared" si="64"/>
        <v>0</v>
      </c>
      <c r="CP13" s="917">
        <f t="shared" si="65"/>
        <v>0</v>
      </c>
      <c r="CQ13" s="86">
        <v>0</v>
      </c>
      <c r="CR13" s="921">
        <f t="shared" si="66"/>
        <v>0</v>
      </c>
      <c r="CS13" s="922">
        <f t="shared" si="82"/>
        <v>0</v>
      </c>
      <c r="CT13" s="274">
        <f t="shared" si="82"/>
        <v>0</v>
      </c>
    </row>
    <row r="14" spans="1:102" ht="15" customHeight="1" x14ac:dyDescent="0.25">
      <c r="A14" s="1224" t="s">
        <v>157</v>
      </c>
      <c r="B14" s="751"/>
      <c r="C14" s="1225">
        <v>0</v>
      </c>
      <c r="D14" s="757"/>
      <c r="E14" s="1786">
        <f t="shared" si="0"/>
        <v>0</v>
      </c>
      <c r="F14" s="1787">
        <f t="shared" si="1"/>
        <v>0</v>
      </c>
      <c r="G14" s="1787">
        <f t="shared" si="2"/>
        <v>0</v>
      </c>
      <c r="H14" s="1787">
        <f t="shared" si="67"/>
        <v>0</v>
      </c>
      <c r="I14" s="1788">
        <f t="shared" si="3"/>
        <v>0</v>
      </c>
      <c r="J14" s="1788">
        <f t="shared" si="4"/>
        <v>0</v>
      </c>
      <c r="K14" s="1788">
        <f t="shared" si="5"/>
        <v>0</v>
      </c>
      <c r="L14" s="1789">
        <f t="shared" si="68"/>
        <v>0</v>
      </c>
      <c r="M14" s="85">
        <v>0</v>
      </c>
      <c r="N14" s="915">
        <f t="shared" si="6"/>
        <v>0</v>
      </c>
      <c r="O14" s="1798">
        <f t="shared" si="7"/>
        <v>0</v>
      </c>
      <c r="P14" s="1799">
        <f t="shared" si="8"/>
        <v>0</v>
      </c>
      <c r="Q14" s="1799">
        <f t="shared" si="9"/>
        <v>0</v>
      </c>
      <c r="R14" s="1799">
        <f t="shared" si="69"/>
        <v>0</v>
      </c>
      <c r="S14" s="1800">
        <f t="shared" si="10"/>
        <v>0</v>
      </c>
      <c r="T14" s="1800">
        <f t="shared" si="11"/>
        <v>0</v>
      </c>
      <c r="U14" s="1800">
        <f t="shared" si="12"/>
        <v>0</v>
      </c>
      <c r="V14" s="1801">
        <f t="shared" si="70"/>
        <v>0</v>
      </c>
      <c r="W14" s="86">
        <v>0</v>
      </c>
      <c r="X14" s="918">
        <f t="shared" si="13"/>
        <v>0</v>
      </c>
      <c r="Y14" s="1810">
        <f t="shared" si="14"/>
        <v>0</v>
      </c>
      <c r="Z14" s="1811">
        <f t="shared" si="15"/>
        <v>0</v>
      </c>
      <c r="AA14" s="1811">
        <f t="shared" si="16"/>
        <v>0</v>
      </c>
      <c r="AB14" s="1811">
        <f t="shared" si="71"/>
        <v>0</v>
      </c>
      <c r="AC14" s="1812">
        <f t="shared" si="17"/>
        <v>0</v>
      </c>
      <c r="AD14" s="1812">
        <f t="shared" si="18"/>
        <v>0</v>
      </c>
      <c r="AE14" s="1812">
        <f t="shared" si="19"/>
        <v>0</v>
      </c>
      <c r="AF14" s="1813">
        <f t="shared" si="72"/>
        <v>0</v>
      </c>
      <c r="AG14" s="919">
        <f t="shared" si="73"/>
        <v>0</v>
      </c>
      <c r="AH14" s="522">
        <f t="shared" si="73"/>
        <v>0</v>
      </c>
      <c r="AI14" s="85">
        <v>0</v>
      </c>
      <c r="AJ14" s="920">
        <f t="shared" si="20"/>
        <v>0</v>
      </c>
      <c r="AK14" s="904">
        <f t="shared" si="21"/>
        <v>0</v>
      </c>
      <c r="AL14" s="904">
        <f t="shared" si="22"/>
        <v>0</v>
      </c>
      <c r="AM14" s="904">
        <f t="shared" si="23"/>
        <v>0</v>
      </c>
      <c r="AN14" s="904">
        <f t="shared" si="74"/>
        <v>0</v>
      </c>
      <c r="AO14" s="905">
        <f t="shared" si="24"/>
        <v>0</v>
      </c>
      <c r="AP14" s="905">
        <f t="shared" si="25"/>
        <v>0</v>
      </c>
      <c r="AQ14" s="905">
        <f t="shared" si="26"/>
        <v>0</v>
      </c>
      <c r="AR14" s="909">
        <f t="shared" si="75"/>
        <v>0</v>
      </c>
      <c r="AS14" s="86">
        <v>0</v>
      </c>
      <c r="AT14" s="920">
        <f t="shared" si="27"/>
        <v>0</v>
      </c>
      <c r="AU14" s="1798">
        <f t="shared" si="28"/>
        <v>0</v>
      </c>
      <c r="AV14" s="1799">
        <f t="shared" si="29"/>
        <v>0</v>
      </c>
      <c r="AW14" s="1799">
        <f t="shared" si="30"/>
        <v>0</v>
      </c>
      <c r="AX14" s="1799">
        <f t="shared" si="76"/>
        <v>0</v>
      </c>
      <c r="AY14" s="1800">
        <f t="shared" si="31"/>
        <v>0</v>
      </c>
      <c r="AZ14" s="1800">
        <f t="shared" si="32"/>
        <v>0</v>
      </c>
      <c r="BA14" s="1800">
        <f t="shared" si="33"/>
        <v>0</v>
      </c>
      <c r="BB14" s="1801">
        <f t="shared" si="77"/>
        <v>0</v>
      </c>
      <c r="BC14" s="86">
        <v>0</v>
      </c>
      <c r="BD14" s="920">
        <f t="shared" si="34"/>
        <v>0</v>
      </c>
      <c r="BE14" s="1798">
        <f t="shared" si="35"/>
        <v>0</v>
      </c>
      <c r="BF14" s="1799">
        <f t="shared" si="36"/>
        <v>0</v>
      </c>
      <c r="BG14" s="1799">
        <f t="shared" si="37"/>
        <v>0</v>
      </c>
      <c r="BH14" s="1799">
        <f t="shared" si="78"/>
        <v>0</v>
      </c>
      <c r="BI14" s="1800">
        <f t="shared" si="38"/>
        <v>0</v>
      </c>
      <c r="BJ14" s="1800">
        <f t="shared" si="39"/>
        <v>0</v>
      </c>
      <c r="BK14" s="1800">
        <f t="shared" si="40"/>
        <v>0</v>
      </c>
      <c r="BL14" s="1801">
        <f t="shared" si="79"/>
        <v>0</v>
      </c>
      <c r="BM14" s="86">
        <v>0</v>
      </c>
      <c r="BN14" s="920">
        <f t="shared" si="41"/>
        <v>0</v>
      </c>
      <c r="BO14" s="1798">
        <f t="shared" si="42"/>
        <v>0</v>
      </c>
      <c r="BP14" s="1799">
        <f t="shared" si="43"/>
        <v>0</v>
      </c>
      <c r="BQ14" s="1799">
        <f t="shared" si="44"/>
        <v>0</v>
      </c>
      <c r="BR14" s="1799">
        <f t="shared" si="80"/>
        <v>0</v>
      </c>
      <c r="BS14" s="1800">
        <f t="shared" si="45"/>
        <v>0</v>
      </c>
      <c r="BT14" s="1800">
        <f t="shared" si="46"/>
        <v>0</v>
      </c>
      <c r="BU14" s="1800">
        <f t="shared" si="47"/>
        <v>0</v>
      </c>
      <c r="BV14" s="1801">
        <f t="shared" si="81"/>
        <v>0</v>
      </c>
      <c r="BW14" s="86">
        <v>0</v>
      </c>
      <c r="BX14" s="920">
        <f t="shared" si="48"/>
        <v>0</v>
      </c>
      <c r="BY14" s="916">
        <f t="shared" si="49"/>
        <v>0</v>
      </c>
      <c r="BZ14" s="916">
        <f t="shared" si="50"/>
        <v>0</v>
      </c>
      <c r="CA14" s="916">
        <f t="shared" si="51"/>
        <v>0</v>
      </c>
      <c r="CB14" s="916">
        <f t="shared" si="52"/>
        <v>0</v>
      </c>
      <c r="CC14" s="917">
        <f t="shared" si="53"/>
        <v>0</v>
      </c>
      <c r="CD14" s="917">
        <f t="shared" si="54"/>
        <v>0</v>
      </c>
      <c r="CE14" s="917">
        <f t="shared" si="55"/>
        <v>0</v>
      </c>
      <c r="CF14" s="917">
        <f t="shared" si="56"/>
        <v>0</v>
      </c>
      <c r="CG14" s="86">
        <v>0</v>
      </c>
      <c r="CH14" s="920">
        <f t="shared" si="57"/>
        <v>0</v>
      </c>
      <c r="CI14" s="916">
        <f t="shared" si="58"/>
        <v>0</v>
      </c>
      <c r="CJ14" s="916">
        <f t="shared" si="59"/>
        <v>0</v>
      </c>
      <c r="CK14" s="916">
        <f t="shared" si="60"/>
        <v>0</v>
      </c>
      <c r="CL14" s="916">
        <f t="shared" si="61"/>
        <v>0</v>
      </c>
      <c r="CM14" s="917">
        <f t="shared" si="62"/>
        <v>0</v>
      </c>
      <c r="CN14" s="917">
        <f t="shared" si="63"/>
        <v>0</v>
      </c>
      <c r="CO14" s="917">
        <f t="shared" si="64"/>
        <v>0</v>
      </c>
      <c r="CP14" s="917">
        <f t="shared" si="65"/>
        <v>0</v>
      </c>
      <c r="CQ14" s="86">
        <v>0</v>
      </c>
      <c r="CR14" s="921">
        <f t="shared" si="66"/>
        <v>0</v>
      </c>
      <c r="CS14" s="922">
        <f t="shared" si="82"/>
        <v>0</v>
      </c>
      <c r="CT14" s="274">
        <f t="shared" si="82"/>
        <v>0</v>
      </c>
    </row>
    <row r="15" spans="1:102" ht="15" customHeight="1" x14ac:dyDescent="0.25">
      <c r="A15" s="1224" t="s">
        <v>157</v>
      </c>
      <c r="B15" s="751"/>
      <c r="C15" s="1225">
        <v>0</v>
      </c>
      <c r="D15" s="757"/>
      <c r="E15" s="1786">
        <f t="shared" si="0"/>
        <v>0</v>
      </c>
      <c r="F15" s="1787">
        <f t="shared" si="1"/>
        <v>0</v>
      </c>
      <c r="G15" s="1787">
        <f t="shared" si="2"/>
        <v>0</v>
      </c>
      <c r="H15" s="1787">
        <f t="shared" si="67"/>
        <v>0</v>
      </c>
      <c r="I15" s="1788">
        <f t="shared" si="3"/>
        <v>0</v>
      </c>
      <c r="J15" s="1788">
        <f t="shared" si="4"/>
        <v>0</v>
      </c>
      <c r="K15" s="1788">
        <f t="shared" si="5"/>
        <v>0</v>
      </c>
      <c r="L15" s="1789">
        <f t="shared" si="68"/>
        <v>0</v>
      </c>
      <c r="M15" s="85">
        <v>0</v>
      </c>
      <c r="N15" s="915">
        <f t="shared" si="6"/>
        <v>0</v>
      </c>
      <c r="O15" s="1798">
        <f t="shared" si="7"/>
        <v>0</v>
      </c>
      <c r="P15" s="1799">
        <f t="shared" si="8"/>
        <v>0</v>
      </c>
      <c r="Q15" s="1799">
        <f t="shared" si="9"/>
        <v>0</v>
      </c>
      <c r="R15" s="1799">
        <f t="shared" si="69"/>
        <v>0</v>
      </c>
      <c r="S15" s="1800">
        <f t="shared" si="10"/>
        <v>0</v>
      </c>
      <c r="T15" s="1800">
        <f t="shared" si="11"/>
        <v>0</v>
      </c>
      <c r="U15" s="1800">
        <f t="shared" si="12"/>
        <v>0</v>
      </c>
      <c r="V15" s="1801">
        <f t="shared" si="70"/>
        <v>0</v>
      </c>
      <c r="W15" s="86">
        <v>0</v>
      </c>
      <c r="X15" s="918">
        <f t="shared" si="13"/>
        <v>0</v>
      </c>
      <c r="Y15" s="1810">
        <f t="shared" si="14"/>
        <v>0</v>
      </c>
      <c r="Z15" s="1811">
        <f t="shared" si="15"/>
        <v>0</v>
      </c>
      <c r="AA15" s="1811">
        <f t="shared" si="16"/>
        <v>0</v>
      </c>
      <c r="AB15" s="1811">
        <f t="shared" si="71"/>
        <v>0</v>
      </c>
      <c r="AC15" s="1812">
        <f t="shared" si="17"/>
        <v>0</v>
      </c>
      <c r="AD15" s="1812">
        <f t="shared" si="18"/>
        <v>0</v>
      </c>
      <c r="AE15" s="1812">
        <f t="shared" si="19"/>
        <v>0</v>
      </c>
      <c r="AF15" s="1813">
        <f t="shared" si="72"/>
        <v>0</v>
      </c>
      <c r="AG15" s="919">
        <f t="shared" si="73"/>
        <v>0</v>
      </c>
      <c r="AH15" s="522">
        <f t="shared" si="73"/>
        <v>0</v>
      </c>
      <c r="AI15" s="85">
        <v>0</v>
      </c>
      <c r="AJ15" s="920">
        <f t="shared" si="20"/>
        <v>0</v>
      </c>
      <c r="AK15" s="904">
        <f t="shared" si="21"/>
        <v>0</v>
      </c>
      <c r="AL15" s="904">
        <f t="shared" si="22"/>
        <v>0</v>
      </c>
      <c r="AM15" s="904">
        <f t="shared" si="23"/>
        <v>0</v>
      </c>
      <c r="AN15" s="904">
        <f t="shared" si="74"/>
        <v>0</v>
      </c>
      <c r="AO15" s="905">
        <f t="shared" si="24"/>
        <v>0</v>
      </c>
      <c r="AP15" s="905">
        <f t="shared" si="25"/>
        <v>0</v>
      </c>
      <c r="AQ15" s="905">
        <f t="shared" si="26"/>
        <v>0</v>
      </c>
      <c r="AR15" s="909">
        <f t="shared" si="75"/>
        <v>0</v>
      </c>
      <c r="AS15" s="86">
        <v>0</v>
      </c>
      <c r="AT15" s="920">
        <f t="shared" si="27"/>
        <v>0</v>
      </c>
      <c r="AU15" s="1798">
        <f t="shared" si="28"/>
        <v>0</v>
      </c>
      <c r="AV15" s="1799">
        <f t="shared" si="29"/>
        <v>0</v>
      </c>
      <c r="AW15" s="1799">
        <f t="shared" si="30"/>
        <v>0</v>
      </c>
      <c r="AX15" s="1799">
        <f t="shared" si="76"/>
        <v>0</v>
      </c>
      <c r="AY15" s="1800">
        <f t="shared" si="31"/>
        <v>0</v>
      </c>
      <c r="AZ15" s="1800">
        <f t="shared" si="32"/>
        <v>0</v>
      </c>
      <c r="BA15" s="1800">
        <f t="shared" si="33"/>
        <v>0</v>
      </c>
      <c r="BB15" s="1801">
        <f t="shared" si="77"/>
        <v>0</v>
      </c>
      <c r="BC15" s="86">
        <v>0</v>
      </c>
      <c r="BD15" s="920">
        <f t="shared" si="34"/>
        <v>0</v>
      </c>
      <c r="BE15" s="1798">
        <f t="shared" si="35"/>
        <v>0</v>
      </c>
      <c r="BF15" s="1799">
        <f t="shared" si="36"/>
        <v>0</v>
      </c>
      <c r="BG15" s="1799">
        <f t="shared" si="37"/>
        <v>0</v>
      </c>
      <c r="BH15" s="1799">
        <f t="shared" si="78"/>
        <v>0</v>
      </c>
      <c r="BI15" s="1800">
        <f t="shared" si="38"/>
        <v>0</v>
      </c>
      <c r="BJ15" s="1800">
        <f t="shared" si="39"/>
        <v>0</v>
      </c>
      <c r="BK15" s="1800">
        <f t="shared" si="40"/>
        <v>0</v>
      </c>
      <c r="BL15" s="1801">
        <f t="shared" si="79"/>
        <v>0</v>
      </c>
      <c r="BM15" s="86">
        <v>0</v>
      </c>
      <c r="BN15" s="920">
        <f t="shared" si="41"/>
        <v>0</v>
      </c>
      <c r="BO15" s="1798">
        <f t="shared" si="42"/>
        <v>0</v>
      </c>
      <c r="BP15" s="1799">
        <f t="shared" si="43"/>
        <v>0</v>
      </c>
      <c r="BQ15" s="1799">
        <f t="shared" si="44"/>
        <v>0</v>
      </c>
      <c r="BR15" s="1799">
        <f t="shared" si="80"/>
        <v>0</v>
      </c>
      <c r="BS15" s="1800">
        <f t="shared" si="45"/>
        <v>0</v>
      </c>
      <c r="BT15" s="1800">
        <f t="shared" si="46"/>
        <v>0</v>
      </c>
      <c r="BU15" s="1800">
        <f t="shared" si="47"/>
        <v>0</v>
      </c>
      <c r="BV15" s="1801">
        <f t="shared" si="81"/>
        <v>0</v>
      </c>
      <c r="BW15" s="86">
        <v>0</v>
      </c>
      <c r="BX15" s="920">
        <f t="shared" si="48"/>
        <v>0</v>
      </c>
      <c r="BY15" s="916">
        <f t="shared" si="49"/>
        <v>0</v>
      </c>
      <c r="BZ15" s="916">
        <f t="shared" si="50"/>
        <v>0</v>
      </c>
      <c r="CA15" s="916">
        <f t="shared" si="51"/>
        <v>0</v>
      </c>
      <c r="CB15" s="916">
        <f t="shared" si="52"/>
        <v>0</v>
      </c>
      <c r="CC15" s="917">
        <f t="shared" si="53"/>
        <v>0</v>
      </c>
      <c r="CD15" s="917">
        <f t="shared" si="54"/>
        <v>0</v>
      </c>
      <c r="CE15" s="917">
        <f t="shared" si="55"/>
        <v>0</v>
      </c>
      <c r="CF15" s="917">
        <f t="shared" si="56"/>
        <v>0</v>
      </c>
      <c r="CG15" s="86">
        <v>0</v>
      </c>
      <c r="CH15" s="920">
        <f t="shared" si="57"/>
        <v>0</v>
      </c>
      <c r="CI15" s="916">
        <f t="shared" si="58"/>
        <v>0</v>
      </c>
      <c r="CJ15" s="916">
        <f t="shared" si="59"/>
        <v>0</v>
      </c>
      <c r="CK15" s="916">
        <f t="shared" si="60"/>
        <v>0</v>
      </c>
      <c r="CL15" s="916">
        <f t="shared" si="61"/>
        <v>0</v>
      </c>
      <c r="CM15" s="917">
        <f t="shared" si="62"/>
        <v>0</v>
      </c>
      <c r="CN15" s="917">
        <f t="shared" si="63"/>
        <v>0</v>
      </c>
      <c r="CO15" s="917">
        <f t="shared" si="64"/>
        <v>0</v>
      </c>
      <c r="CP15" s="917">
        <f t="shared" si="65"/>
        <v>0</v>
      </c>
      <c r="CQ15" s="86">
        <v>0</v>
      </c>
      <c r="CR15" s="921">
        <f t="shared" si="66"/>
        <v>0</v>
      </c>
      <c r="CS15" s="922">
        <f t="shared" si="82"/>
        <v>0</v>
      </c>
      <c r="CT15" s="274">
        <f t="shared" si="82"/>
        <v>0</v>
      </c>
    </row>
    <row r="16" spans="1:102" ht="15" customHeight="1" x14ac:dyDescent="0.25">
      <c r="A16" s="1224" t="s">
        <v>157</v>
      </c>
      <c r="B16" s="751"/>
      <c r="C16" s="1225">
        <v>0</v>
      </c>
      <c r="D16" s="757"/>
      <c r="E16" s="1786">
        <f t="shared" si="0"/>
        <v>0</v>
      </c>
      <c r="F16" s="1787">
        <f t="shared" si="1"/>
        <v>0</v>
      </c>
      <c r="G16" s="1787">
        <f t="shared" si="2"/>
        <v>0</v>
      </c>
      <c r="H16" s="1787">
        <f t="shared" si="67"/>
        <v>0</v>
      </c>
      <c r="I16" s="1788">
        <f t="shared" si="3"/>
        <v>0</v>
      </c>
      <c r="J16" s="1788">
        <f t="shared" si="4"/>
        <v>0</v>
      </c>
      <c r="K16" s="1788">
        <f t="shared" si="5"/>
        <v>0</v>
      </c>
      <c r="L16" s="1789">
        <f t="shared" si="68"/>
        <v>0</v>
      </c>
      <c r="M16" s="85">
        <v>0</v>
      </c>
      <c r="N16" s="915">
        <f t="shared" si="6"/>
        <v>0</v>
      </c>
      <c r="O16" s="1798">
        <f t="shared" si="7"/>
        <v>0</v>
      </c>
      <c r="P16" s="1799">
        <f t="shared" si="8"/>
        <v>0</v>
      </c>
      <c r="Q16" s="1799">
        <f t="shared" si="9"/>
        <v>0</v>
      </c>
      <c r="R16" s="1799">
        <f t="shared" si="69"/>
        <v>0</v>
      </c>
      <c r="S16" s="1800">
        <f t="shared" si="10"/>
        <v>0</v>
      </c>
      <c r="T16" s="1800">
        <f t="shared" si="11"/>
        <v>0</v>
      </c>
      <c r="U16" s="1800">
        <f t="shared" si="12"/>
        <v>0</v>
      </c>
      <c r="V16" s="1801">
        <f t="shared" si="70"/>
        <v>0</v>
      </c>
      <c r="W16" s="86">
        <v>0</v>
      </c>
      <c r="X16" s="918">
        <f t="shared" si="13"/>
        <v>0</v>
      </c>
      <c r="Y16" s="1810">
        <f t="shared" si="14"/>
        <v>0</v>
      </c>
      <c r="Z16" s="1811">
        <f t="shared" si="15"/>
        <v>0</v>
      </c>
      <c r="AA16" s="1811">
        <f t="shared" si="16"/>
        <v>0</v>
      </c>
      <c r="AB16" s="1811">
        <f t="shared" si="71"/>
        <v>0</v>
      </c>
      <c r="AC16" s="1812">
        <f t="shared" si="17"/>
        <v>0</v>
      </c>
      <c r="AD16" s="1812">
        <f t="shared" si="18"/>
        <v>0</v>
      </c>
      <c r="AE16" s="1812">
        <f t="shared" si="19"/>
        <v>0</v>
      </c>
      <c r="AF16" s="1813">
        <f t="shared" si="72"/>
        <v>0</v>
      </c>
      <c r="AG16" s="919">
        <f t="shared" si="73"/>
        <v>0</v>
      </c>
      <c r="AH16" s="522">
        <f t="shared" si="73"/>
        <v>0</v>
      </c>
      <c r="AI16" s="85">
        <v>0</v>
      </c>
      <c r="AJ16" s="920">
        <f t="shared" si="20"/>
        <v>0</v>
      </c>
      <c r="AK16" s="904">
        <f t="shared" si="21"/>
        <v>0</v>
      </c>
      <c r="AL16" s="904">
        <f t="shared" si="22"/>
        <v>0</v>
      </c>
      <c r="AM16" s="904">
        <f t="shared" si="23"/>
        <v>0</v>
      </c>
      <c r="AN16" s="904">
        <f t="shared" si="74"/>
        <v>0</v>
      </c>
      <c r="AO16" s="905">
        <f t="shared" si="24"/>
        <v>0</v>
      </c>
      <c r="AP16" s="905">
        <f t="shared" si="25"/>
        <v>0</v>
      </c>
      <c r="AQ16" s="905">
        <f t="shared" si="26"/>
        <v>0</v>
      </c>
      <c r="AR16" s="909">
        <f t="shared" si="75"/>
        <v>0</v>
      </c>
      <c r="AS16" s="86">
        <v>0</v>
      </c>
      <c r="AT16" s="920">
        <f t="shared" si="27"/>
        <v>0</v>
      </c>
      <c r="AU16" s="1798">
        <f t="shared" si="28"/>
        <v>0</v>
      </c>
      <c r="AV16" s="1799">
        <f t="shared" si="29"/>
        <v>0</v>
      </c>
      <c r="AW16" s="1799">
        <f t="shared" si="30"/>
        <v>0</v>
      </c>
      <c r="AX16" s="1799">
        <f t="shared" si="76"/>
        <v>0</v>
      </c>
      <c r="AY16" s="1800">
        <f t="shared" si="31"/>
        <v>0</v>
      </c>
      <c r="AZ16" s="1800">
        <f t="shared" si="32"/>
        <v>0</v>
      </c>
      <c r="BA16" s="1800">
        <f t="shared" si="33"/>
        <v>0</v>
      </c>
      <c r="BB16" s="1801">
        <f t="shared" si="77"/>
        <v>0</v>
      </c>
      <c r="BC16" s="86">
        <v>0</v>
      </c>
      <c r="BD16" s="920">
        <f t="shared" si="34"/>
        <v>0</v>
      </c>
      <c r="BE16" s="1798">
        <f t="shared" si="35"/>
        <v>0</v>
      </c>
      <c r="BF16" s="1799">
        <f t="shared" si="36"/>
        <v>0</v>
      </c>
      <c r="BG16" s="1799">
        <f t="shared" si="37"/>
        <v>0</v>
      </c>
      <c r="BH16" s="1799">
        <f t="shared" si="78"/>
        <v>0</v>
      </c>
      <c r="BI16" s="1800">
        <f t="shared" si="38"/>
        <v>0</v>
      </c>
      <c r="BJ16" s="1800">
        <f t="shared" si="39"/>
        <v>0</v>
      </c>
      <c r="BK16" s="1800">
        <f t="shared" si="40"/>
        <v>0</v>
      </c>
      <c r="BL16" s="1801">
        <f t="shared" si="79"/>
        <v>0</v>
      </c>
      <c r="BM16" s="86">
        <v>0</v>
      </c>
      <c r="BN16" s="920">
        <f t="shared" si="41"/>
        <v>0</v>
      </c>
      <c r="BO16" s="1798">
        <f t="shared" si="42"/>
        <v>0</v>
      </c>
      <c r="BP16" s="1799">
        <f t="shared" si="43"/>
        <v>0</v>
      </c>
      <c r="BQ16" s="1799">
        <f t="shared" si="44"/>
        <v>0</v>
      </c>
      <c r="BR16" s="1799">
        <f t="shared" si="80"/>
        <v>0</v>
      </c>
      <c r="BS16" s="1800">
        <f t="shared" si="45"/>
        <v>0</v>
      </c>
      <c r="BT16" s="1800">
        <f t="shared" si="46"/>
        <v>0</v>
      </c>
      <c r="BU16" s="1800">
        <f t="shared" si="47"/>
        <v>0</v>
      </c>
      <c r="BV16" s="1801">
        <f t="shared" si="81"/>
        <v>0</v>
      </c>
      <c r="BW16" s="86">
        <v>0</v>
      </c>
      <c r="BX16" s="920">
        <f t="shared" si="48"/>
        <v>0</v>
      </c>
      <c r="BY16" s="916">
        <f t="shared" si="49"/>
        <v>0</v>
      </c>
      <c r="BZ16" s="916">
        <f t="shared" si="50"/>
        <v>0</v>
      </c>
      <c r="CA16" s="916">
        <f t="shared" si="51"/>
        <v>0</v>
      </c>
      <c r="CB16" s="916">
        <f t="shared" si="52"/>
        <v>0</v>
      </c>
      <c r="CC16" s="917">
        <f t="shared" si="53"/>
        <v>0</v>
      </c>
      <c r="CD16" s="917">
        <f t="shared" si="54"/>
        <v>0</v>
      </c>
      <c r="CE16" s="917">
        <f t="shared" si="55"/>
        <v>0</v>
      </c>
      <c r="CF16" s="917">
        <f t="shared" si="56"/>
        <v>0</v>
      </c>
      <c r="CG16" s="86">
        <v>0</v>
      </c>
      <c r="CH16" s="920">
        <f t="shared" si="57"/>
        <v>0</v>
      </c>
      <c r="CI16" s="916">
        <f t="shared" si="58"/>
        <v>0</v>
      </c>
      <c r="CJ16" s="916">
        <f t="shared" si="59"/>
        <v>0</v>
      </c>
      <c r="CK16" s="916">
        <f t="shared" si="60"/>
        <v>0</v>
      </c>
      <c r="CL16" s="916">
        <f t="shared" si="61"/>
        <v>0</v>
      </c>
      <c r="CM16" s="917">
        <f t="shared" si="62"/>
        <v>0</v>
      </c>
      <c r="CN16" s="917">
        <f t="shared" si="63"/>
        <v>0</v>
      </c>
      <c r="CO16" s="917">
        <f t="shared" si="64"/>
        <v>0</v>
      </c>
      <c r="CP16" s="917">
        <f t="shared" si="65"/>
        <v>0</v>
      </c>
      <c r="CQ16" s="86">
        <v>0</v>
      </c>
      <c r="CR16" s="921">
        <f t="shared" si="66"/>
        <v>0</v>
      </c>
      <c r="CS16" s="922">
        <f t="shared" si="82"/>
        <v>0</v>
      </c>
      <c r="CT16" s="274">
        <f t="shared" si="82"/>
        <v>0</v>
      </c>
    </row>
    <row r="17" spans="1:98" ht="15" customHeight="1" x14ac:dyDescent="0.25">
      <c r="A17" s="1224" t="s">
        <v>157</v>
      </c>
      <c r="B17" s="751"/>
      <c r="C17" s="1225">
        <v>0</v>
      </c>
      <c r="D17" s="757"/>
      <c r="E17" s="1786">
        <f t="shared" si="0"/>
        <v>0</v>
      </c>
      <c r="F17" s="1787">
        <f t="shared" si="1"/>
        <v>0</v>
      </c>
      <c r="G17" s="1787">
        <f t="shared" si="2"/>
        <v>0</v>
      </c>
      <c r="H17" s="1787">
        <f t="shared" si="67"/>
        <v>0</v>
      </c>
      <c r="I17" s="1788">
        <f t="shared" si="3"/>
        <v>0</v>
      </c>
      <c r="J17" s="1788">
        <f t="shared" si="4"/>
        <v>0</v>
      </c>
      <c r="K17" s="1788">
        <f t="shared" si="5"/>
        <v>0</v>
      </c>
      <c r="L17" s="1789">
        <f t="shared" si="68"/>
        <v>0</v>
      </c>
      <c r="M17" s="85">
        <v>0</v>
      </c>
      <c r="N17" s="915">
        <f t="shared" si="6"/>
        <v>0</v>
      </c>
      <c r="O17" s="1798">
        <f t="shared" si="7"/>
        <v>0</v>
      </c>
      <c r="P17" s="1799">
        <f t="shared" si="8"/>
        <v>0</v>
      </c>
      <c r="Q17" s="1799">
        <f t="shared" si="9"/>
        <v>0</v>
      </c>
      <c r="R17" s="1799">
        <f t="shared" si="69"/>
        <v>0</v>
      </c>
      <c r="S17" s="1800">
        <f t="shared" si="10"/>
        <v>0</v>
      </c>
      <c r="T17" s="1800">
        <f t="shared" si="11"/>
        <v>0</v>
      </c>
      <c r="U17" s="1800">
        <f t="shared" si="12"/>
        <v>0</v>
      </c>
      <c r="V17" s="1801">
        <f t="shared" si="70"/>
        <v>0</v>
      </c>
      <c r="W17" s="86">
        <v>0</v>
      </c>
      <c r="X17" s="918">
        <f t="shared" si="13"/>
        <v>0</v>
      </c>
      <c r="Y17" s="1810">
        <f t="shared" si="14"/>
        <v>0</v>
      </c>
      <c r="Z17" s="1811">
        <f t="shared" si="15"/>
        <v>0</v>
      </c>
      <c r="AA17" s="1811">
        <f t="shared" si="16"/>
        <v>0</v>
      </c>
      <c r="AB17" s="1811">
        <f t="shared" si="71"/>
        <v>0</v>
      </c>
      <c r="AC17" s="1812">
        <f t="shared" si="17"/>
        <v>0</v>
      </c>
      <c r="AD17" s="1812">
        <f t="shared" si="18"/>
        <v>0</v>
      </c>
      <c r="AE17" s="1812">
        <f t="shared" si="19"/>
        <v>0</v>
      </c>
      <c r="AF17" s="1813">
        <f t="shared" si="72"/>
        <v>0</v>
      </c>
      <c r="AG17" s="919">
        <f t="shared" si="73"/>
        <v>0</v>
      </c>
      <c r="AH17" s="522">
        <f t="shared" si="73"/>
        <v>0</v>
      </c>
      <c r="AI17" s="85">
        <v>0</v>
      </c>
      <c r="AJ17" s="920">
        <f t="shared" si="20"/>
        <v>0</v>
      </c>
      <c r="AK17" s="904">
        <f t="shared" si="21"/>
        <v>0</v>
      </c>
      <c r="AL17" s="904">
        <f t="shared" si="22"/>
        <v>0</v>
      </c>
      <c r="AM17" s="904">
        <f t="shared" si="23"/>
        <v>0</v>
      </c>
      <c r="AN17" s="904">
        <f t="shared" si="74"/>
        <v>0</v>
      </c>
      <c r="AO17" s="905">
        <f t="shared" si="24"/>
        <v>0</v>
      </c>
      <c r="AP17" s="905">
        <f t="shared" si="25"/>
        <v>0</v>
      </c>
      <c r="AQ17" s="905">
        <f t="shared" si="26"/>
        <v>0</v>
      </c>
      <c r="AR17" s="909">
        <f t="shared" si="75"/>
        <v>0</v>
      </c>
      <c r="AS17" s="86">
        <v>0</v>
      </c>
      <c r="AT17" s="920">
        <f t="shared" si="27"/>
        <v>0</v>
      </c>
      <c r="AU17" s="1798">
        <f t="shared" si="28"/>
        <v>0</v>
      </c>
      <c r="AV17" s="1799">
        <f t="shared" si="29"/>
        <v>0</v>
      </c>
      <c r="AW17" s="1799">
        <f t="shared" si="30"/>
        <v>0</v>
      </c>
      <c r="AX17" s="1799">
        <f t="shared" si="76"/>
        <v>0</v>
      </c>
      <c r="AY17" s="1800">
        <f t="shared" si="31"/>
        <v>0</v>
      </c>
      <c r="AZ17" s="1800">
        <f t="shared" si="32"/>
        <v>0</v>
      </c>
      <c r="BA17" s="1800">
        <f t="shared" si="33"/>
        <v>0</v>
      </c>
      <c r="BB17" s="1801">
        <f t="shared" si="77"/>
        <v>0</v>
      </c>
      <c r="BC17" s="86">
        <v>0</v>
      </c>
      <c r="BD17" s="920">
        <f t="shared" si="34"/>
        <v>0</v>
      </c>
      <c r="BE17" s="1798">
        <f t="shared" si="35"/>
        <v>0</v>
      </c>
      <c r="BF17" s="1799">
        <f t="shared" si="36"/>
        <v>0</v>
      </c>
      <c r="BG17" s="1799">
        <f t="shared" si="37"/>
        <v>0</v>
      </c>
      <c r="BH17" s="1799">
        <f t="shared" si="78"/>
        <v>0</v>
      </c>
      <c r="BI17" s="1800">
        <f t="shared" si="38"/>
        <v>0</v>
      </c>
      <c r="BJ17" s="1800">
        <f t="shared" si="39"/>
        <v>0</v>
      </c>
      <c r="BK17" s="1800">
        <f t="shared" si="40"/>
        <v>0</v>
      </c>
      <c r="BL17" s="1801">
        <f t="shared" si="79"/>
        <v>0</v>
      </c>
      <c r="BM17" s="86">
        <v>0</v>
      </c>
      <c r="BN17" s="920">
        <f t="shared" si="41"/>
        <v>0</v>
      </c>
      <c r="BO17" s="1798">
        <f t="shared" si="42"/>
        <v>0</v>
      </c>
      <c r="BP17" s="1799">
        <f t="shared" si="43"/>
        <v>0</v>
      </c>
      <c r="BQ17" s="1799">
        <f t="shared" si="44"/>
        <v>0</v>
      </c>
      <c r="BR17" s="1799">
        <f t="shared" si="80"/>
        <v>0</v>
      </c>
      <c r="BS17" s="1800">
        <f t="shared" si="45"/>
        <v>0</v>
      </c>
      <c r="BT17" s="1800">
        <f t="shared" si="46"/>
        <v>0</v>
      </c>
      <c r="BU17" s="1800">
        <f t="shared" si="47"/>
        <v>0</v>
      </c>
      <c r="BV17" s="1801">
        <f t="shared" si="81"/>
        <v>0</v>
      </c>
      <c r="BW17" s="86">
        <v>0</v>
      </c>
      <c r="BX17" s="920">
        <f t="shared" si="48"/>
        <v>0</v>
      </c>
      <c r="BY17" s="916">
        <f t="shared" si="49"/>
        <v>0</v>
      </c>
      <c r="BZ17" s="916">
        <f t="shared" si="50"/>
        <v>0</v>
      </c>
      <c r="CA17" s="916">
        <f t="shared" si="51"/>
        <v>0</v>
      </c>
      <c r="CB17" s="916">
        <f t="shared" si="52"/>
        <v>0</v>
      </c>
      <c r="CC17" s="917">
        <f t="shared" si="53"/>
        <v>0</v>
      </c>
      <c r="CD17" s="917">
        <f t="shared" si="54"/>
        <v>0</v>
      </c>
      <c r="CE17" s="917">
        <f t="shared" si="55"/>
        <v>0</v>
      </c>
      <c r="CF17" s="917">
        <f t="shared" si="56"/>
        <v>0</v>
      </c>
      <c r="CG17" s="86">
        <v>0</v>
      </c>
      <c r="CH17" s="920">
        <f t="shared" si="57"/>
        <v>0</v>
      </c>
      <c r="CI17" s="916">
        <f t="shared" si="58"/>
        <v>0</v>
      </c>
      <c r="CJ17" s="916">
        <f t="shared" si="59"/>
        <v>0</v>
      </c>
      <c r="CK17" s="916">
        <f t="shared" si="60"/>
        <v>0</v>
      </c>
      <c r="CL17" s="916">
        <f t="shared" si="61"/>
        <v>0</v>
      </c>
      <c r="CM17" s="917">
        <f t="shared" si="62"/>
        <v>0</v>
      </c>
      <c r="CN17" s="917">
        <f t="shared" si="63"/>
        <v>0</v>
      </c>
      <c r="CO17" s="917">
        <f t="shared" si="64"/>
        <v>0</v>
      </c>
      <c r="CP17" s="917">
        <f t="shared" si="65"/>
        <v>0</v>
      </c>
      <c r="CQ17" s="86">
        <v>0</v>
      </c>
      <c r="CR17" s="921">
        <f t="shared" si="66"/>
        <v>0</v>
      </c>
      <c r="CS17" s="922">
        <f t="shared" si="82"/>
        <v>0</v>
      </c>
      <c r="CT17" s="274">
        <f t="shared" si="82"/>
        <v>0</v>
      </c>
    </row>
    <row r="18" spans="1:98" ht="15" customHeight="1" x14ac:dyDescent="0.25">
      <c r="A18" s="1224" t="s">
        <v>157</v>
      </c>
      <c r="B18" s="751"/>
      <c r="C18" s="1225">
        <v>0</v>
      </c>
      <c r="D18" s="757"/>
      <c r="E18" s="1786">
        <f t="shared" si="0"/>
        <v>0</v>
      </c>
      <c r="F18" s="1787">
        <f t="shared" si="1"/>
        <v>0</v>
      </c>
      <c r="G18" s="1787">
        <f t="shared" si="2"/>
        <v>0</v>
      </c>
      <c r="H18" s="1787">
        <f t="shared" si="67"/>
        <v>0</v>
      </c>
      <c r="I18" s="1788">
        <f t="shared" si="3"/>
        <v>0</v>
      </c>
      <c r="J18" s="1788">
        <f t="shared" si="4"/>
        <v>0</v>
      </c>
      <c r="K18" s="1788">
        <f t="shared" si="5"/>
        <v>0</v>
      </c>
      <c r="L18" s="1789">
        <f t="shared" si="68"/>
        <v>0</v>
      </c>
      <c r="M18" s="85">
        <v>0</v>
      </c>
      <c r="N18" s="915">
        <f t="shared" si="6"/>
        <v>0</v>
      </c>
      <c r="O18" s="1798">
        <f t="shared" si="7"/>
        <v>0</v>
      </c>
      <c r="P18" s="1799">
        <f t="shared" si="8"/>
        <v>0</v>
      </c>
      <c r="Q18" s="1799">
        <f t="shared" si="9"/>
        <v>0</v>
      </c>
      <c r="R18" s="1799">
        <f t="shared" si="69"/>
        <v>0</v>
      </c>
      <c r="S18" s="1800">
        <f t="shared" si="10"/>
        <v>0</v>
      </c>
      <c r="T18" s="1800">
        <f t="shared" si="11"/>
        <v>0</v>
      </c>
      <c r="U18" s="1800">
        <f t="shared" si="12"/>
        <v>0</v>
      </c>
      <c r="V18" s="1801">
        <f t="shared" si="70"/>
        <v>0</v>
      </c>
      <c r="W18" s="86">
        <v>0</v>
      </c>
      <c r="X18" s="918">
        <f t="shared" si="13"/>
        <v>0</v>
      </c>
      <c r="Y18" s="1810">
        <f t="shared" si="14"/>
        <v>0</v>
      </c>
      <c r="Z18" s="1811">
        <f t="shared" si="15"/>
        <v>0</v>
      </c>
      <c r="AA18" s="1811">
        <f t="shared" si="16"/>
        <v>0</v>
      </c>
      <c r="AB18" s="1811">
        <f t="shared" si="71"/>
        <v>0</v>
      </c>
      <c r="AC18" s="1812">
        <f t="shared" si="17"/>
        <v>0</v>
      </c>
      <c r="AD18" s="1812">
        <f t="shared" si="18"/>
        <v>0</v>
      </c>
      <c r="AE18" s="1812">
        <f t="shared" si="19"/>
        <v>0</v>
      </c>
      <c r="AF18" s="1813">
        <f t="shared" si="72"/>
        <v>0</v>
      </c>
      <c r="AG18" s="919">
        <f t="shared" si="73"/>
        <v>0</v>
      </c>
      <c r="AH18" s="522">
        <f t="shared" si="73"/>
        <v>0</v>
      </c>
      <c r="AI18" s="85">
        <v>0</v>
      </c>
      <c r="AJ18" s="920">
        <f t="shared" si="20"/>
        <v>0</v>
      </c>
      <c r="AK18" s="904">
        <f t="shared" si="21"/>
        <v>0</v>
      </c>
      <c r="AL18" s="904">
        <f t="shared" si="22"/>
        <v>0</v>
      </c>
      <c r="AM18" s="904">
        <f t="shared" si="23"/>
        <v>0</v>
      </c>
      <c r="AN18" s="904">
        <f t="shared" si="74"/>
        <v>0</v>
      </c>
      <c r="AO18" s="905">
        <f t="shared" si="24"/>
        <v>0</v>
      </c>
      <c r="AP18" s="905">
        <f t="shared" si="25"/>
        <v>0</v>
      </c>
      <c r="AQ18" s="905">
        <f t="shared" si="26"/>
        <v>0</v>
      </c>
      <c r="AR18" s="909">
        <f t="shared" si="75"/>
        <v>0</v>
      </c>
      <c r="AS18" s="86">
        <v>0</v>
      </c>
      <c r="AT18" s="920">
        <f t="shared" si="27"/>
        <v>0</v>
      </c>
      <c r="AU18" s="1798">
        <f t="shared" si="28"/>
        <v>0</v>
      </c>
      <c r="AV18" s="1799">
        <f t="shared" si="29"/>
        <v>0</v>
      </c>
      <c r="AW18" s="1799">
        <f t="shared" si="30"/>
        <v>0</v>
      </c>
      <c r="AX18" s="1799">
        <f t="shared" si="76"/>
        <v>0</v>
      </c>
      <c r="AY18" s="1800">
        <f t="shared" si="31"/>
        <v>0</v>
      </c>
      <c r="AZ18" s="1800">
        <f t="shared" si="32"/>
        <v>0</v>
      </c>
      <c r="BA18" s="1800">
        <f t="shared" si="33"/>
        <v>0</v>
      </c>
      <c r="BB18" s="1801">
        <f t="shared" si="77"/>
        <v>0</v>
      </c>
      <c r="BC18" s="86">
        <v>0</v>
      </c>
      <c r="BD18" s="920">
        <f t="shared" si="34"/>
        <v>0</v>
      </c>
      <c r="BE18" s="1798">
        <f t="shared" si="35"/>
        <v>0</v>
      </c>
      <c r="BF18" s="1799">
        <f t="shared" si="36"/>
        <v>0</v>
      </c>
      <c r="BG18" s="1799">
        <f t="shared" si="37"/>
        <v>0</v>
      </c>
      <c r="BH18" s="1799">
        <f t="shared" si="78"/>
        <v>0</v>
      </c>
      <c r="BI18" s="1800">
        <f t="shared" si="38"/>
        <v>0</v>
      </c>
      <c r="BJ18" s="1800">
        <f t="shared" si="39"/>
        <v>0</v>
      </c>
      <c r="BK18" s="1800">
        <f t="shared" si="40"/>
        <v>0</v>
      </c>
      <c r="BL18" s="1801">
        <f t="shared" si="79"/>
        <v>0</v>
      </c>
      <c r="BM18" s="86">
        <v>0</v>
      </c>
      <c r="BN18" s="920">
        <f t="shared" si="41"/>
        <v>0</v>
      </c>
      <c r="BO18" s="1798">
        <f t="shared" si="42"/>
        <v>0</v>
      </c>
      <c r="BP18" s="1799">
        <f t="shared" si="43"/>
        <v>0</v>
      </c>
      <c r="BQ18" s="1799">
        <f t="shared" si="44"/>
        <v>0</v>
      </c>
      <c r="BR18" s="1799">
        <f t="shared" si="80"/>
        <v>0</v>
      </c>
      <c r="BS18" s="1800">
        <f t="shared" si="45"/>
        <v>0</v>
      </c>
      <c r="BT18" s="1800">
        <f t="shared" si="46"/>
        <v>0</v>
      </c>
      <c r="BU18" s="1800">
        <f t="shared" si="47"/>
        <v>0</v>
      </c>
      <c r="BV18" s="1801">
        <f t="shared" si="81"/>
        <v>0</v>
      </c>
      <c r="BW18" s="86">
        <v>0</v>
      </c>
      <c r="BX18" s="920">
        <f t="shared" si="48"/>
        <v>0</v>
      </c>
      <c r="BY18" s="916">
        <f t="shared" si="49"/>
        <v>0</v>
      </c>
      <c r="BZ18" s="916">
        <f t="shared" si="50"/>
        <v>0</v>
      </c>
      <c r="CA18" s="916">
        <f t="shared" si="51"/>
        <v>0</v>
      </c>
      <c r="CB18" s="916">
        <f t="shared" si="52"/>
        <v>0</v>
      </c>
      <c r="CC18" s="917">
        <f t="shared" si="53"/>
        <v>0</v>
      </c>
      <c r="CD18" s="917">
        <f t="shared" si="54"/>
        <v>0</v>
      </c>
      <c r="CE18" s="917">
        <f t="shared" si="55"/>
        <v>0</v>
      </c>
      <c r="CF18" s="917">
        <f t="shared" si="56"/>
        <v>0</v>
      </c>
      <c r="CG18" s="86">
        <v>0</v>
      </c>
      <c r="CH18" s="920">
        <f t="shared" si="57"/>
        <v>0</v>
      </c>
      <c r="CI18" s="916">
        <f t="shared" si="58"/>
        <v>0</v>
      </c>
      <c r="CJ18" s="916">
        <f t="shared" si="59"/>
        <v>0</v>
      </c>
      <c r="CK18" s="916">
        <f t="shared" si="60"/>
        <v>0</v>
      </c>
      <c r="CL18" s="916">
        <f t="shared" si="61"/>
        <v>0</v>
      </c>
      <c r="CM18" s="917">
        <f t="shared" si="62"/>
        <v>0</v>
      </c>
      <c r="CN18" s="917">
        <f t="shared" si="63"/>
        <v>0</v>
      </c>
      <c r="CO18" s="917">
        <f t="shared" si="64"/>
        <v>0</v>
      </c>
      <c r="CP18" s="917">
        <f t="shared" si="65"/>
        <v>0</v>
      </c>
      <c r="CQ18" s="86">
        <v>0</v>
      </c>
      <c r="CR18" s="921">
        <f t="shared" si="66"/>
        <v>0</v>
      </c>
      <c r="CS18" s="922">
        <f t="shared" si="82"/>
        <v>0</v>
      </c>
      <c r="CT18" s="274">
        <f t="shared" si="82"/>
        <v>0</v>
      </c>
    </row>
    <row r="19" spans="1:98" ht="15" customHeight="1" x14ac:dyDescent="0.25">
      <c r="A19" s="1224" t="s">
        <v>157</v>
      </c>
      <c r="B19" s="751"/>
      <c r="C19" s="1225">
        <v>0</v>
      </c>
      <c r="D19" s="757"/>
      <c r="E19" s="1786">
        <f t="shared" si="0"/>
        <v>0</v>
      </c>
      <c r="F19" s="1787">
        <f t="shared" si="1"/>
        <v>0</v>
      </c>
      <c r="G19" s="1787">
        <f t="shared" si="2"/>
        <v>0</v>
      </c>
      <c r="H19" s="1787">
        <f t="shared" si="67"/>
        <v>0</v>
      </c>
      <c r="I19" s="1788">
        <f t="shared" si="3"/>
        <v>0</v>
      </c>
      <c r="J19" s="1788">
        <f t="shared" si="4"/>
        <v>0</v>
      </c>
      <c r="K19" s="1788">
        <f t="shared" si="5"/>
        <v>0</v>
      </c>
      <c r="L19" s="1789">
        <f t="shared" si="68"/>
        <v>0</v>
      </c>
      <c r="M19" s="85">
        <v>0</v>
      </c>
      <c r="N19" s="915">
        <f t="shared" si="6"/>
        <v>0</v>
      </c>
      <c r="O19" s="1798">
        <f t="shared" si="7"/>
        <v>0</v>
      </c>
      <c r="P19" s="1799">
        <f t="shared" si="8"/>
        <v>0</v>
      </c>
      <c r="Q19" s="1799">
        <f t="shared" si="9"/>
        <v>0</v>
      </c>
      <c r="R19" s="1799">
        <f t="shared" si="69"/>
        <v>0</v>
      </c>
      <c r="S19" s="1800">
        <f t="shared" si="10"/>
        <v>0</v>
      </c>
      <c r="T19" s="1800">
        <f t="shared" si="11"/>
        <v>0</v>
      </c>
      <c r="U19" s="1800">
        <f t="shared" si="12"/>
        <v>0</v>
      </c>
      <c r="V19" s="1801">
        <f t="shared" si="70"/>
        <v>0</v>
      </c>
      <c r="W19" s="86">
        <v>0</v>
      </c>
      <c r="X19" s="918">
        <f t="shared" si="13"/>
        <v>0</v>
      </c>
      <c r="Y19" s="1810">
        <f t="shared" si="14"/>
        <v>0</v>
      </c>
      <c r="Z19" s="1811">
        <f t="shared" si="15"/>
        <v>0</v>
      </c>
      <c r="AA19" s="1811">
        <f t="shared" si="16"/>
        <v>0</v>
      </c>
      <c r="AB19" s="1811">
        <f t="shared" si="71"/>
        <v>0</v>
      </c>
      <c r="AC19" s="1812">
        <f t="shared" si="17"/>
        <v>0</v>
      </c>
      <c r="AD19" s="1812">
        <f t="shared" si="18"/>
        <v>0</v>
      </c>
      <c r="AE19" s="1812">
        <f t="shared" si="19"/>
        <v>0</v>
      </c>
      <c r="AF19" s="1813">
        <f t="shared" si="72"/>
        <v>0</v>
      </c>
      <c r="AG19" s="919">
        <f t="shared" si="73"/>
        <v>0</v>
      </c>
      <c r="AH19" s="522">
        <f t="shared" si="73"/>
        <v>0</v>
      </c>
      <c r="AI19" s="85">
        <v>0</v>
      </c>
      <c r="AJ19" s="920">
        <f t="shared" si="20"/>
        <v>0</v>
      </c>
      <c r="AK19" s="904">
        <f t="shared" si="21"/>
        <v>0</v>
      </c>
      <c r="AL19" s="904">
        <f t="shared" si="22"/>
        <v>0</v>
      </c>
      <c r="AM19" s="904">
        <f t="shared" si="23"/>
        <v>0</v>
      </c>
      <c r="AN19" s="904">
        <f t="shared" si="74"/>
        <v>0</v>
      </c>
      <c r="AO19" s="905">
        <f t="shared" si="24"/>
        <v>0</v>
      </c>
      <c r="AP19" s="905">
        <f t="shared" si="25"/>
        <v>0</v>
      </c>
      <c r="AQ19" s="905">
        <f t="shared" si="26"/>
        <v>0</v>
      </c>
      <c r="AR19" s="909">
        <f t="shared" si="75"/>
        <v>0</v>
      </c>
      <c r="AS19" s="86">
        <v>0</v>
      </c>
      <c r="AT19" s="920">
        <f t="shared" si="27"/>
        <v>0</v>
      </c>
      <c r="AU19" s="1798">
        <f t="shared" si="28"/>
        <v>0</v>
      </c>
      <c r="AV19" s="1799">
        <f t="shared" si="29"/>
        <v>0</v>
      </c>
      <c r="AW19" s="1799">
        <f t="shared" si="30"/>
        <v>0</v>
      </c>
      <c r="AX19" s="1799">
        <f t="shared" si="76"/>
        <v>0</v>
      </c>
      <c r="AY19" s="1800">
        <f t="shared" si="31"/>
        <v>0</v>
      </c>
      <c r="AZ19" s="1800">
        <f t="shared" si="32"/>
        <v>0</v>
      </c>
      <c r="BA19" s="1800">
        <f t="shared" si="33"/>
        <v>0</v>
      </c>
      <c r="BB19" s="1801">
        <f t="shared" si="77"/>
        <v>0</v>
      </c>
      <c r="BC19" s="86">
        <v>0</v>
      </c>
      <c r="BD19" s="920">
        <f t="shared" si="34"/>
        <v>0</v>
      </c>
      <c r="BE19" s="1798">
        <f t="shared" si="35"/>
        <v>0</v>
      </c>
      <c r="BF19" s="1799">
        <f t="shared" si="36"/>
        <v>0</v>
      </c>
      <c r="BG19" s="1799">
        <f t="shared" si="37"/>
        <v>0</v>
      </c>
      <c r="BH19" s="1799">
        <f t="shared" si="78"/>
        <v>0</v>
      </c>
      <c r="BI19" s="1800">
        <f t="shared" si="38"/>
        <v>0</v>
      </c>
      <c r="BJ19" s="1800">
        <f t="shared" si="39"/>
        <v>0</v>
      </c>
      <c r="BK19" s="1800">
        <f t="shared" si="40"/>
        <v>0</v>
      </c>
      <c r="BL19" s="1801">
        <f t="shared" si="79"/>
        <v>0</v>
      </c>
      <c r="BM19" s="86">
        <v>0</v>
      </c>
      <c r="BN19" s="920">
        <f t="shared" si="41"/>
        <v>0</v>
      </c>
      <c r="BO19" s="1798">
        <f t="shared" si="42"/>
        <v>0</v>
      </c>
      <c r="BP19" s="1799">
        <f t="shared" si="43"/>
        <v>0</v>
      </c>
      <c r="BQ19" s="1799">
        <f t="shared" si="44"/>
        <v>0</v>
      </c>
      <c r="BR19" s="1799">
        <f t="shared" si="80"/>
        <v>0</v>
      </c>
      <c r="BS19" s="1800">
        <f t="shared" si="45"/>
        <v>0</v>
      </c>
      <c r="BT19" s="1800">
        <f t="shared" si="46"/>
        <v>0</v>
      </c>
      <c r="BU19" s="1800">
        <f t="shared" si="47"/>
        <v>0</v>
      </c>
      <c r="BV19" s="1801">
        <f t="shared" si="81"/>
        <v>0</v>
      </c>
      <c r="BW19" s="86">
        <v>0</v>
      </c>
      <c r="BX19" s="920">
        <f t="shared" si="48"/>
        <v>0</v>
      </c>
      <c r="BY19" s="916">
        <f t="shared" si="49"/>
        <v>0</v>
      </c>
      <c r="BZ19" s="916">
        <f t="shared" si="50"/>
        <v>0</v>
      </c>
      <c r="CA19" s="916">
        <f t="shared" si="51"/>
        <v>0</v>
      </c>
      <c r="CB19" s="916">
        <f t="shared" si="52"/>
        <v>0</v>
      </c>
      <c r="CC19" s="917">
        <f t="shared" si="53"/>
        <v>0</v>
      </c>
      <c r="CD19" s="917">
        <f t="shared" si="54"/>
        <v>0</v>
      </c>
      <c r="CE19" s="917">
        <f t="shared" si="55"/>
        <v>0</v>
      </c>
      <c r="CF19" s="917">
        <f t="shared" si="56"/>
        <v>0</v>
      </c>
      <c r="CG19" s="86">
        <v>0</v>
      </c>
      <c r="CH19" s="920">
        <f t="shared" si="57"/>
        <v>0</v>
      </c>
      <c r="CI19" s="916">
        <f t="shared" si="58"/>
        <v>0</v>
      </c>
      <c r="CJ19" s="916">
        <f t="shared" si="59"/>
        <v>0</v>
      </c>
      <c r="CK19" s="916">
        <f t="shared" si="60"/>
        <v>0</v>
      </c>
      <c r="CL19" s="916">
        <f t="shared" si="61"/>
        <v>0</v>
      </c>
      <c r="CM19" s="917">
        <f t="shared" si="62"/>
        <v>0</v>
      </c>
      <c r="CN19" s="917">
        <f t="shared" si="63"/>
        <v>0</v>
      </c>
      <c r="CO19" s="917">
        <f t="shared" si="64"/>
        <v>0</v>
      </c>
      <c r="CP19" s="917">
        <f t="shared" si="65"/>
        <v>0</v>
      </c>
      <c r="CQ19" s="86">
        <v>0</v>
      </c>
      <c r="CR19" s="921">
        <f t="shared" si="66"/>
        <v>0</v>
      </c>
      <c r="CS19" s="922">
        <f t="shared" si="82"/>
        <v>0</v>
      </c>
      <c r="CT19" s="274">
        <f t="shared" si="82"/>
        <v>0</v>
      </c>
    </row>
    <row r="20" spans="1:98" ht="15" customHeight="1" x14ac:dyDescent="0.25">
      <c r="A20" s="1229" t="s">
        <v>157</v>
      </c>
      <c r="B20" s="751"/>
      <c r="C20" s="1230">
        <v>0</v>
      </c>
      <c r="D20" s="765"/>
      <c r="E20" s="1790">
        <f>IF($D20="P",M20,0)</f>
        <v>0</v>
      </c>
      <c r="F20" s="1791">
        <f t="shared" si="1"/>
        <v>0</v>
      </c>
      <c r="G20" s="1791">
        <f>IF($D20="E",M20,0)</f>
        <v>0</v>
      </c>
      <c r="H20" s="1791">
        <f t="shared" si="67"/>
        <v>0</v>
      </c>
      <c r="I20" s="1792">
        <f>IF($D20="P",N20,0)</f>
        <v>0</v>
      </c>
      <c r="J20" s="1792">
        <f t="shared" si="4"/>
        <v>0</v>
      </c>
      <c r="K20" s="1792">
        <f>IF($D20="E",N20,0)</f>
        <v>0</v>
      </c>
      <c r="L20" s="1793">
        <f t="shared" si="68"/>
        <v>0</v>
      </c>
      <c r="M20" s="87">
        <v>0</v>
      </c>
      <c r="N20" s="926">
        <f>$C20*M20*12</f>
        <v>0</v>
      </c>
      <c r="O20" s="1802">
        <f>IF($D20="P",W20,0)</f>
        <v>0</v>
      </c>
      <c r="P20" s="1803">
        <f t="shared" si="8"/>
        <v>0</v>
      </c>
      <c r="Q20" s="1803">
        <f>IF($D20="E",W20,0)</f>
        <v>0</v>
      </c>
      <c r="R20" s="1803">
        <f t="shared" si="69"/>
        <v>0</v>
      </c>
      <c r="S20" s="1804">
        <f>IF($D20="P",X20,0)</f>
        <v>0</v>
      </c>
      <c r="T20" s="1804">
        <f t="shared" si="11"/>
        <v>0</v>
      </c>
      <c r="U20" s="1804">
        <f>IF($D20="E",X20,0)</f>
        <v>0</v>
      </c>
      <c r="V20" s="1805">
        <f t="shared" si="70"/>
        <v>0</v>
      </c>
      <c r="W20" s="88">
        <v>0</v>
      </c>
      <c r="X20" s="927">
        <f>$C20*W20*12</f>
        <v>0</v>
      </c>
      <c r="Y20" s="1814">
        <f>IF($D20="P",AI20,0)</f>
        <v>0</v>
      </c>
      <c r="Z20" s="1815">
        <f t="shared" si="15"/>
        <v>0</v>
      </c>
      <c r="AA20" s="1815">
        <f>IF($D20="E",AI20,0)</f>
        <v>0</v>
      </c>
      <c r="AB20" s="1815">
        <f t="shared" si="71"/>
        <v>0</v>
      </c>
      <c r="AC20" s="1816">
        <f>IF($D20="P",AJ20,0)</f>
        <v>0</v>
      </c>
      <c r="AD20" s="1816">
        <f t="shared" si="18"/>
        <v>0</v>
      </c>
      <c r="AE20" s="1816">
        <f>IF($D20="E",AJ20,0)</f>
        <v>0</v>
      </c>
      <c r="AF20" s="1817">
        <f t="shared" si="72"/>
        <v>0</v>
      </c>
      <c r="AG20" s="514">
        <f t="shared" si="73"/>
        <v>0</v>
      </c>
      <c r="AH20" s="515">
        <f t="shared" si="73"/>
        <v>0</v>
      </c>
      <c r="AI20" s="87">
        <v>0</v>
      </c>
      <c r="AJ20" s="928">
        <f>$C20*AI20*12</f>
        <v>0</v>
      </c>
      <c r="AK20" s="904">
        <f>IF($D20="P",AS20,0)</f>
        <v>0</v>
      </c>
      <c r="AL20" s="904">
        <f t="shared" si="22"/>
        <v>0</v>
      </c>
      <c r="AM20" s="904">
        <f>IF($D20="E",AS20,0)</f>
        <v>0</v>
      </c>
      <c r="AN20" s="904">
        <f t="shared" si="74"/>
        <v>0</v>
      </c>
      <c r="AO20" s="905">
        <f>IF($D20="P",AT20,0)</f>
        <v>0</v>
      </c>
      <c r="AP20" s="905">
        <f t="shared" si="25"/>
        <v>0</v>
      </c>
      <c r="AQ20" s="905">
        <f>IF($D20="E",AT20,0)</f>
        <v>0</v>
      </c>
      <c r="AR20" s="909">
        <f t="shared" si="75"/>
        <v>0</v>
      </c>
      <c r="AS20" s="88">
        <v>0</v>
      </c>
      <c r="AT20" s="928">
        <f>$C20*AS20*12</f>
        <v>0</v>
      </c>
      <c r="AU20" s="1802">
        <f>IF($D20="P",BC20,0)</f>
        <v>0</v>
      </c>
      <c r="AV20" s="1803">
        <f t="shared" si="29"/>
        <v>0</v>
      </c>
      <c r="AW20" s="1803">
        <f>IF($D20="E",BC20,0)</f>
        <v>0</v>
      </c>
      <c r="AX20" s="1803">
        <f t="shared" si="76"/>
        <v>0</v>
      </c>
      <c r="AY20" s="1804">
        <f>IF($D20="P",BD20,0)</f>
        <v>0</v>
      </c>
      <c r="AZ20" s="1804">
        <f t="shared" si="32"/>
        <v>0</v>
      </c>
      <c r="BA20" s="1804">
        <f>IF($D20="E",BD20,0)</f>
        <v>0</v>
      </c>
      <c r="BB20" s="1805">
        <f t="shared" si="77"/>
        <v>0</v>
      </c>
      <c r="BC20" s="88">
        <v>0</v>
      </c>
      <c r="BD20" s="928">
        <f>$C20*BC20*12</f>
        <v>0</v>
      </c>
      <c r="BE20" s="1802">
        <f>IF($D20="P",BM20,0)</f>
        <v>0</v>
      </c>
      <c r="BF20" s="1803">
        <f t="shared" si="36"/>
        <v>0</v>
      </c>
      <c r="BG20" s="1803">
        <f>IF($D20="E",BM20,0)</f>
        <v>0</v>
      </c>
      <c r="BH20" s="1803">
        <f t="shared" si="78"/>
        <v>0</v>
      </c>
      <c r="BI20" s="1804">
        <f>IF($D20="P",BN20,0)</f>
        <v>0</v>
      </c>
      <c r="BJ20" s="1804">
        <f t="shared" si="39"/>
        <v>0</v>
      </c>
      <c r="BK20" s="1804">
        <f>IF($D20="E",BN20,0)</f>
        <v>0</v>
      </c>
      <c r="BL20" s="1805">
        <f t="shared" si="79"/>
        <v>0</v>
      </c>
      <c r="BM20" s="88">
        <v>0</v>
      </c>
      <c r="BN20" s="928">
        <f>$C20*BM20*12</f>
        <v>0</v>
      </c>
      <c r="BO20" s="1802">
        <f>IF($D20="P",BW20,0)</f>
        <v>0</v>
      </c>
      <c r="BP20" s="1803">
        <f t="shared" si="43"/>
        <v>0</v>
      </c>
      <c r="BQ20" s="1803">
        <f>IF($D20="E",BW20,0)</f>
        <v>0</v>
      </c>
      <c r="BR20" s="1803">
        <f t="shared" si="80"/>
        <v>0</v>
      </c>
      <c r="BS20" s="1804">
        <f>IF($D20="P",BX20,0)</f>
        <v>0</v>
      </c>
      <c r="BT20" s="1804">
        <f t="shared" si="46"/>
        <v>0</v>
      </c>
      <c r="BU20" s="1804">
        <f>IF($D20="E",BX20,0)</f>
        <v>0</v>
      </c>
      <c r="BV20" s="1805">
        <f t="shared" si="81"/>
        <v>0</v>
      </c>
      <c r="BW20" s="88">
        <v>0</v>
      </c>
      <c r="BX20" s="928">
        <f>$C20*BW20*12</f>
        <v>0</v>
      </c>
      <c r="BY20" s="923">
        <f>IF($D20="P",CG20,0)</f>
        <v>0</v>
      </c>
      <c r="BZ20" s="923">
        <f t="shared" si="50"/>
        <v>0</v>
      </c>
      <c r="CA20" s="923">
        <f>IF($D20="E",CG20,0)</f>
        <v>0</v>
      </c>
      <c r="CB20" s="923">
        <f t="shared" si="52"/>
        <v>0</v>
      </c>
      <c r="CC20" s="924">
        <f>IF($D20="P",CH20,0)</f>
        <v>0</v>
      </c>
      <c r="CD20" s="924">
        <f t="shared" si="54"/>
        <v>0</v>
      </c>
      <c r="CE20" s="924">
        <f>IF($D20="E",CH20,0)</f>
        <v>0</v>
      </c>
      <c r="CF20" s="924">
        <f t="shared" si="56"/>
        <v>0</v>
      </c>
      <c r="CG20" s="88">
        <v>0</v>
      </c>
      <c r="CH20" s="928">
        <f>$C20*CG20*12</f>
        <v>0</v>
      </c>
      <c r="CI20" s="923">
        <f>IF($D20="P",CQ20,0)</f>
        <v>0</v>
      </c>
      <c r="CJ20" s="923">
        <f t="shared" si="59"/>
        <v>0</v>
      </c>
      <c r="CK20" s="923">
        <f>IF($D20="E",CQ20,0)</f>
        <v>0</v>
      </c>
      <c r="CL20" s="923">
        <f t="shared" si="61"/>
        <v>0</v>
      </c>
      <c r="CM20" s="924">
        <f>IF($D20="P",CR20,0)</f>
        <v>0</v>
      </c>
      <c r="CN20" s="924">
        <f t="shared" si="63"/>
        <v>0</v>
      </c>
      <c r="CO20" s="924">
        <f>IF($D20="E",CR20,0)</f>
        <v>0</v>
      </c>
      <c r="CP20" s="924">
        <f t="shared" si="65"/>
        <v>0</v>
      </c>
      <c r="CQ20" s="88">
        <v>0</v>
      </c>
      <c r="CR20" s="929">
        <f>$C20*CQ20*12</f>
        <v>0</v>
      </c>
      <c r="CS20" s="269">
        <f t="shared" si="82"/>
        <v>0</v>
      </c>
      <c r="CT20" s="285">
        <f t="shared" si="82"/>
        <v>0</v>
      </c>
    </row>
    <row r="21" spans="1:98" ht="15" customHeight="1" x14ac:dyDescent="0.25">
      <c r="A21" s="930" t="s">
        <v>16</v>
      </c>
      <c r="B21" s="931"/>
      <c r="C21" s="932"/>
      <c r="D21" s="933"/>
      <c r="E21" s="923">
        <f>SUM(E5:E20)</f>
        <v>0</v>
      </c>
      <c r="F21" s="934"/>
      <c r="G21" s="934"/>
      <c r="H21" s="934"/>
      <c r="I21" s="924">
        <f>SUM(I5:I20)</f>
        <v>0</v>
      </c>
      <c r="J21" s="924"/>
      <c r="K21" s="924"/>
      <c r="L21" s="925"/>
      <c r="M21" s="935">
        <f>SUM(E5:E20)</f>
        <v>0</v>
      </c>
      <c r="N21" s="907">
        <f>SUM(I5:I20)</f>
        <v>0</v>
      </c>
      <c r="O21" s="916">
        <f>SUM(O5:O20)</f>
        <v>0</v>
      </c>
      <c r="P21" s="936"/>
      <c r="Q21" s="936"/>
      <c r="R21" s="936"/>
      <c r="S21" s="917">
        <f>SUM(S5:S20)</f>
        <v>0</v>
      </c>
      <c r="T21" s="917"/>
      <c r="U21" s="917"/>
      <c r="V21" s="917"/>
      <c r="W21" s="937">
        <f>SUM(O5:O20)</f>
        <v>0</v>
      </c>
      <c r="X21" s="910">
        <f>SUM(S5:S20)</f>
        <v>0</v>
      </c>
      <c r="Y21" s="1731">
        <f>SUM(Y5:Y20)</f>
        <v>0</v>
      </c>
      <c r="Z21" s="1735"/>
      <c r="AA21" s="1735"/>
      <c r="AB21" s="1735"/>
      <c r="AC21" s="1733">
        <f>SUM(AC5:AC20)</f>
        <v>0</v>
      </c>
      <c r="AD21" s="1733"/>
      <c r="AE21" s="1733"/>
      <c r="AF21" s="1734"/>
      <c r="AG21" s="488"/>
      <c r="AH21" s="489"/>
      <c r="AI21" s="938">
        <f>SUM(Y5:Y20)</f>
        <v>0</v>
      </c>
      <c r="AJ21" s="912">
        <f>SUM(AC5:AC20)</f>
        <v>0</v>
      </c>
      <c r="AK21" s="916">
        <f>SUM(AK5:AK20)</f>
        <v>0</v>
      </c>
      <c r="AL21" s="936"/>
      <c r="AM21" s="936"/>
      <c r="AN21" s="936"/>
      <c r="AO21" s="917">
        <f>SUM(AO5:AO20)</f>
        <v>0</v>
      </c>
      <c r="AP21" s="917"/>
      <c r="AQ21" s="917"/>
      <c r="AR21" s="917"/>
      <c r="AS21" s="939">
        <f>SUM(AK5:AK20)</f>
        <v>0</v>
      </c>
      <c r="AT21" s="912">
        <f>SUM(AO5:AO20)</f>
        <v>0</v>
      </c>
      <c r="AU21" s="916">
        <f>SUM(AU5:AU20)</f>
        <v>0</v>
      </c>
      <c r="AV21" s="936"/>
      <c r="AW21" s="936"/>
      <c r="AX21" s="936"/>
      <c r="AY21" s="917">
        <f>SUM(AY5:AY20)</f>
        <v>0</v>
      </c>
      <c r="AZ21" s="917"/>
      <c r="BA21" s="917"/>
      <c r="BB21" s="917"/>
      <c r="BC21" s="939">
        <f>SUM(AU5:AU20)</f>
        <v>0</v>
      </c>
      <c r="BD21" s="912">
        <f>SUM(AY5:AY20)</f>
        <v>0</v>
      </c>
      <c r="BE21" s="916">
        <f>SUM(BE5:BE20)</f>
        <v>0</v>
      </c>
      <c r="BF21" s="936"/>
      <c r="BG21" s="936"/>
      <c r="BH21" s="936"/>
      <c r="BI21" s="917">
        <f>SUM(BI5:BI20)</f>
        <v>0</v>
      </c>
      <c r="BJ21" s="917"/>
      <c r="BK21" s="917"/>
      <c r="BL21" s="917"/>
      <c r="BM21" s="939">
        <f>SUM(BE5:BE20)</f>
        <v>0</v>
      </c>
      <c r="BN21" s="912">
        <f>SUM(BI5:BI20)</f>
        <v>0</v>
      </c>
      <c r="BO21" s="916">
        <f>SUM(BO5:BO20)</f>
        <v>0</v>
      </c>
      <c r="BP21" s="936"/>
      <c r="BQ21" s="936"/>
      <c r="BR21" s="936"/>
      <c r="BS21" s="917">
        <f>SUM(BS5:BS20)</f>
        <v>0</v>
      </c>
      <c r="BT21" s="917"/>
      <c r="BU21" s="917"/>
      <c r="BV21" s="917"/>
      <c r="BW21" s="939">
        <f>SUM(BO5:BO20)</f>
        <v>0</v>
      </c>
      <c r="BX21" s="912">
        <f>SUM(BS5:BS20)</f>
        <v>0</v>
      </c>
      <c r="BY21" s="916">
        <f>SUM(BY5:BY20)</f>
        <v>0</v>
      </c>
      <c r="BZ21" s="936"/>
      <c r="CA21" s="936"/>
      <c r="CB21" s="936"/>
      <c r="CC21" s="917">
        <f>SUM(CC5:CC20)</f>
        <v>0</v>
      </c>
      <c r="CD21" s="917"/>
      <c r="CE21" s="917"/>
      <c r="CF21" s="917"/>
      <c r="CG21" s="939">
        <f>SUM(BY5:BY20)</f>
        <v>0</v>
      </c>
      <c r="CH21" s="912">
        <f>SUM(CC5:CC20)</f>
        <v>0</v>
      </c>
      <c r="CI21" s="916">
        <f>SUM(CI5:CI20)</f>
        <v>0</v>
      </c>
      <c r="CJ21" s="936"/>
      <c r="CK21" s="936"/>
      <c r="CL21" s="936"/>
      <c r="CM21" s="917">
        <f>SUM(CM5:CM20)</f>
        <v>0</v>
      </c>
      <c r="CN21" s="917"/>
      <c r="CO21" s="917"/>
      <c r="CP21" s="917"/>
      <c r="CQ21" s="939">
        <f>SUM(CI5:CI20)</f>
        <v>0</v>
      </c>
      <c r="CR21" s="913">
        <f>SUM(CM5:CM20)</f>
        <v>0</v>
      </c>
      <c r="CS21" s="277"/>
      <c r="CT21" s="278"/>
    </row>
    <row r="22" spans="1:98" ht="15" customHeight="1" x14ac:dyDescent="0.25">
      <c r="A22" s="940" t="s">
        <v>199</v>
      </c>
      <c r="B22" s="941"/>
      <c r="C22" s="942"/>
      <c r="D22" s="943"/>
      <c r="E22" s="944"/>
      <c r="F22" s="904">
        <f>SUM(F5:F20)</f>
        <v>0</v>
      </c>
      <c r="G22" s="944"/>
      <c r="H22" s="944"/>
      <c r="I22" s="905"/>
      <c r="J22" s="905">
        <f>SUM(J5:J20)</f>
        <v>0</v>
      </c>
      <c r="K22" s="905"/>
      <c r="L22" s="906"/>
      <c r="M22" s="945">
        <f>SUM(F5:F20)</f>
        <v>0</v>
      </c>
      <c r="N22" s="915">
        <f>SUM(J5:J20)</f>
        <v>0</v>
      </c>
      <c r="O22" s="936"/>
      <c r="P22" s="916">
        <f>SUM(P5:P20)</f>
        <v>0</v>
      </c>
      <c r="Q22" s="936"/>
      <c r="R22" s="936"/>
      <c r="S22" s="917"/>
      <c r="T22" s="917">
        <f>SUM(T5:T20)</f>
        <v>0</v>
      </c>
      <c r="U22" s="917"/>
      <c r="V22" s="917"/>
      <c r="W22" s="946">
        <f>SUM(P5:P20)</f>
        <v>0</v>
      </c>
      <c r="X22" s="918">
        <f>SUM(T5:T20)</f>
        <v>0</v>
      </c>
      <c r="Y22" s="1736"/>
      <c r="Z22" s="1732">
        <f>SUM(Z5:Z20)</f>
        <v>0</v>
      </c>
      <c r="AA22" s="1735"/>
      <c r="AB22" s="1735"/>
      <c r="AC22" s="1733"/>
      <c r="AD22" s="1733">
        <f>SUM(AD5:AD20)</f>
        <v>0</v>
      </c>
      <c r="AE22" s="1733"/>
      <c r="AF22" s="1734"/>
      <c r="AG22" s="490"/>
      <c r="AH22" s="491"/>
      <c r="AI22" s="947">
        <f>SUM(Z5:Z20)</f>
        <v>0</v>
      </c>
      <c r="AJ22" s="920">
        <f>SUM(AD5:AD20)</f>
        <v>0</v>
      </c>
      <c r="AK22" s="936"/>
      <c r="AL22" s="916">
        <f>SUM(AL5:AL20)</f>
        <v>0</v>
      </c>
      <c r="AM22" s="936"/>
      <c r="AN22" s="936"/>
      <c r="AO22" s="917"/>
      <c r="AP22" s="917">
        <f>SUM(AP5:AP20)</f>
        <v>0</v>
      </c>
      <c r="AQ22" s="917"/>
      <c r="AR22" s="917"/>
      <c r="AS22" s="948">
        <f>SUM(AL5:AL20)</f>
        <v>0</v>
      </c>
      <c r="AT22" s="920">
        <f>SUM(AP5:AP20)</f>
        <v>0</v>
      </c>
      <c r="AU22" s="936"/>
      <c r="AV22" s="916">
        <f>SUM(AV5:AV20)</f>
        <v>0</v>
      </c>
      <c r="AW22" s="936"/>
      <c r="AX22" s="936"/>
      <c r="AY22" s="917"/>
      <c r="AZ22" s="917">
        <f>SUM(AZ5:AZ20)</f>
        <v>0</v>
      </c>
      <c r="BA22" s="917"/>
      <c r="BB22" s="917"/>
      <c r="BC22" s="948">
        <f>SUM(AV5:AV20)</f>
        <v>0</v>
      </c>
      <c r="BD22" s="920">
        <f>SUM(AZ5:AZ20)</f>
        <v>0</v>
      </c>
      <c r="BE22" s="936"/>
      <c r="BF22" s="916">
        <f>SUM(BF5:BF20)</f>
        <v>0</v>
      </c>
      <c r="BG22" s="936"/>
      <c r="BH22" s="936"/>
      <c r="BI22" s="917"/>
      <c r="BJ22" s="917">
        <f>SUM(BJ5:BJ20)</f>
        <v>0</v>
      </c>
      <c r="BK22" s="917"/>
      <c r="BL22" s="917"/>
      <c r="BM22" s="948">
        <f>SUM(BF5:BF20)</f>
        <v>0</v>
      </c>
      <c r="BN22" s="920">
        <f>SUM(BJ5:BJ20)</f>
        <v>0</v>
      </c>
      <c r="BO22" s="936"/>
      <c r="BP22" s="916">
        <f>SUM(BP5:BP20)</f>
        <v>0</v>
      </c>
      <c r="BQ22" s="936"/>
      <c r="BR22" s="936"/>
      <c r="BS22" s="917"/>
      <c r="BT22" s="917">
        <f>SUM(BT5:BT20)</f>
        <v>0</v>
      </c>
      <c r="BU22" s="917"/>
      <c r="BV22" s="917"/>
      <c r="BW22" s="948">
        <f>SUM(BP5:BP20)</f>
        <v>0</v>
      </c>
      <c r="BX22" s="920">
        <f>SUM(BT5:BT20)</f>
        <v>0</v>
      </c>
      <c r="BY22" s="936"/>
      <c r="BZ22" s="916">
        <f>SUM(BZ5:BZ20)</f>
        <v>0</v>
      </c>
      <c r="CA22" s="936"/>
      <c r="CB22" s="936"/>
      <c r="CC22" s="917"/>
      <c r="CD22" s="917">
        <f>SUM(CD5:CD20)</f>
        <v>0</v>
      </c>
      <c r="CE22" s="917"/>
      <c r="CF22" s="917"/>
      <c r="CG22" s="948">
        <f>SUM(BZ5:BZ20)</f>
        <v>0</v>
      </c>
      <c r="CH22" s="920">
        <f>SUM(CD5:CD20)</f>
        <v>0</v>
      </c>
      <c r="CI22" s="936"/>
      <c r="CJ22" s="916">
        <f>SUM(CJ5:CJ20)</f>
        <v>0</v>
      </c>
      <c r="CK22" s="936"/>
      <c r="CL22" s="936"/>
      <c r="CM22" s="917"/>
      <c r="CN22" s="917">
        <f>SUM(CN5:CN20)</f>
        <v>0</v>
      </c>
      <c r="CO22" s="917"/>
      <c r="CP22" s="917"/>
      <c r="CQ22" s="948">
        <f>SUM(CJ5:CJ20)</f>
        <v>0</v>
      </c>
      <c r="CR22" s="921">
        <f>SUM(CN5:CN20)</f>
        <v>0</v>
      </c>
      <c r="CS22" s="279"/>
      <c r="CT22" s="280"/>
    </row>
    <row r="23" spans="1:98" ht="15" customHeight="1" x14ac:dyDescent="0.25">
      <c r="A23" s="940" t="s">
        <v>17</v>
      </c>
      <c r="B23" s="941"/>
      <c r="C23" s="942"/>
      <c r="D23" s="943"/>
      <c r="E23" s="944"/>
      <c r="F23" s="944"/>
      <c r="G23" s="904">
        <f>SUM(G5:G20)</f>
        <v>0</v>
      </c>
      <c r="H23" s="944"/>
      <c r="I23" s="905"/>
      <c r="J23" s="905"/>
      <c r="K23" s="905">
        <f>SUM(K5:K20)</f>
        <v>0</v>
      </c>
      <c r="L23" s="949"/>
      <c r="M23" s="945">
        <f>SUM(G5:G20)</f>
        <v>0</v>
      </c>
      <c r="N23" s="915">
        <f>SUM(K5:K20)</f>
        <v>0</v>
      </c>
      <c r="O23" s="936"/>
      <c r="P23" s="936"/>
      <c r="Q23" s="916">
        <f>SUM(Q5:Q20)</f>
        <v>0</v>
      </c>
      <c r="R23" s="936"/>
      <c r="S23" s="917"/>
      <c r="T23" s="917"/>
      <c r="U23" s="917">
        <f>SUM(U5:U20)</f>
        <v>0</v>
      </c>
      <c r="V23" s="950"/>
      <c r="W23" s="946">
        <f>SUM(Q5:Q20)</f>
        <v>0</v>
      </c>
      <c r="X23" s="918">
        <f>SUM(U5:U20)</f>
        <v>0</v>
      </c>
      <c r="Y23" s="1736"/>
      <c r="Z23" s="1735"/>
      <c r="AA23" s="1732">
        <f>SUM(AA5:AA20)</f>
        <v>0</v>
      </c>
      <c r="AB23" s="1735"/>
      <c r="AC23" s="1733"/>
      <c r="AD23" s="1733"/>
      <c r="AE23" s="1733">
        <f>SUM(AE5:AE20)</f>
        <v>0</v>
      </c>
      <c r="AF23" s="1737"/>
      <c r="AG23" s="490"/>
      <c r="AH23" s="491"/>
      <c r="AI23" s="947">
        <f>SUM(AA5:AA20)</f>
        <v>0</v>
      </c>
      <c r="AJ23" s="920">
        <f>SUM(AE5:AE20)</f>
        <v>0</v>
      </c>
      <c r="AK23" s="936"/>
      <c r="AL23" s="936"/>
      <c r="AM23" s="916">
        <f>SUM(AM5:AM20)</f>
        <v>0</v>
      </c>
      <c r="AN23" s="936"/>
      <c r="AO23" s="917"/>
      <c r="AP23" s="917"/>
      <c r="AQ23" s="917">
        <f>SUM(AQ5:AQ20)</f>
        <v>0</v>
      </c>
      <c r="AR23" s="950"/>
      <c r="AS23" s="948">
        <f>SUM(AM5:AM20)</f>
        <v>0</v>
      </c>
      <c r="AT23" s="920">
        <f>SUM(AQ5:AQ20)</f>
        <v>0</v>
      </c>
      <c r="AU23" s="936"/>
      <c r="AV23" s="936"/>
      <c r="AW23" s="916">
        <f>SUM(AW5:AW20)</f>
        <v>0</v>
      </c>
      <c r="AX23" s="936"/>
      <c r="AY23" s="917"/>
      <c r="AZ23" s="917"/>
      <c r="BA23" s="917">
        <f>SUM(BA5:BA20)</f>
        <v>0</v>
      </c>
      <c r="BB23" s="950"/>
      <c r="BC23" s="948">
        <f>SUM(AW5:AW20)</f>
        <v>0</v>
      </c>
      <c r="BD23" s="920">
        <f>SUM(BA5:BA20)</f>
        <v>0</v>
      </c>
      <c r="BE23" s="936"/>
      <c r="BF23" s="936"/>
      <c r="BG23" s="916">
        <f>SUM(BG5:BG20)</f>
        <v>0</v>
      </c>
      <c r="BH23" s="936"/>
      <c r="BI23" s="917"/>
      <c r="BJ23" s="917"/>
      <c r="BK23" s="917">
        <f>SUM(BK5:BK20)</f>
        <v>0</v>
      </c>
      <c r="BL23" s="950"/>
      <c r="BM23" s="948">
        <f>SUM(BG5:BG20)</f>
        <v>0</v>
      </c>
      <c r="BN23" s="920">
        <f>SUM(BK5:BK20)</f>
        <v>0</v>
      </c>
      <c r="BO23" s="936"/>
      <c r="BP23" s="936"/>
      <c r="BQ23" s="916">
        <f>SUM(BQ5:BQ20)</f>
        <v>0</v>
      </c>
      <c r="BR23" s="936"/>
      <c r="BS23" s="917"/>
      <c r="BT23" s="917"/>
      <c r="BU23" s="917">
        <f>SUM(BU5:BU20)</f>
        <v>0</v>
      </c>
      <c r="BV23" s="950"/>
      <c r="BW23" s="948">
        <f>SUM(BQ5:BQ20)</f>
        <v>0</v>
      </c>
      <c r="BX23" s="920">
        <f>SUM(BU5:BU20)</f>
        <v>0</v>
      </c>
      <c r="BY23" s="936"/>
      <c r="BZ23" s="936"/>
      <c r="CA23" s="916">
        <f>SUM(CA5:CA20)</f>
        <v>0</v>
      </c>
      <c r="CB23" s="936"/>
      <c r="CC23" s="917"/>
      <c r="CD23" s="917"/>
      <c r="CE23" s="917">
        <f>SUM(CE5:CE20)</f>
        <v>0</v>
      </c>
      <c r="CF23" s="950"/>
      <c r="CG23" s="948">
        <f>SUM(CA5:CA20)</f>
        <v>0</v>
      </c>
      <c r="CH23" s="920">
        <f>SUM(CE5:CE20)</f>
        <v>0</v>
      </c>
      <c r="CI23" s="936"/>
      <c r="CJ23" s="936"/>
      <c r="CK23" s="916">
        <f>SUM(CK5:CK20)</f>
        <v>0</v>
      </c>
      <c r="CL23" s="936"/>
      <c r="CM23" s="917"/>
      <c r="CN23" s="917"/>
      <c r="CO23" s="917">
        <f>SUM(CO5:CO20)</f>
        <v>0</v>
      </c>
      <c r="CP23" s="950"/>
      <c r="CQ23" s="948">
        <f>SUM(CK5:CK20)</f>
        <v>0</v>
      </c>
      <c r="CR23" s="921">
        <f>SUM(CO5:CO20)</f>
        <v>0</v>
      </c>
      <c r="CS23" s="279"/>
      <c r="CT23" s="280"/>
    </row>
    <row r="24" spans="1:98" ht="15" customHeight="1" thickBot="1" x14ac:dyDescent="0.3">
      <c r="A24" s="951" t="s">
        <v>18</v>
      </c>
      <c r="B24" s="952"/>
      <c r="C24" s="953"/>
      <c r="D24" s="954"/>
      <c r="E24" s="955" t="s">
        <v>19</v>
      </c>
      <c r="F24" s="956">
        <f>E21+F22+G23+H24</f>
        <v>0</v>
      </c>
      <c r="G24" s="957"/>
      <c r="H24" s="1722">
        <f>SUM(H5:H20)</f>
        <v>0</v>
      </c>
      <c r="I24" s="958"/>
      <c r="J24" s="955" t="s">
        <v>19</v>
      </c>
      <c r="K24" s="959">
        <f>N21+N22+N23+N24</f>
        <v>0</v>
      </c>
      <c r="L24" s="960">
        <f>SUM(L5:L20)</f>
        <v>0</v>
      </c>
      <c r="M24" s="961">
        <f>SUM(H5:H20)</f>
        <v>0</v>
      </c>
      <c r="N24" s="962">
        <f>SUM(L5:L20)</f>
        <v>0</v>
      </c>
      <c r="O24" s="955" t="s">
        <v>19</v>
      </c>
      <c r="P24" s="963">
        <f>O21+P22+Q23+R24</f>
        <v>0</v>
      </c>
      <c r="Q24" s="964"/>
      <c r="R24" s="1723">
        <f>SUM(R5:R20)</f>
        <v>0</v>
      </c>
      <c r="S24" s="965"/>
      <c r="T24" s="955" t="s">
        <v>19</v>
      </c>
      <c r="U24" s="959">
        <f>X21+X22+X23+X24</f>
        <v>0</v>
      </c>
      <c r="V24" s="966">
        <f>SUM(V5:V20)</f>
        <v>0</v>
      </c>
      <c r="W24" s="967">
        <f>SUM(R5:R20)</f>
        <v>0</v>
      </c>
      <c r="X24" s="511">
        <f>SUM(V5:V20)</f>
        <v>0</v>
      </c>
      <c r="Y24" s="1738" t="s">
        <v>19</v>
      </c>
      <c r="Z24" s="1739">
        <f>Y21+Z22+AA23+AB24</f>
        <v>0</v>
      </c>
      <c r="AA24" s="1740"/>
      <c r="AB24" s="1744">
        <f>SUM(AB5:AB20)</f>
        <v>0</v>
      </c>
      <c r="AC24" s="1741"/>
      <c r="AD24" s="1738" t="s">
        <v>19</v>
      </c>
      <c r="AE24" s="1742">
        <f>AJ21+AJ22+AJ23+AJ24</f>
        <v>0</v>
      </c>
      <c r="AF24" s="1743">
        <f>SUM(AF5:AF20)</f>
        <v>0</v>
      </c>
      <c r="AG24" s="968"/>
      <c r="AH24" s="492"/>
      <c r="AI24" s="969">
        <f>SUM(AB5:AB20)</f>
        <v>0</v>
      </c>
      <c r="AJ24" s="970">
        <f>SUM(AF5:AF20)</f>
        <v>0</v>
      </c>
      <c r="AK24" s="971" t="s">
        <v>19</v>
      </c>
      <c r="AL24" s="972">
        <f>AK21+AL22+AM23+AN24</f>
        <v>0</v>
      </c>
      <c r="AM24" s="964"/>
      <c r="AN24" s="1723">
        <f>SUM(AN5:AN20)</f>
        <v>0</v>
      </c>
      <c r="AO24" s="965"/>
      <c r="AP24" s="971" t="s">
        <v>19</v>
      </c>
      <c r="AQ24" s="973">
        <f>AT21+AT22+AT23+AT24</f>
        <v>0</v>
      </c>
      <c r="AR24" s="966">
        <f>SUM(AR5:AR20)</f>
        <v>0</v>
      </c>
      <c r="AS24" s="974">
        <f>SUM(AN5:AN20)</f>
        <v>0</v>
      </c>
      <c r="AT24" s="970">
        <f>SUM(AR5:AR20)</f>
        <v>0</v>
      </c>
      <c r="AU24" s="971" t="s">
        <v>19</v>
      </c>
      <c r="AV24" s="975">
        <f>AU21+AV22+AW23+AX24</f>
        <v>0</v>
      </c>
      <c r="AW24" s="964"/>
      <c r="AX24" s="1723">
        <f>SUM(AX5:AX20)</f>
        <v>0</v>
      </c>
      <c r="AY24" s="965"/>
      <c r="AZ24" s="971" t="s">
        <v>19</v>
      </c>
      <c r="BA24" s="973">
        <f>BD21+BD22+BD23+BD24</f>
        <v>0</v>
      </c>
      <c r="BB24" s="966">
        <f>SUM(BB5:BB20)</f>
        <v>0</v>
      </c>
      <c r="BC24" s="974">
        <f>SUM(AX5:AX20)</f>
        <v>0</v>
      </c>
      <c r="BD24" s="970">
        <f>SUM(BB5:BB20)</f>
        <v>0</v>
      </c>
      <c r="BE24" s="971" t="s">
        <v>19</v>
      </c>
      <c r="BF24" s="975">
        <f>BE21+BF22+BG23+BH24</f>
        <v>0</v>
      </c>
      <c r="BG24" s="964"/>
      <c r="BH24" s="1723">
        <f>SUM(BH5:BH20)</f>
        <v>0</v>
      </c>
      <c r="BI24" s="965"/>
      <c r="BJ24" s="971" t="s">
        <v>19</v>
      </c>
      <c r="BK24" s="973">
        <f>BN21+BN22+BN23+BN24</f>
        <v>0</v>
      </c>
      <c r="BL24" s="966">
        <f>SUM(BL5:BL20)</f>
        <v>0</v>
      </c>
      <c r="BM24" s="974">
        <f>SUM(BH5:BH20)</f>
        <v>0</v>
      </c>
      <c r="BN24" s="970">
        <f>SUM(BL5:BL20)</f>
        <v>0</v>
      </c>
      <c r="BO24" s="971" t="s">
        <v>19</v>
      </c>
      <c r="BP24" s="975">
        <f>BO21+BP22+BQ23+BR24</f>
        <v>0</v>
      </c>
      <c r="BQ24" s="964"/>
      <c r="BR24" s="1723">
        <f>SUM(BR5:BR20)</f>
        <v>0</v>
      </c>
      <c r="BS24" s="965"/>
      <c r="BT24" s="971" t="s">
        <v>19</v>
      </c>
      <c r="BU24" s="973">
        <f>BX21+BX22+BX23+BX24</f>
        <v>0</v>
      </c>
      <c r="BV24" s="966">
        <f>SUM(BV5:BV20)</f>
        <v>0</v>
      </c>
      <c r="BW24" s="974">
        <f>SUM(BR5:BR20)</f>
        <v>0</v>
      </c>
      <c r="BX24" s="970">
        <f>SUM(BV5:BV20)</f>
        <v>0</v>
      </c>
      <c r="BY24" s="971" t="s">
        <v>19</v>
      </c>
      <c r="BZ24" s="975">
        <f>BY21+BZ22+CA23+CB24</f>
        <v>0</v>
      </c>
      <c r="CA24" s="964"/>
      <c r="CB24" s="1723">
        <f>SUM(CB5:CB20)</f>
        <v>0</v>
      </c>
      <c r="CC24" s="965"/>
      <c r="CD24" s="971" t="s">
        <v>19</v>
      </c>
      <c r="CE24" s="973">
        <f>CH21+CH22+CH23+CH24</f>
        <v>0</v>
      </c>
      <c r="CF24" s="966">
        <f>SUM(CF5:CF20)</f>
        <v>0</v>
      </c>
      <c r="CG24" s="974">
        <f>SUM(CB5:CB20)</f>
        <v>0</v>
      </c>
      <c r="CH24" s="970">
        <f>SUM(CF5:CF20)</f>
        <v>0</v>
      </c>
      <c r="CI24" s="971" t="s">
        <v>19</v>
      </c>
      <c r="CJ24" s="975">
        <f>CI21+CJ22+CK23+CL24</f>
        <v>0</v>
      </c>
      <c r="CK24" s="964"/>
      <c r="CL24" s="1723">
        <f>SUM(CL5:CL20)</f>
        <v>0</v>
      </c>
      <c r="CM24" s="965"/>
      <c r="CN24" s="971" t="s">
        <v>19</v>
      </c>
      <c r="CO24" s="973">
        <f>CR21+CR22+CR23+CR24</f>
        <v>0</v>
      </c>
      <c r="CP24" s="966">
        <f>SUM(CP5:CP20)</f>
        <v>0</v>
      </c>
      <c r="CQ24" s="974">
        <f>SUM(CL5:CL20)</f>
        <v>0</v>
      </c>
      <c r="CR24" s="976">
        <f>SUM(CP5:CP20)</f>
        <v>0</v>
      </c>
      <c r="CS24" s="977"/>
      <c r="CT24" s="281"/>
    </row>
    <row r="25" spans="1:98" ht="15.75" customHeight="1" thickTop="1" x14ac:dyDescent="0.25">
      <c r="A25" s="290" t="s">
        <v>55</v>
      </c>
      <c r="B25" s="1912"/>
      <c r="C25" s="227"/>
      <c r="D25" s="1912"/>
      <c r="E25" s="181"/>
      <c r="F25" s="181"/>
      <c r="G25" s="181"/>
      <c r="H25" s="978"/>
      <c r="I25" s="978"/>
      <c r="J25" s="181"/>
      <c r="K25" s="181"/>
      <c r="L25" s="979"/>
      <c r="M25" s="500">
        <f>SUM(M5:M20)</f>
        <v>0</v>
      </c>
      <c r="N25" s="493">
        <f>SUM(N5:N20)</f>
        <v>0</v>
      </c>
      <c r="O25" s="181"/>
      <c r="P25" s="181"/>
      <c r="Q25" s="181"/>
      <c r="R25" s="978"/>
      <c r="S25" s="978"/>
      <c r="T25" s="181"/>
      <c r="U25" s="181"/>
      <c r="V25" s="980"/>
      <c r="W25" s="499">
        <f>SUM(W5:W20)</f>
        <v>0</v>
      </c>
      <c r="X25" s="493">
        <f>SUM(X5:X20)</f>
        <v>0</v>
      </c>
      <c r="Y25" s="494"/>
      <c r="Z25" s="495"/>
      <c r="AA25" s="495"/>
      <c r="AB25" s="981"/>
      <c r="AC25" s="981"/>
      <c r="AD25" s="495"/>
      <c r="AE25" s="495"/>
      <c r="AF25" s="982"/>
      <c r="AG25" s="500">
        <f>SUM(AG5:AG20)</f>
        <v>0</v>
      </c>
      <c r="AH25" s="512">
        <f>SUM(AH5:AH20)</f>
        <v>0</v>
      </c>
      <c r="AI25" s="260">
        <f>SUM(AI5:AI20)</f>
        <v>0</v>
      </c>
      <c r="AJ25" s="246">
        <f>SUM(AJ5:AJ20)</f>
        <v>0</v>
      </c>
      <c r="AK25" s="181"/>
      <c r="AL25" s="181"/>
      <c r="AM25" s="181"/>
      <c r="AN25" s="978"/>
      <c r="AO25" s="978"/>
      <c r="AP25" s="181"/>
      <c r="AQ25" s="181"/>
      <c r="AR25" s="980"/>
      <c r="AS25" s="245">
        <f>SUM(AS5:AS20)</f>
        <v>0</v>
      </c>
      <c r="AT25" s="246">
        <f>SUM(AT5:AT20)</f>
        <v>0</v>
      </c>
      <c r="AU25" s="181"/>
      <c r="AV25" s="181"/>
      <c r="AW25" s="181"/>
      <c r="AX25" s="978"/>
      <c r="AY25" s="978"/>
      <c r="AZ25" s="181"/>
      <c r="BA25" s="181"/>
      <c r="BB25" s="980"/>
      <c r="BC25" s="245">
        <f>SUM(BC5:BC20)</f>
        <v>0</v>
      </c>
      <c r="BD25" s="246">
        <f>SUM(BD5:BD20)</f>
        <v>0</v>
      </c>
      <c r="BE25" s="181"/>
      <c r="BF25" s="181"/>
      <c r="BG25" s="181"/>
      <c r="BH25" s="978"/>
      <c r="BI25" s="978"/>
      <c r="BJ25" s="181"/>
      <c r="BK25" s="181"/>
      <c r="BL25" s="980"/>
      <c r="BM25" s="245">
        <f>SUM(BM5:BM20)</f>
        <v>0</v>
      </c>
      <c r="BN25" s="246">
        <f>SUM(BN5:BN20)</f>
        <v>0</v>
      </c>
      <c r="BO25" s="181"/>
      <c r="BP25" s="181"/>
      <c r="BQ25" s="181"/>
      <c r="BR25" s="978"/>
      <c r="BS25" s="978"/>
      <c r="BT25" s="181"/>
      <c r="BU25" s="181"/>
      <c r="BV25" s="980"/>
      <c r="BW25" s="245">
        <f>SUM(BW5:BW20)</f>
        <v>0</v>
      </c>
      <c r="BX25" s="246">
        <f>SUM(BX5:BX20)</f>
        <v>0</v>
      </c>
      <c r="BY25" s="181"/>
      <c r="BZ25" s="181"/>
      <c r="CA25" s="181"/>
      <c r="CB25" s="978"/>
      <c r="CC25" s="978"/>
      <c r="CD25" s="181"/>
      <c r="CE25" s="181"/>
      <c r="CF25" s="980"/>
      <c r="CG25" s="245">
        <f>SUM(CG5:CG20)</f>
        <v>0</v>
      </c>
      <c r="CH25" s="246">
        <f>SUM(CH5:CH20)</f>
        <v>0</v>
      </c>
      <c r="CI25" s="181"/>
      <c r="CJ25" s="181"/>
      <c r="CK25" s="181"/>
      <c r="CL25" s="978"/>
      <c r="CM25" s="978"/>
      <c r="CN25" s="181"/>
      <c r="CO25" s="181"/>
      <c r="CP25" s="980"/>
      <c r="CQ25" s="245">
        <f>SUM(CQ5:CQ20)</f>
        <v>0</v>
      </c>
      <c r="CR25" s="261">
        <f>SUM(CR5:CR20)</f>
        <v>0</v>
      </c>
      <c r="CS25" s="260">
        <f>SUM(CS5:CS20)</f>
        <v>0</v>
      </c>
      <c r="CT25" s="261">
        <f>SUM(CT5:CT20)</f>
        <v>0</v>
      </c>
    </row>
    <row r="26" spans="1:98" ht="15.75" customHeight="1" x14ac:dyDescent="0.25">
      <c r="A26" s="983" t="s">
        <v>20</v>
      </c>
      <c r="B26" s="984"/>
      <c r="C26" s="228"/>
      <c r="D26" s="228"/>
      <c r="E26" s="182"/>
      <c r="F26" s="182"/>
      <c r="G26" s="182"/>
      <c r="H26" s="182"/>
      <c r="I26" s="182"/>
      <c r="J26" s="182"/>
      <c r="K26" s="182"/>
      <c r="L26" s="306"/>
      <c r="M26" s="985"/>
      <c r="N26" s="1231">
        <v>0</v>
      </c>
      <c r="O26" s="186"/>
      <c r="P26" s="186"/>
      <c r="Q26" s="186"/>
      <c r="R26" s="186"/>
      <c r="S26" s="186"/>
      <c r="T26" s="186"/>
      <c r="U26" s="186"/>
      <c r="V26" s="186"/>
      <c r="W26" s="986"/>
      <c r="X26" s="1232">
        <v>0</v>
      </c>
      <c r="Y26" s="238"/>
      <c r="Z26" s="186"/>
      <c r="AA26" s="186"/>
      <c r="AB26" s="186"/>
      <c r="AC26" s="186"/>
      <c r="AD26" s="186"/>
      <c r="AE26" s="186"/>
      <c r="AF26" s="234"/>
      <c r="AG26" s="985"/>
      <c r="AH26" s="519">
        <f>SUM(N26,X26)</f>
        <v>0</v>
      </c>
      <c r="AI26" s="987"/>
      <c r="AJ26" s="1231">
        <v>0</v>
      </c>
      <c r="AK26" s="186"/>
      <c r="AL26" s="186"/>
      <c r="AM26" s="186"/>
      <c r="AN26" s="186"/>
      <c r="AO26" s="186"/>
      <c r="AP26" s="186"/>
      <c r="AQ26" s="186"/>
      <c r="AR26" s="186"/>
      <c r="AS26" s="988"/>
      <c r="AT26" s="1231">
        <v>0</v>
      </c>
      <c r="AU26" s="186"/>
      <c r="AV26" s="186"/>
      <c r="AW26" s="186"/>
      <c r="AX26" s="186"/>
      <c r="AY26" s="186"/>
      <c r="AZ26" s="186"/>
      <c r="BA26" s="186"/>
      <c r="BB26" s="186"/>
      <c r="BC26" s="988"/>
      <c r="BD26" s="1231">
        <v>0</v>
      </c>
      <c r="BE26" s="186"/>
      <c r="BF26" s="186"/>
      <c r="BG26" s="186"/>
      <c r="BH26" s="186"/>
      <c r="BI26" s="186"/>
      <c r="BJ26" s="186"/>
      <c r="BK26" s="186"/>
      <c r="BL26" s="186"/>
      <c r="BM26" s="988"/>
      <c r="BN26" s="1231">
        <v>0</v>
      </c>
      <c r="BO26" s="186"/>
      <c r="BP26" s="186"/>
      <c r="BQ26" s="186"/>
      <c r="BR26" s="186"/>
      <c r="BS26" s="186"/>
      <c r="BT26" s="186"/>
      <c r="BU26" s="186"/>
      <c r="BV26" s="186"/>
      <c r="BW26" s="988"/>
      <c r="BX26" s="1231">
        <v>0</v>
      </c>
      <c r="BY26" s="186"/>
      <c r="BZ26" s="186"/>
      <c r="CA26" s="186"/>
      <c r="CB26" s="186"/>
      <c r="CC26" s="186"/>
      <c r="CD26" s="186"/>
      <c r="CE26" s="186"/>
      <c r="CF26" s="186"/>
      <c r="CG26" s="988"/>
      <c r="CH26" s="1231">
        <v>0</v>
      </c>
      <c r="CI26" s="186"/>
      <c r="CJ26" s="186"/>
      <c r="CK26" s="186"/>
      <c r="CL26" s="186"/>
      <c r="CM26" s="186"/>
      <c r="CN26" s="186"/>
      <c r="CO26" s="186"/>
      <c r="CP26" s="186"/>
      <c r="CQ26" s="988"/>
      <c r="CR26" s="1233">
        <v>0</v>
      </c>
      <c r="CS26" s="987"/>
      <c r="CT26" s="270">
        <f>AJ26+AT26+BD26+BN26+BX26+CH26+CR26</f>
        <v>0</v>
      </c>
    </row>
    <row r="27" spans="1:98" ht="15.75" thickBot="1" x14ac:dyDescent="0.3">
      <c r="A27" s="989" t="s">
        <v>150</v>
      </c>
      <c r="B27" s="990"/>
      <c r="C27" s="229"/>
      <c r="D27" s="229"/>
      <c r="E27" s="183"/>
      <c r="F27" s="183"/>
      <c r="G27" s="183"/>
      <c r="H27" s="183"/>
      <c r="I27" s="183"/>
      <c r="J27" s="183"/>
      <c r="K27" s="183"/>
      <c r="L27" s="252"/>
      <c r="M27" s="771">
        <v>0</v>
      </c>
      <c r="N27" s="501">
        <f>M27*N25</f>
        <v>0</v>
      </c>
      <c r="O27" s="183"/>
      <c r="P27" s="183"/>
      <c r="Q27" s="183"/>
      <c r="R27" s="183"/>
      <c r="S27" s="183"/>
      <c r="T27" s="183"/>
      <c r="U27" s="183"/>
      <c r="V27" s="183"/>
      <c r="W27" s="772">
        <v>0</v>
      </c>
      <c r="X27" s="496">
        <f>W27*X25</f>
        <v>0</v>
      </c>
      <c r="Y27" s="191"/>
      <c r="Z27" s="183"/>
      <c r="AA27" s="183"/>
      <c r="AB27" s="183"/>
      <c r="AC27" s="183"/>
      <c r="AD27" s="183"/>
      <c r="AE27" s="183"/>
      <c r="AF27" s="252"/>
      <c r="AG27" s="991"/>
      <c r="AH27" s="513">
        <f>SUM(N27,X27)</f>
        <v>0</v>
      </c>
      <c r="AI27" s="771">
        <v>0</v>
      </c>
      <c r="AJ27" s="190">
        <f>AI27*AJ25</f>
        <v>0</v>
      </c>
      <c r="AK27" s="183"/>
      <c r="AL27" s="183"/>
      <c r="AM27" s="183"/>
      <c r="AN27" s="183"/>
      <c r="AO27" s="183"/>
      <c r="AP27" s="183"/>
      <c r="AQ27" s="183"/>
      <c r="AR27" s="183"/>
      <c r="AS27" s="772">
        <v>0</v>
      </c>
      <c r="AT27" s="190">
        <f>AS27*AT25</f>
        <v>0</v>
      </c>
      <c r="AU27" s="183"/>
      <c r="AV27" s="183"/>
      <c r="AW27" s="183"/>
      <c r="AX27" s="183"/>
      <c r="AY27" s="183"/>
      <c r="AZ27" s="183"/>
      <c r="BA27" s="183"/>
      <c r="BB27" s="183"/>
      <c r="BC27" s="772">
        <v>0</v>
      </c>
      <c r="BD27" s="190">
        <f>BC27*BD25</f>
        <v>0</v>
      </c>
      <c r="BE27" s="183"/>
      <c r="BF27" s="183"/>
      <c r="BG27" s="183"/>
      <c r="BH27" s="183"/>
      <c r="BI27" s="183"/>
      <c r="BJ27" s="183"/>
      <c r="BK27" s="183"/>
      <c r="BL27" s="183"/>
      <c r="BM27" s="772">
        <v>0</v>
      </c>
      <c r="BN27" s="190">
        <f>BM27*BN25</f>
        <v>0</v>
      </c>
      <c r="BO27" s="183"/>
      <c r="BP27" s="183"/>
      <c r="BQ27" s="183"/>
      <c r="BR27" s="183"/>
      <c r="BS27" s="183"/>
      <c r="BT27" s="183"/>
      <c r="BU27" s="183"/>
      <c r="BV27" s="183"/>
      <c r="BW27" s="772">
        <v>0</v>
      </c>
      <c r="BX27" s="190">
        <f>BW27*BX25</f>
        <v>0</v>
      </c>
      <c r="BY27" s="183"/>
      <c r="BZ27" s="183"/>
      <c r="CA27" s="183"/>
      <c r="CB27" s="183"/>
      <c r="CC27" s="183"/>
      <c r="CD27" s="183"/>
      <c r="CE27" s="183"/>
      <c r="CF27" s="183"/>
      <c r="CG27" s="772">
        <v>0</v>
      </c>
      <c r="CH27" s="190">
        <f>CG27*CH25</f>
        <v>0</v>
      </c>
      <c r="CI27" s="183"/>
      <c r="CJ27" s="183"/>
      <c r="CK27" s="183"/>
      <c r="CL27" s="183"/>
      <c r="CM27" s="183"/>
      <c r="CN27" s="183"/>
      <c r="CO27" s="183"/>
      <c r="CP27" s="183"/>
      <c r="CQ27" s="772">
        <v>0</v>
      </c>
      <c r="CR27" s="262">
        <f>CQ27*CR25</f>
        <v>0</v>
      </c>
      <c r="CS27" s="992"/>
      <c r="CT27" s="284">
        <f>AJ27+AT27+BD27+BN27+BX27+CH27+CR27</f>
        <v>0</v>
      </c>
    </row>
    <row r="28" spans="1:98" ht="15.75" customHeight="1" thickTop="1" x14ac:dyDescent="0.25">
      <c r="A28" s="1826" t="s">
        <v>221</v>
      </c>
      <c r="B28" s="993"/>
      <c r="C28" s="230"/>
      <c r="D28" s="230"/>
      <c r="E28" s="184"/>
      <c r="F28" s="184"/>
      <c r="G28" s="184"/>
      <c r="H28" s="184"/>
      <c r="I28" s="184"/>
      <c r="J28" s="184"/>
      <c r="K28" s="184"/>
      <c r="L28" s="253"/>
      <c r="M28" s="503">
        <f>M25</f>
        <v>0</v>
      </c>
      <c r="N28" s="502">
        <f>SUM(N25:N27)</f>
        <v>0</v>
      </c>
      <c r="O28" s="184"/>
      <c r="P28" s="184"/>
      <c r="Q28" s="184"/>
      <c r="R28" s="184"/>
      <c r="S28" s="184"/>
      <c r="T28" s="184"/>
      <c r="U28" s="184"/>
      <c r="V28" s="184"/>
      <c r="W28" s="498">
        <f>W25</f>
        <v>0</v>
      </c>
      <c r="X28" s="497">
        <f>SUM(X25:X27)</f>
        <v>0</v>
      </c>
      <c r="Y28" s="287"/>
      <c r="Z28" s="184"/>
      <c r="AA28" s="184"/>
      <c r="AB28" s="184"/>
      <c r="AC28" s="184"/>
      <c r="AD28" s="184"/>
      <c r="AE28" s="184"/>
      <c r="AF28" s="253"/>
      <c r="AG28" s="514">
        <f>AG25</f>
        <v>0</v>
      </c>
      <c r="AH28" s="515">
        <f>SUM(AH25:AH27)</f>
        <v>0</v>
      </c>
      <c r="AI28" s="269">
        <f>AI25</f>
        <v>0</v>
      </c>
      <c r="AJ28" s="248">
        <f>SUM(AJ25:AJ27)</f>
        <v>0</v>
      </c>
      <c r="AK28" s="184"/>
      <c r="AL28" s="184"/>
      <c r="AM28" s="184"/>
      <c r="AN28" s="184"/>
      <c r="AO28" s="184"/>
      <c r="AP28" s="184"/>
      <c r="AQ28" s="184"/>
      <c r="AR28" s="184"/>
      <c r="AS28" s="250">
        <f>AS25</f>
        <v>0</v>
      </c>
      <c r="AT28" s="248">
        <f>SUM(AT25:AT27)</f>
        <v>0</v>
      </c>
      <c r="AU28" s="184"/>
      <c r="AV28" s="184"/>
      <c r="AW28" s="184"/>
      <c r="AX28" s="184"/>
      <c r="AY28" s="184"/>
      <c r="AZ28" s="184"/>
      <c r="BA28" s="184"/>
      <c r="BB28" s="184"/>
      <c r="BC28" s="247">
        <f>BC25</f>
        <v>0</v>
      </c>
      <c r="BD28" s="248">
        <f>SUM(BD25:BD27)</f>
        <v>0</v>
      </c>
      <c r="BE28" s="184"/>
      <c r="BF28" s="184"/>
      <c r="BG28" s="184"/>
      <c r="BH28" s="184"/>
      <c r="BI28" s="184"/>
      <c r="BJ28" s="184"/>
      <c r="BK28" s="184"/>
      <c r="BL28" s="184"/>
      <c r="BM28" s="250">
        <f>BM25</f>
        <v>0</v>
      </c>
      <c r="BN28" s="248">
        <f>SUM(BN25:BN27)</f>
        <v>0</v>
      </c>
      <c r="BO28" s="184"/>
      <c r="BP28" s="184"/>
      <c r="BQ28" s="184"/>
      <c r="BR28" s="184"/>
      <c r="BS28" s="184"/>
      <c r="BT28" s="184"/>
      <c r="BU28" s="184"/>
      <c r="BV28" s="184"/>
      <c r="BW28" s="247">
        <f>BW25</f>
        <v>0</v>
      </c>
      <c r="BX28" s="248">
        <f>SUM(BX25:BX27)</f>
        <v>0</v>
      </c>
      <c r="BY28" s="184"/>
      <c r="BZ28" s="184"/>
      <c r="CA28" s="184"/>
      <c r="CB28" s="184"/>
      <c r="CC28" s="184"/>
      <c r="CD28" s="184"/>
      <c r="CE28" s="184"/>
      <c r="CF28" s="184"/>
      <c r="CG28" s="247">
        <f>CG25</f>
        <v>0</v>
      </c>
      <c r="CH28" s="248">
        <f>SUM(CH25:CH27)</f>
        <v>0</v>
      </c>
      <c r="CI28" s="184"/>
      <c r="CJ28" s="184"/>
      <c r="CK28" s="184"/>
      <c r="CL28" s="184"/>
      <c r="CM28" s="184"/>
      <c r="CN28" s="184"/>
      <c r="CO28" s="184"/>
      <c r="CP28" s="184"/>
      <c r="CQ28" s="247">
        <f>CQ25</f>
        <v>0</v>
      </c>
      <c r="CR28" s="263">
        <f>SUM(CR25:CR27)</f>
        <v>0</v>
      </c>
      <c r="CS28" s="269">
        <f>CS25</f>
        <v>0</v>
      </c>
      <c r="CT28" s="285">
        <f>SUM(CT25:CT27)</f>
        <v>0</v>
      </c>
    </row>
    <row r="29" spans="1:98" x14ac:dyDescent="0.25">
      <c r="A29" s="994"/>
      <c r="B29" s="351"/>
      <c r="C29" s="351"/>
      <c r="D29" s="351"/>
      <c r="E29" s="351"/>
      <c r="F29" s="351"/>
      <c r="G29" s="351"/>
      <c r="H29" s="351"/>
      <c r="I29" s="351"/>
      <c r="J29" s="351"/>
      <c r="K29" s="351"/>
      <c r="L29" s="351"/>
      <c r="M29" s="352"/>
      <c r="N29" s="351"/>
      <c r="O29" s="351"/>
      <c r="P29" s="351"/>
      <c r="Q29" s="351"/>
      <c r="R29" s="351"/>
      <c r="S29" s="351"/>
      <c r="T29" s="351"/>
      <c r="U29" s="351"/>
      <c r="V29" s="351"/>
      <c r="W29" s="353"/>
      <c r="X29" s="447"/>
      <c r="Y29" s="351"/>
      <c r="Z29" s="351"/>
      <c r="AA29" s="351"/>
      <c r="AB29" s="351"/>
      <c r="AC29" s="351"/>
      <c r="AD29" s="351"/>
      <c r="AE29" s="351"/>
      <c r="AF29" s="351"/>
      <c r="AG29" s="995"/>
      <c r="AH29" s="355"/>
      <c r="AI29" s="352"/>
      <c r="AJ29" s="351"/>
      <c r="AK29" s="351"/>
      <c r="AL29" s="351"/>
      <c r="AM29" s="351"/>
      <c r="AN29" s="351"/>
      <c r="AO29" s="351"/>
      <c r="AP29" s="351"/>
      <c r="AQ29" s="351"/>
      <c r="AR29" s="351"/>
      <c r="AS29" s="356"/>
      <c r="AT29" s="357"/>
      <c r="AU29" s="351"/>
      <c r="AV29" s="351"/>
      <c r="AW29" s="351"/>
      <c r="AX29" s="351"/>
      <c r="AY29" s="351"/>
      <c r="AZ29" s="351"/>
      <c r="BA29" s="351"/>
      <c r="BB29" s="351"/>
      <c r="BC29" s="356"/>
      <c r="BD29" s="357"/>
      <c r="BE29" s="351"/>
      <c r="BF29" s="351"/>
      <c r="BG29" s="351"/>
      <c r="BH29" s="351"/>
      <c r="BI29" s="351"/>
      <c r="BJ29" s="351"/>
      <c r="BK29" s="351"/>
      <c r="BL29" s="351"/>
      <c r="BM29" s="356"/>
      <c r="BN29" s="357"/>
      <c r="BO29" s="351"/>
      <c r="BP29" s="351"/>
      <c r="BQ29" s="351"/>
      <c r="BR29" s="351"/>
      <c r="BS29" s="351"/>
      <c r="BT29" s="351"/>
      <c r="BU29" s="351"/>
      <c r="BV29" s="351"/>
      <c r="BW29" s="356"/>
      <c r="BX29" s="357"/>
      <c r="BY29" s="351"/>
      <c r="BZ29" s="351"/>
      <c r="CA29" s="351"/>
      <c r="CB29" s="351"/>
      <c r="CC29" s="351"/>
      <c r="CD29" s="351"/>
      <c r="CE29" s="351"/>
      <c r="CF29" s="351"/>
      <c r="CG29" s="356"/>
      <c r="CH29" s="357"/>
      <c r="CI29" s="351"/>
      <c r="CJ29" s="351"/>
      <c r="CK29" s="351"/>
      <c r="CL29" s="351"/>
      <c r="CM29" s="351"/>
      <c r="CN29" s="351"/>
      <c r="CO29" s="351"/>
      <c r="CP29" s="351"/>
      <c r="CQ29" s="356"/>
      <c r="CR29" s="354"/>
      <c r="CS29" s="995"/>
      <c r="CT29" s="355"/>
    </row>
    <row r="30" spans="1:98" x14ac:dyDescent="0.25">
      <c r="A30" s="291" t="s">
        <v>170</v>
      </c>
      <c r="B30" s="996"/>
      <c r="C30" s="228"/>
      <c r="D30" s="228"/>
      <c r="E30" s="233"/>
      <c r="F30" s="233"/>
      <c r="G30" s="233"/>
      <c r="H30" s="233"/>
      <c r="I30" s="233"/>
      <c r="J30" s="233"/>
      <c r="K30" s="233"/>
      <c r="L30" s="233"/>
      <c r="M30" s="504" t="s">
        <v>37</v>
      </c>
      <c r="N30" s="505" t="s">
        <v>38</v>
      </c>
      <c r="O30" s="506"/>
      <c r="P30" s="506"/>
      <c r="Q30" s="506"/>
      <c r="R30" s="506"/>
      <c r="S30" s="506"/>
      <c r="T30" s="506"/>
      <c r="U30" s="506"/>
      <c r="V30" s="506"/>
      <c r="W30" s="507" t="s">
        <v>37</v>
      </c>
      <c r="X30" s="505" t="s">
        <v>38</v>
      </c>
      <c r="Y30" s="508"/>
      <c r="Z30" s="506"/>
      <c r="AA30" s="506"/>
      <c r="AB30" s="506"/>
      <c r="AC30" s="506"/>
      <c r="AD30" s="506"/>
      <c r="AE30" s="506"/>
      <c r="AF30" s="509"/>
      <c r="AG30" s="504" t="s">
        <v>37</v>
      </c>
      <c r="AH30" s="510" t="s">
        <v>38</v>
      </c>
      <c r="AI30" s="266" t="s">
        <v>37</v>
      </c>
      <c r="AJ30" s="235" t="s">
        <v>38</v>
      </c>
      <c r="AK30" s="236"/>
      <c r="AL30" s="236"/>
      <c r="AM30" s="236"/>
      <c r="AN30" s="236"/>
      <c r="AO30" s="236"/>
      <c r="AP30" s="236"/>
      <c r="AQ30" s="236"/>
      <c r="AR30" s="236"/>
      <c r="AS30" s="234" t="s">
        <v>37</v>
      </c>
      <c r="AT30" s="235" t="s">
        <v>38</v>
      </c>
      <c r="AU30" s="236"/>
      <c r="AV30" s="236"/>
      <c r="AW30" s="236"/>
      <c r="AX30" s="236"/>
      <c r="AY30" s="236"/>
      <c r="AZ30" s="236"/>
      <c r="BA30" s="236"/>
      <c r="BB30" s="236"/>
      <c r="BC30" s="234" t="s">
        <v>37</v>
      </c>
      <c r="BD30" s="235" t="s">
        <v>38</v>
      </c>
      <c r="BE30" s="236"/>
      <c r="BF30" s="1910"/>
      <c r="BG30" s="1910"/>
      <c r="BH30" s="302"/>
      <c r="BI30" s="1909"/>
      <c r="BJ30" s="302"/>
      <c r="BK30" s="1909"/>
      <c r="BL30" s="304"/>
      <c r="BM30" s="234" t="s">
        <v>37</v>
      </c>
      <c r="BN30" s="235" t="s">
        <v>38</v>
      </c>
      <c r="BO30" s="1909"/>
      <c r="BP30" s="302"/>
      <c r="BQ30" s="1909"/>
      <c r="BR30" s="302"/>
      <c r="BS30" s="1909"/>
      <c r="BT30" s="302"/>
      <c r="BU30" s="1909"/>
      <c r="BV30" s="1909"/>
      <c r="BW30" s="234" t="s">
        <v>37</v>
      </c>
      <c r="BX30" s="235" t="s">
        <v>38</v>
      </c>
      <c r="BY30" s="1909"/>
      <c r="BZ30" s="1909"/>
      <c r="CA30" s="1909"/>
      <c r="CB30" s="1909"/>
      <c r="CC30" s="1909"/>
      <c r="CD30" s="1909"/>
      <c r="CE30" s="1909"/>
      <c r="CF30" s="1909"/>
      <c r="CG30" s="234" t="s">
        <v>37</v>
      </c>
      <c r="CH30" s="235" t="s">
        <v>38</v>
      </c>
      <c r="CI30" s="1909"/>
      <c r="CJ30" s="1909"/>
      <c r="CK30" s="1909"/>
      <c r="CL30" s="1909"/>
      <c r="CM30" s="1909"/>
      <c r="CN30" s="1909"/>
      <c r="CO30" s="1909"/>
      <c r="CP30" s="1909"/>
      <c r="CQ30" s="234" t="s">
        <v>37</v>
      </c>
      <c r="CR30" s="267" t="s">
        <v>38</v>
      </c>
      <c r="CS30" s="266" t="s">
        <v>37</v>
      </c>
      <c r="CT30" s="267" t="s">
        <v>38</v>
      </c>
    </row>
    <row r="31" spans="1:98" x14ac:dyDescent="0.25">
      <c r="A31" s="1224" t="s">
        <v>157</v>
      </c>
      <c r="B31" s="751"/>
      <c r="C31" s="1234">
        <v>0</v>
      </c>
      <c r="D31" s="757"/>
      <c r="E31" s="1782">
        <f>IF($D31="P",M31,0)</f>
        <v>0</v>
      </c>
      <c r="F31" s="1783">
        <f>IF($D31="T",M31,0)</f>
        <v>0</v>
      </c>
      <c r="G31" s="1783">
        <f>IF($D31="E",M31,0)</f>
        <v>0</v>
      </c>
      <c r="H31" s="1783">
        <f>IF($D31="board",M31,0)</f>
        <v>0</v>
      </c>
      <c r="I31" s="1784">
        <f>IF($D31="P",N31,0)</f>
        <v>0</v>
      </c>
      <c r="J31" s="1784">
        <f>IF($D31="T",N31,0)</f>
        <v>0</v>
      </c>
      <c r="K31" s="1784">
        <f>IF($D31="E",N31,0)</f>
        <v>0</v>
      </c>
      <c r="L31" s="1785">
        <f>IF($D31="Board",N31,0)</f>
        <v>0</v>
      </c>
      <c r="M31" s="83">
        <v>0</v>
      </c>
      <c r="N31" s="907">
        <f>$C31*M31*12</f>
        <v>0</v>
      </c>
      <c r="O31" s="1794">
        <f>IF($D31="P",W31,0)</f>
        <v>0</v>
      </c>
      <c r="P31" s="1795">
        <f>IF($D31="T",W31,0)</f>
        <v>0</v>
      </c>
      <c r="Q31" s="1795">
        <f>IF($D31="E",W31,0)</f>
        <v>0</v>
      </c>
      <c r="R31" s="1795">
        <f>IF($D31="board",W31,0)</f>
        <v>0</v>
      </c>
      <c r="S31" s="1796">
        <f>IF($D31="P",X31,0)</f>
        <v>0</v>
      </c>
      <c r="T31" s="1796">
        <f>IF($D31="T",X31,0)</f>
        <v>0</v>
      </c>
      <c r="U31" s="1796">
        <f>IF($D31="E",X31,0)</f>
        <v>0</v>
      </c>
      <c r="V31" s="1797">
        <f>IF($D31="Board",X31,0)</f>
        <v>0</v>
      </c>
      <c r="W31" s="84">
        <v>0</v>
      </c>
      <c r="X31" s="910">
        <f>$C31*W31*12</f>
        <v>0</v>
      </c>
      <c r="Y31" s="1794">
        <f>IF($D31="P",AI31,0)</f>
        <v>0</v>
      </c>
      <c r="Z31" s="1795">
        <f>IF($D31="T",AI31,0)</f>
        <v>0</v>
      </c>
      <c r="AA31" s="1795">
        <f>IF($D31="E",AI31,0)</f>
        <v>0</v>
      </c>
      <c r="AB31" s="1795">
        <f>IF($D31="board",AI31,0)</f>
        <v>0</v>
      </c>
      <c r="AC31" s="1796">
        <f>IF($D31="P",AJ31,0)</f>
        <v>0</v>
      </c>
      <c r="AD31" s="1796">
        <f>IF($D31="T",AJ31,0)</f>
        <v>0</v>
      </c>
      <c r="AE31" s="1796">
        <f>IF($D31="E",AJ31,0)</f>
        <v>0</v>
      </c>
      <c r="AF31" s="1818">
        <f>IF($D31="Board",AJ31,0)</f>
        <v>0</v>
      </c>
      <c r="AG31" s="911">
        <f>SUM(M31,W31)</f>
        <v>0</v>
      </c>
      <c r="AH31" s="527">
        <f>SUM(N31,X31)</f>
        <v>0</v>
      </c>
      <c r="AI31" s="83">
        <v>0</v>
      </c>
      <c r="AJ31" s="912">
        <f>$C31*AI31*12</f>
        <v>0</v>
      </c>
      <c r="AK31" s="1794">
        <f>IF($D31="P",AS31,0)</f>
        <v>0</v>
      </c>
      <c r="AL31" s="1795">
        <f>IF($D31="T",AS31,0)</f>
        <v>0</v>
      </c>
      <c r="AM31" s="1795">
        <f>IF($D31="E",AS31,0)</f>
        <v>0</v>
      </c>
      <c r="AN31" s="1795">
        <f>IF($D31="board",AS31,0)</f>
        <v>0</v>
      </c>
      <c r="AO31" s="1796">
        <f>IF($D31="P",AT31,0)</f>
        <v>0</v>
      </c>
      <c r="AP31" s="1796">
        <f>IF($D31="T",AT31,0)</f>
        <v>0</v>
      </c>
      <c r="AQ31" s="1796">
        <f>IF($D31="E",AT31,0)</f>
        <v>0</v>
      </c>
      <c r="AR31" s="1797">
        <f>IF($D31="Board",AT31,0)</f>
        <v>0</v>
      </c>
      <c r="AS31" s="84">
        <v>0</v>
      </c>
      <c r="AT31" s="912">
        <f>$C31*AS31*12</f>
        <v>0</v>
      </c>
      <c r="AU31" s="1794">
        <f>IF($D31="P",BC31,0)</f>
        <v>0</v>
      </c>
      <c r="AV31" s="1795">
        <f>IF($D31="T",BC31,0)</f>
        <v>0</v>
      </c>
      <c r="AW31" s="1795">
        <f>IF($D31="E",BC31,0)</f>
        <v>0</v>
      </c>
      <c r="AX31" s="1795">
        <f>IF($D31="board",BC31,0)</f>
        <v>0</v>
      </c>
      <c r="AY31" s="1796">
        <f>IF($D31="P",BD31,0)</f>
        <v>0</v>
      </c>
      <c r="AZ31" s="1796">
        <f>IF($D31="T",BD31,0)</f>
        <v>0</v>
      </c>
      <c r="BA31" s="1796">
        <f>IF($D31="E",BD31,0)</f>
        <v>0</v>
      </c>
      <c r="BB31" s="1797">
        <f>IF($D31="Board",BD31,0)</f>
        <v>0</v>
      </c>
      <c r="BC31" s="84">
        <v>0</v>
      </c>
      <c r="BD31" s="912">
        <f>$C31*BC31*12</f>
        <v>0</v>
      </c>
      <c r="BE31" s="1794">
        <f>IF($D31="P",BM31,0)</f>
        <v>0</v>
      </c>
      <c r="BF31" s="1795">
        <f>IF($D31="T",BM31,0)</f>
        <v>0</v>
      </c>
      <c r="BG31" s="1795">
        <f>IF($D31="E",BM31,0)</f>
        <v>0</v>
      </c>
      <c r="BH31" s="1795">
        <f>IF($D31="board",BM31,0)</f>
        <v>0</v>
      </c>
      <c r="BI31" s="1796">
        <f>IF($D31="P",BN31,0)</f>
        <v>0</v>
      </c>
      <c r="BJ31" s="1796">
        <f>IF($D31="T",BN31,0)</f>
        <v>0</v>
      </c>
      <c r="BK31" s="1796">
        <f>IF($D31="E",BN31,0)</f>
        <v>0</v>
      </c>
      <c r="BL31" s="1797">
        <f>IF($D31="Board",BN31,0)</f>
        <v>0</v>
      </c>
      <c r="BM31" s="84">
        <v>0</v>
      </c>
      <c r="BN31" s="912">
        <f>$C31*BM31*12</f>
        <v>0</v>
      </c>
      <c r="BO31" s="1794">
        <f>IF($D31="P",BW31,0)</f>
        <v>0</v>
      </c>
      <c r="BP31" s="1795">
        <f>IF($D31="T",BW31,0)</f>
        <v>0</v>
      </c>
      <c r="BQ31" s="1795">
        <f>IF($D31="E",BW31,0)</f>
        <v>0</v>
      </c>
      <c r="BR31" s="1795">
        <f>IF($D31="Board",BW31,0)</f>
        <v>0</v>
      </c>
      <c r="BS31" s="1796">
        <f>IF($D31="P",BX31,0)</f>
        <v>0</v>
      </c>
      <c r="BT31" s="1796">
        <f>IF($D31="T",BX31,0)</f>
        <v>0</v>
      </c>
      <c r="BU31" s="1796">
        <f>IF($D31="E",BX31,0)</f>
        <v>0</v>
      </c>
      <c r="BV31" s="1797">
        <f>IF($D31="Board",BX31,0)</f>
        <v>0</v>
      </c>
      <c r="BW31" s="84">
        <v>0</v>
      </c>
      <c r="BX31" s="912">
        <f>$C31*BW31*12</f>
        <v>0</v>
      </c>
      <c r="BY31" s="908">
        <f>IF($D31="P",CG31,0)</f>
        <v>0</v>
      </c>
      <c r="BZ31" s="908">
        <f>IF($D31="T",CG31,0)</f>
        <v>0</v>
      </c>
      <c r="CA31" s="908">
        <f>IF($D31="E",CG31,0)</f>
        <v>0</v>
      </c>
      <c r="CB31" s="908">
        <f>IF($D31="Board",CG31,0)</f>
        <v>0</v>
      </c>
      <c r="CC31" s="909">
        <f>IF($D31="P",CH31,0)</f>
        <v>0</v>
      </c>
      <c r="CD31" s="909">
        <f>IF($D31="T",CH31,0)</f>
        <v>0</v>
      </c>
      <c r="CE31" s="909">
        <f>IF($D31="E",CH31,0)</f>
        <v>0</v>
      </c>
      <c r="CF31" s="909">
        <f>IF($D31="Board",CH31,0)</f>
        <v>0</v>
      </c>
      <c r="CG31" s="84">
        <v>0</v>
      </c>
      <c r="CH31" s="912">
        <f>$C31*CG31*12</f>
        <v>0</v>
      </c>
      <c r="CI31" s="908">
        <f>IF($D31="P",CQ31,0)</f>
        <v>0</v>
      </c>
      <c r="CJ31" s="908">
        <f>IF($D31="T",CQ31,0)</f>
        <v>0</v>
      </c>
      <c r="CK31" s="908">
        <f>IF($D31="E",CQ31,0)</f>
        <v>0</v>
      </c>
      <c r="CL31" s="908">
        <f>IF($D31="Board",CQ31,0)</f>
        <v>0</v>
      </c>
      <c r="CM31" s="909">
        <f>IF($D31="P",CR31,0)</f>
        <v>0</v>
      </c>
      <c r="CN31" s="909">
        <f>IF($D31="T",CR31,0)</f>
        <v>0</v>
      </c>
      <c r="CO31" s="909">
        <f>IF($D31="E",CR31,0)</f>
        <v>0</v>
      </c>
      <c r="CP31" s="909">
        <f>IF($D31="Board",CR31,0)</f>
        <v>0</v>
      </c>
      <c r="CQ31" s="84">
        <v>0</v>
      </c>
      <c r="CR31" s="913">
        <f>$C31*CQ31*12</f>
        <v>0</v>
      </c>
      <c r="CS31" s="914">
        <f t="shared" ref="CS31:CT35" si="83">SUM(AI31,AS31,BC31,BM31,BW31,CG31,CQ31)</f>
        <v>0</v>
      </c>
      <c r="CT31" s="374">
        <f t="shared" si="83"/>
        <v>0</v>
      </c>
    </row>
    <row r="32" spans="1:98" x14ac:dyDescent="0.25">
      <c r="A32" s="1224" t="s">
        <v>157</v>
      </c>
      <c r="B32" s="751"/>
      <c r="C32" s="1235">
        <v>0</v>
      </c>
      <c r="D32" s="757"/>
      <c r="E32" s="1786">
        <f>IF($D32="P",M32,0)</f>
        <v>0</v>
      </c>
      <c r="F32" s="1787">
        <f>IF($D32="T",M32,0)</f>
        <v>0</v>
      </c>
      <c r="G32" s="1787">
        <f>IF($D32="E",M32,0)</f>
        <v>0</v>
      </c>
      <c r="H32" s="1787">
        <f t="shared" ref="H32:H35" si="84">IF($D32="board",M32,0)</f>
        <v>0</v>
      </c>
      <c r="I32" s="1788">
        <f>IF($D32="P",N32,0)</f>
        <v>0</v>
      </c>
      <c r="J32" s="1788">
        <f>IF($D32="T",N32,0)</f>
        <v>0</v>
      </c>
      <c r="K32" s="1788">
        <f>IF($D32="E",N32,0)</f>
        <v>0</v>
      </c>
      <c r="L32" s="1789">
        <f t="shared" ref="L32:L35" si="85">IF($D32="Board",N32,0)</f>
        <v>0</v>
      </c>
      <c r="M32" s="85">
        <v>0</v>
      </c>
      <c r="N32" s="915">
        <f>$C32*M32*12</f>
        <v>0</v>
      </c>
      <c r="O32" s="1798">
        <f>IF($D32="P",W32,0)</f>
        <v>0</v>
      </c>
      <c r="P32" s="1799">
        <f>IF($D32="T",W32,0)</f>
        <v>0</v>
      </c>
      <c r="Q32" s="1799">
        <f>IF($D32="E",W32,0)</f>
        <v>0</v>
      </c>
      <c r="R32" s="1799">
        <f t="shared" ref="R32:R35" si="86">IF($D32="board",W32,0)</f>
        <v>0</v>
      </c>
      <c r="S32" s="1800">
        <f>IF($D32="P",X32,0)</f>
        <v>0</v>
      </c>
      <c r="T32" s="1800">
        <f>IF($D32="T",X32,0)</f>
        <v>0</v>
      </c>
      <c r="U32" s="1800">
        <f>IF($D32="E",X32,0)</f>
        <v>0</v>
      </c>
      <c r="V32" s="1801">
        <f t="shared" ref="V32:V35" si="87">IF($D32="Board",X32,0)</f>
        <v>0</v>
      </c>
      <c r="W32" s="86">
        <v>0</v>
      </c>
      <c r="X32" s="918">
        <f>$C32*W32*12</f>
        <v>0</v>
      </c>
      <c r="Y32" s="1798">
        <f>IF($D32="P",AI32,0)</f>
        <v>0</v>
      </c>
      <c r="Z32" s="1799">
        <f>IF($D32="T",AI32,0)</f>
        <v>0</v>
      </c>
      <c r="AA32" s="1799">
        <f>IF($D32="E",AI32,0)</f>
        <v>0</v>
      </c>
      <c r="AB32" s="1799">
        <f t="shared" ref="AB32:AB35" si="88">IF($D32="board",AI32,0)</f>
        <v>0</v>
      </c>
      <c r="AC32" s="1800">
        <f>IF($D32="P",AJ32,0)</f>
        <v>0</v>
      </c>
      <c r="AD32" s="1800">
        <f>IF($D32="T",AJ32,0)</f>
        <v>0</v>
      </c>
      <c r="AE32" s="1800">
        <f>IF($D32="E",AJ32,0)</f>
        <v>0</v>
      </c>
      <c r="AF32" s="1819">
        <f t="shared" ref="AF32:AF35" si="89">IF($D32="Board",AJ32,0)</f>
        <v>0</v>
      </c>
      <c r="AG32" s="919">
        <f>SUM(M32,W32)</f>
        <v>0</v>
      </c>
      <c r="AH32" s="522">
        <f>SUM(N32,X32)</f>
        <v>0</v>
      </c>
      <c r="AI32" s="85">
        <v>0</v>
      </c>
      <c r="AJ32" s="920">
        <f>$C32*AI32*12</f>
        <v>0</v>
      </c>
      <c r="AK32" s="1798">
        <f>IF($D32="P",AS32,0)</f>
        <v>0</v>
      </c>
      <c r="AL32" s="1799">
        <f>IF($D32="T",AS32,0)</f>
        <v>0</v>
      </c>
      <c r="AM32" s="1799">
        <f>IF($D32="E",AS32,0)</f>
        <v>0</v>
      </c>
      <c r="AN32" s="1799">
        <f t="shared" ref="AN32:AN35" si="90">IF($D32="board",AS32,0)</f>
        <v>0</v>
      </c>
      <c r="AO32" s="1800">
        <f>IF($D32="P",AT32,0)</f>
        <v>0</v>
      </c>
      <c r="AP32" s="1800">
        <f>IF($D32="T",AT32,0)</f>
        <v>0</v>
      </c>
      <c r="AQ32" s="1800">
        <f>IF($D32="E",AT32,0)</f>
        <v>0</v>
      </c>
      <c r="AR32" s="1801">
        <f t="shared" ref="AR32:AR35" si="91">IF($D32="Board",AT32,0)</f>
        <v>0</v>
      </c>
      <c r="AS32" s="86">
        <v>0</v>
      </c>
      <c r="AT32" s="920">
        <f>$C32*AS32*12</f>
        <v>0</v>
      </c>
      <c r="AU32" s="1798">
        <f>IF($D32="P",BC32,0)</f>
        <v>0</v>
      </c>
      <c r="AV32" s="1799">
        <f>IF($D32="T",BC32,0)</f>
        <v>0</v>
      </c>
      <c r="AW32" s="1799">
        <f>IF($D32="E",BC32,0)</f>
        <v>0</v>
      </c>
      <c r="AX32" s="1799">
        <f t="shared" ref="AX32:AX35" si="92">IF($D32="board",BC32,0)</f>
        <v>0</v>
      </c>
      <c r="AY32" s="1800">
        <f>IF($D32="P",BD32,0)</f>
        <v>0</v>
      </c>
      <c r="AZ32" s="1800">
        <f>IF($D32="T",BD32,0)</f>
        <v>0</v>
      </c>
      <c r="BA32" s="1800">
        <f>IF($D32="E",BD32,0)</f>
        <v>0</v>
      </c>
      <c r="BB32" s="1801">
        <f t="shared" ref="BB32:BB35" si="93">IF($D32="Board",BD32,0)</f>
        <v>0</v>
      </c>
      <c r="BC32" s="86">
        <v>0</v>
      </c>
      <c r="BD32" s="920">
        <f>$C32*BC32*12</f>
        <v>0</v>
      </c>
      <c r="BE32" s="1798">
        <f>IF($D32="P",BM32,0)</f>
        <v>0</v>
      </c>
      <c r="BF32" s="1799">
        <f>IF($D32="T",BM32,0)</f>
        <v>0</v>
      </c>
      <c r="BG32" s="1799">
        <f>IF($D32="E",BM32,0)</f>
        <v>0</v>
      </c>
      <c r="BH32" s="1799">
        <f t="shared" ref="BH32:BH35" si="94">IF($D32="board",BM32,0)</f>
        <v>0</v>
      </c>
      <c r="BI32" s="1800">
        <f>IF($D32="P",BN32,0)</f>
        <v>0</v>
      </c>
      <c r="BJ32" s="1800">
        <f>IF($D32="T",BN32,0)</f>
        <v>0</v>
      </c>
      <c r="BK32" s="1800">
        <f>IF($D32="E",BN32,0)</f>
        <v>0</v>
      </c>
      <c r="BL32" s="1801">
        <f t="shared" ref="BL32:BL35" si="95">IF($D32="Board",BN32,0)</f>
        <v>0</v>
      </c>
      <c r="BM32" s="86">
        <v>0</v>
      </c>
      <c r="BN32" s="920">
        <f>$C32*BM32*12</f>
        <v>0</v>
      </c>
      <c r="BO32" s="1798">
        <f>IF($D32="P",BW32,0)</f>
        <v>0</v>
      </c>
      <c r="BP32" s="1799">
        <f>IF($D32="T",BW32,0)</f>
        <v>0</v>
      </c>
      <c r="BQ32" s="1799">
        <f>IF($D32="E",BW32,0)</f>
        <v>0</v>
      </c>
      <c r="BR32" s="1799">
        <f>IF($D32="Board",BW32,0)</f>
        <v>0</v>
      </c>
      <c r="BS32" s="1800">
        <f>IF($D32="P",BX32,0)</f>
        <v>0</v>
      </c>
      <c r="BT32" s="1800">
        <f>IF($D32="T",BX32,0)</f>
        <v>0</v>
      </c>
      <c r="BU32" s="1800">
        <f>IF($D32="E",BX32,0)</f>
        <v>0</v>
      </c>
      <c r="BV32" s="1801">
        <f>IF($D32="Board",BX32,0)</f>
        <v>0</v>
      </c>
      <c r="BW32" s="86">
        <v>0</v>
      </c>
      <c r="BX32" s="920">
        <f>$C32*BW32*12</f>
        <v>0</v>
      </c>
      <c r="BY32" s="916">
        <f>IF($D32="P",CG32,0)</f>
        <v>0</v>
      </c>
      <c r="BZ32" s="916">
        <f>IF($D32="T",CG32,0)</f>
        <v>0</v>
      </c>
      <c r="CA32" s="916">
        <f>IF($D32="E",CG32,0)</f>
        <v>0</v>
      </c>
      <c r="CB32" s="916">
        <f>IF($D32="Board",CG32,0)</f>
        <v>0</v>
      </c>
      <c r="CC32" s="917">
        <f>IF($D32="P",CH32,0)</f>
        <v>0</v>
      </c>
      <c r="CD32" s="917">
        <f>IF($D32="T",CH32,0)</f>
        <v>0</v>
      </c>
      <c r="CE32" s="917">
        <f>IF($D32="E",CH32,0)</f>
        <v>0</v>
      </c>
      <c r="CF32" s="917">
        <f>IF($D32="Board",CH32,0)</f>
        <v>0</v>
      </c>
      <c r="CG32" s="86">
        <v>0</v>
      </c>
      <c r="CH32" s="920">
        <f>$C32*CG32*12</f>
        <v>0</v>
      </c>
      <c r="CI32" s="916">
        <f>IF($D32="P",CQ32,0)</f>
        <v>0</v>
      </c>
      <c r="CJ32" s="916">
        <f>IF($D32="T",CQ32,0)</f>
        <v>0</v>
      </c>
      <c r="CK32" s="916">
        <f>IF($D32="E",CQ32,0)</f>
        <v>0</v>
      </c>
      <c r="CL32" s="916">
        <f>IF($D32="Board",CQ32,0)</f>
        <v>0</v>
      </c>
      <c r="CM32" s="917">
        <f>IF($D32="P",CR32,0)</f>
        <v>0</v>
      </c>
      <c r="CN32" s="917">
        <f>IF($D32="T",CR32,0)</f>
        <v>0</v>
      </c>
      <c r="CO32" s="917">
        <f>IF($D32="E",CR32,0)</f>
        <v>0</v>
      </c>
      <c r="CP32" s="917">
        <f>IF($D32="Board",CR32,0)</f>
        <v>0</v>
      </c>
      <c r="CQ32" s="86">
        <v>0</v>
      </c>
      <c r="CR32" s="921">
        <f>$C32*CQ32*12</f>
        <v>0</v>
      </c>
      <c r="CS32" s="922">
        <f t="shared" si="83"/>
        <v>0</v>
      </c>
      <c r="CT32" s="274">
        <f t="shared" si="83"/>
        <v>0</v>
      </c>
    </row>
    <row r="33" spans="1:98" x14ac:dyDescent="0.25">
      <c r="A33" s="1224" t="s">
        <v>157</v>
      </c>
      <c r="B33" s="751"/>
      <c r="C33" s="1235">
        <v>0</v>
      </c>
      <c r="D33" s="757"/>
      <c r="E33" s="1786">
        <f>IF($D33="P",M33,0)</f>
        <v>0</v>
      </c>
      <c r="F33" s="1787">
        <f>IF($D33="T",M33,0)</f>
        <v>0</v>
      </c>
      <c r="G33" s="1787">
        <f>IF($D33="E",M33,0)</f>
        <v>0</v>
      </c>
      <c r="H33" s="1787">
        <f t="shared" si="84"/>
        <v>0</v>
      </c>
      <c r="I33" s="1788">
        <f>IF($D33="P",N33,0)</f>
        <v>0</v>
      </c>
      <c r="J33" s="1788">
        <f>IF($D33="T",N33,0)</f>
        <v>0</v>
      </c>
      <c r="K33" s="1788">
        <f>IF($D33="E",N33,0)</f>
        <v>0</v>
      </c>
      <c r="L33" s="1789">
        <f t="shared" si="85"/>
        <v>0</v>
      </c>
      <c r="M33" s="85">
        <v>0</v>
      </c>
      <c r="N33" s="915">
        <f>$C33*M33*12</f>
        <v>0</v>
      </c>
      <c r="O33" s="1798">
        <f>IF($D33="P",W33,0)</f>
        <v>0</v>
      </c>
      <c r="P33" s="1799">
        <f>IF($D33="T",W33,0)</f>
        <v>0</v>
      </c>
      <c r="Q33" s="1799">
        <f>IF($D33="E",W33,0)</f>
        <v>0</v>
      </c>
      <c r="R33" s="1799">
        <f t="shared" si="86"/>
        <v>0</v>
      </c>
      <c r="S33" s="1800">
        <f>IF($D33="P",X33,0)</f>
        <v>0</v>
      </c>
      <c r="T33" s="1800">
        <f>IF($D33="T",X33,0)</f>
        <v>0</v>
      </c>
      <c r="U33" s="1800">
        <f>IF($D33="E",X33,0)</f>
        <v>0</v>
      </c>
      <c r="V33" s="1801">
        <f t="shared" si="87"/>
        <v>0</v>
      </c>
      <c r="W33" s="86">
        <v>0</v>
      </c>
      <c r="X33" s="918">
        <f>$C33*W33*12</f>
        <v>0</v>
      </c>
      <c r="Y33" s="1798">
        <f>IF($D33="P",AI33,0)</f>
        <v>0</v>
      </c>
      <c r="Z33" s="1799">
        <f>IF($D33="T",AI33,0)</f>
        <v>0</v>
      </c>
      <c r="AA33" s="1799">
        <f>IF($D33="E",AI33,0)</f>
        <v>0</v>
      </c>
      <c r="AB33" s="1799">
        <f t="shared" si="88"/>
        <v>0</v>
      </c>
      <c r="AC33" s="1800">
        <f>IF($D33="P",AJ33,0)</f>
        <v>0</v>
      </c>
      <c r="AD33" s="1800">
        <f>IF($D33="T",AJ33,0)</f>
        <v>0</v>
      </c>
      <c r="AE33" s="1800">
        <f>IF($D33="E",AJ33,0)</f>
        <v>0</v>
      </c>
      <c r="AF33" s="1819">
        <f t="shared" si="89"/>
        <v>0</v>
      </c>
      <c r="AG33" s="919">
        <f t="shared" ref="AG33" si="96">SUM(M33,W33)</f>
        <v>0</v>
      </c>
      <c r="AH33" s="522">
        <f>SUM(N33,X33)</f>
        <v>0</v>
      </c>
      <c r="AI33" s="85">
        <v>0</v>
      </c>
      <c r="AJ33" s="920">
        <f>$C33*AI33*12</f>
        <v>0</v>
      </c>
      <c r="AK33" s="1798">
        <f>IF($D33="P",AS33,0)</f>
        <v>0</v>
      </c>
      <c r="AL33" s="1799">
        <f>IF($D33="T",AS33,0)</f>
        <v>0</v>
      </c>
      <c r="AM33" s="1799">
        <f>IF($D33="E",AS33,0)</f>
        <v>0</v>
      </c>
      <c r="AN33" s="1799">
        <f t="shared" si="90"/>
        <v>0</v>
      </c>
      <c r="AO33" s="1800">
        <f>IF($D33="P",AT33,0)</f>
        <v>0</v>
      </c>
      <c r="AP33" s="1800">
        <f>IF($D33="T",AT33,0)</f>
        <v>0</v>
      </c>
      <c r="AQ33" s="1800">
        <f>IF($D33="E",AT33,0)</f>
        <v>0</v>
      </c>
      <c r="AR33" s="1801">
        <f t="shared" si="91"/>
        <v>0</v>
      </c>
      <c r="AS33" s="86">
        <v>0</v>
      </c>
      <c r="AT33" s="920">
        <f>$C33*AS33*12</f>
        <v>0</v>
      </c>
      <c r="AU33" s="1798">
        <f>IF($D33="P",BC33,0)</f>
        <v>0</v>
      </c>
      <c r="AV33" s="1799">
        <f>IF($D33="T",BC33,0)</f>
        <v>0</v>
      </c>
      <c r="AW33" s="1799">
        <f>IF($D33="E",BC33,0)</f>
        <v>0</v>
      </c>
      <c r="AX33" s="1799">
        <f t="shared" si="92"/>
        <v>0</v>
      </c>
      <c r="AY33" s="1800">
        <f>IF($D33="P",BD33,0)</f>
        <v>0</v>
      </c>
      <c r="AZ33" s="1800">
        <f>IF($D33="T",BD33,0)</f>
        <v>0</v>
      </c>
      <c r="BA33" s="1800">
        <f>IF($D33="E",BD33,0)</f>
        <v>0</v>
      </c>
      <c r="BB33" s="1801">
        <f t="shared" si="93"/>
        <v>0</v>
      </c>
      <c r="BC33" s="86">
        <v>0</v>
      </c>
      <c r="BD33" s="920">
        <f>$C33*BC33*12</f>
        <v>0</v>
      </c>
      <c r="BE33" s="1798">
        <f>IF($D33="P",BM33,0)</f>
        <v>0</v>
      </c>
      <c r="BF33" s="1799">
        <f>IF($D33="T",BM33,0)</f>
        <v>0</v>
      </c>
      <c r="BG33" s="1799">
        <f>IF($D33="E",BM33,0)</f>
        <v>0</v>
      </c>
      <c r="BH33" s="1799">
        <f t="shared" si="94"/>
        <v>0</v>
      </c>
      <c r="BI33" s="1800">
        <f>IF($D33="P",BN33,0)</f>
        <v>0</v>
      </c>
      <c r="BJ33" s="1800">
        <f>IF($D33="T",BN33,0)</f>
        <v>0</v>
      </c>
      <c r="BK33" s="1800">
        <f>IF($D33="E",BN33,0)</f>
        <v>0</v>
      </c>
      <c r="BL33" s="1801">
        <f t="shared" si="95"/>
        <v>0</v>
      </c>
      <c r="BM33" s="86">
        <v>0</v>
      </c>
      <c r="BN33" s="920">
        <f>$C33*BM33*12</f>
        <v>0</v>
      </c>
      <c r="BO33" s="1798">
        <f>IF($D33="P",BW33,0)</f>
        <v>0</v>
      </c>
      <c r="BP33" s="1799">
        <f>IF($D33="T",BW33,0)</f>
        <v>0</v>
      </c>
      <c r="BQ33" s="1799">
        <f>IF($D33="E",BW33,0)</f>
        <v>0</v>
      </c>
      <c r="BR33" s="1799">
        <f>IF($D33="Board",BW33,0)</f>
        <v>0</v>
      </c>
      <c r="BS33" s="1800">
        <f>IF($D33="P",BX33,0)</f>
        <v>0</v>
      </c>
      <c r="BT33" s="1800">
        <f>IF($D33="T",BX33,0)</f>
        <v>0</v>
      </c>
      <c r="BU33" s="1800">
        <f>IF($D33="E",BX33,0)</f>
        <v>0</v>
      </c>
      <c r="BV33" s="1801">
        <f>IF($D33="Board",BX33,0)</f>
        <v>0</v>
      </c>
      <c r="BW33" s="86">
        <v>0</v>
      </c>
      <c r="BX33" s="920">
        <f>$C33*BW33*12</f>
        <v>0</v>
      </c>
      <c r="BY33" s="916">
        <f>IF($D33="P",CG33,0)</f>
        <v>0</v>
      </c>
      <c r="BZ33" s="916">
        <f>IF($D33="T",CG33,0)</f>
        <v>0</v>
      </c>
      <c r="CA33" s="916">
        <f>IF($D33="E",CG33,0)</f>
        <v>0</v>
      </c>
      <c r="CB33" s="916">
        <f>IF($D33="Board",CG33,0)</f>
        <v>0</v>
      </c>
      <c r="CC33" s="917">
        <f>IF($D33="P",CH33,0)</f>
        <v>0</v>
      </c>
      <c r="CD33" s="917">
        <f>IF($D33="T",CH33,0)</f>
        <v>0</v>
      </c>
      <c r="CE33" s="917">
        <f>IF($D33="E",CH33,0)</f>
        <v>0</v>
      </c>
      <c r="CF33" s="917">
        <f>IF($D33="Board",CH33,0)</f>
        <v>0</v>
      </c>
      <c r="CG33" s="86">
        <v>0</v>
      </c>
      <c r="CH33" s="920">
        <f>$C33*CG33*12</f>
        <v>0</v>
      </c>
      <c r="CI33" s="916">
        <f>IF($D33="P",CQ33,0)</f>
        <v>0</v>
      </c>
      <c r="CJ33" s="916">
        <f>IF($D33="T",CQ33,0)</f>
        <v>0</v>
      </c>
      <c r="CK33" s="916">
        <f>IF($D33="E",CQ33,0)</f>
        <v>0</v>
      </c>
      <c r="CL33" s="916">
        <f>IF($D33="Board",CQ33,0)</f>
        <v>0</v>
      </c>
      <c r="CM33" s="917">
        <f>IF($D33="P",CR33,0)</f>
        <v>0</v>
      </c>
      <c r="CN33" s="917">
        <f>IF($D33="T",CR33,0)</f>
        <v>0</v>
      </c>
      <c r="CO33" s="917">
        <f>IF($D33="E",CR33,0)</f>
        <v>0</v>
      </c>
      <c r="CP33" s="917">
        <f>IF($D33="Board",CR33,0)</f>
        <v>0</v>
      </c>
      <c r="CQ33" s="86">
        <v>0</v>
      </c>
      <c r="CR33" s="921">
        <f>$C33*CQ33*12</f>
        <v>0</v>
      </c>
      <c r="CS33" s="922">
        <f t="shared" si="83"/>
        <v>0</v>
      </c>
      <c r="CT33" s="274">
        <f t="shared" si="83"/>
        <v>0</v>
      </c>
    </row>
    <row r="34" spans="1:98" x14ac:dyDescent="0.25">
      <c r="A34" s="1224" t="s">
        <v>157</v>
      </c>
      <c r="B34" s="751"/>
      <c r="C34" s="1235">
        <v>0</v>
      </c>
      <c r="D34" s="757"/>
      <c r="E34" s="1786">
        <f>IF($D34="P",M34,0)</f>
        <v>0</v>
      </c>
      <c r="F34" s="1787">
        <f>IF($D34="T",M34,0)</f>
        <v>0</v>
      </c>
      <c r="G34" s="1787">
        <f>IF($D34="E",M34,0)</f>
        <v>0</v>
      </c>
      <c r="H34" s="1787">
        <f t="shared" si="84"/>
        <v>0</v>
      </c>
      <c r="I34" s="1788">
        <f>IF($D34="P",N34,0)</f>
        <v>0</v>
      </c>
      <c r="J34" s="1788">
        <f>IF($D34="T",N34,0)</f>
        <v>0</v>
      </c>
      <c r="K34" s="1788">
        <f>IF($D34="E",N34,0)</f>
        <v>0</v>
      </c>
      <c r="L34" s="1789">
        <f t="shared" si="85"/>
        <v>0</v>
      </c>
      <c r="M34" s="85">
        <v>0</v>
      </c>
      <c r="N34" s="915">
        <f>$C34*M34*12</f>
        <v>0</v>
      </c>
      <c r="O34" s="1798">
        <f>IF($D34="P",W34,0)</f>
        <v>0</v>
      </c>
      <c r="P34" s="1799">
        <f>IF($D34="T",W34,0)</f>
        <v>0</v>
      </c>
      <c r="Q34" s="1799">
        <f>IF($D34="E",W34,0)</f>
        <v>0</v>
      </c>
      <c r="R34" s="1799">
        <f t="shared" si="86"/>
        <v>0</v>
      </c>
      <c r="S34" s="1800">
        <f>IF($D34="P",X34,0)</f>
        <v>0</v>
      </c>
      <c r="T34" s="1800">
        <f>IF($D34="T",X34,0)</f>
        <v>0</v>
      </c>
      <c r="U34" s="1800">
        <f>IF($D34="E",X34,0)</f>
        <v>0</v>
      </c>
      <c r="V34" s="1801">
        <f t="shared" si="87"/>
        <v>0</v>
      </c>
      <c r="W34" s="86">
        <v>0</v>
      </c>
      <c r="X34" s="918">
        <f>$C34*W34*12</f>
        <v>0</v>
      </c>
      <c r="Y34" s="1798">
        <f>IF($D34="P",AI34,0)</f>
        <v>0</v>
      </c>
      <c r="Z34" s="1799">
        <f>IF($D34="T",AI34,0)</f>
        <v>0</v>
      </c>
      <c r="AA34" s="1799">
        <f>IF($D34="E",AI34,0)</f>
        <v>0</v>
      </c>
      <c r="AB34" s="1799">
        <f t="shared" si="88"/>
        <v>0</v>
      </c>
      <c r="AC34" s="1800">
        <f>IF($D34="P",AJ34,0)</f>
        <v>0</v>
      </c>
      <c r="AD34" s="1800">
        <f>IF($D34="T",AJ34,0)</f>
        <v>0</v>
      </c>
      <c r="AE34" s="1800">
        <f>IF($D34="E",AJ34,0)</f>
        <v>0</v>
      </c>
      <c r="AF34" s="1819">
        <f t="shared" si="89"/>
        <v>0</v>
      </c>
      <c r="AG34" s="919">
        <f>SUM(M34,W34)</f>
        <v>0</v>
      </c>
      <c r="AH34" s="522">
        <f>SUM(N34,X34)</f>
        <v>0</v>
      </c>
      <c r="AI34" s="85">
        <v>0</v>
      </c>
      <c r="AJ34" s="920">
        <f>$C34*AI34*12</f>
        <v>0</v>
      </c>
      <c r="AK34" s="1798">
        <f>IF($D34="P",AS34,0)</f>
        <v>0</v>
      </c>
      <c r="AL34" s="1799">
        <f>IF($D34="T",AS34,0)</f>
        <v>0</v>
      </c>
      <c r="AM34" s="1799">
        <f>IF($D34="E",AS34,0)</f>
        <v>0</v>
      </c>
      <c r="AN34" s="1799">
        <f t="shared" si="90"/>
        <v>0</v>
      </c>
      <c r="AO34" s="1800">
        <f>IF($D34="P",AT34,0)</f>
        <v>0</v>
      </c>
      <c r="AP34" s="1800">
        <f>IF($D34="T",AT34,0)</f>
        <v>0</v>
      </c>
      <c r="AQ34" s="1800">
        <f>IF($D34="E",AT34,0)</f>
        <v>0</v>
      </c>
      <c r="AR34" s="1801">
        <f t="shared" si="91"/>
        <v>0</v>
      </c>
      <c r="AS34" s="86">
        <v>0</v>
      </c>
      <c r="AT34" s="920">
        <f>$C34*AS34*12</f>
        <v>0</v>
      </c>
      <c r="AU34" s="1798">
        <f>IF($D34="P",BC34,0)</f>
        <v>0</v>
      </c>
      <c r="AV34" s="1799">
        <f>IF($D34="T",BC34,0)</f>
        <v>0</v>
      </c>
      <c r="AW34" s="1799">
        <f>IF($D34="E",BC34,0)</f>
        <v>0</v>
      </c>
      <c r="AX34" s="1799">
        <f t="shared" si="92"/>
        <v>0</v>
      </c>
      <c r="AY34" s="1800">
        <f>IF($D34="P",BD34,0)</f>
        <v>0</v>
      </c>
      <c r="AZ34" s="1800">
        <f>IF($D34="T",BD34,0)</f>
        <v>0</v>
      </c>
      <c r="BA34" s="1800">
        <f>IF($D34="E",BD34,0)</f>
        <v>0</v>
      </c>
      <c r="BB34" s="1801">
        <f t="shared" si="93"/>
        <v>0</v>
      </c>
      <c r="BC34" s="86">
        <v>0</v>
      </c>
      <c r="BD34" s="920">
        <f>$C34*BC34*12</f>
        <v>0</v>
      </c>
      <c r="BE34" s="1798">
        <f>IF($D34="P",BM34,0)</f>
        <v>0</v>
      </c>
      <c r="BF34" s="1799">
        <f>IF($D34="T",BM34,0)</f>
        <v>0</v>
      </c>
      <c r="BG34" s="1799">
        <f>IF($D34="E",BM34,0)</f>
        <v>0</v>
      </c>
      <c r="BH34" s="1799">
        <f t="shared" si="94"/>
        <v>0</v>
      </c>
      <c r="BI34" s="1800">
        <f>IF($D34="P",BN34,0)</f>
        <v>0</v>
      </c>
      <c r="BJ34" s="1800">
        <f>IF($D34="T",BN34,0)</f>
        <v>0</v>
      </c>
      <c r="BK34" s="1800">
        <f>IF($D34="E",BN34,0)</f>
        <v>0</v>
      </c>
      <c r="BL34" s="1801">
        <f t="shared" si="95"/>
        <v>0</v>
      </c>
      <c r="BM34" s="86">
        <v>0</v>
      </c>
      <c r="BN34" s="920">
        <f>$C34*BM34*12</f>
        <v>0</v>
      </c>
      <c r="BO34" s="1798">
        <f>IF($D34="P",BW34,0)</f>
        <v>0</v>
      </c>
      <c r="BP34" s="1799">
        <f>IF($D34="T",BW34,0)</f>
        <v>0</v>
      </c>
      <c r="BQ34" s="1799">
        <f>IF($D34="E",BW34,0)</f>
        <v>0</v>
      </c>
      <c r="BR34" s="1799">
        <f>IF($D34="Board",BW34,0)</f>
        <v>0</v>
      </c>
      <c r="BS34" s="1800">
        <f>IF($D34="P",BX34,0)</f>
        <v>0</v>
      </c>
      <c r="BT34" s="1800">
        <f>IF($D34="T",BX34,0)</f>
        <v>0</v>
      </c>
      <c r="BU34" s="1800">
        <f>IF($D34="E",BX34,0)</f>
        <v>0</v>
      </c>
      <c r="BV34" s="1801">
        <f>IF($D34="Board",BX34,0)</f>
        <v>0</v>
      </c>
      <c r="BW34" s="86">
        <v>0</v>
      </c>
      <c r="BX34" s="920">
        <f>$C34*BW34*12</f>
        <v>0</v>
      </c>
      <c r="BY34" s="916">
        <f>IF($D34="P",CG34,0)</f>
        <v>0</v>
      </c>
      <c r="BZ34" s="916">
        <f>IF($D34="T",CG34,0)</f>
        <v>0</v>
      </c>
      <c r="CA34" s="916">
        <f>IF($D34="E",CG34,0)</f>
        <v>0</v>
      </c>
      <c r="CB34" s="916">
        <f>IF($D34="Board",CG34,0)</f>
        <v>0</v>
      </c>
      <c r="CC34" s="917">
        <f>IF($D34="P",CH34,0)</f>
        <v>0</v>
      </c>
      <c r="CD34" s="917">
        <f>IF($D34="T",CH34,0)</f>
        <v>0</v>
      </c>
      <c r="CE34" s="917">
        <f>IF($D34="E",CH34,0)</f>
        <v>0</v>
      </c>
      <c r="CF34" s="917">
        <f>IF($D34="Board",CH34,0)</f>
        <v>0</v>
      </c>
      <c r="CG34" s="86">
        <v>0</v>
      </c>
      <c r="CH34" s="920">
        <f>$C34*CG34*12</f>
        <v>0</v>
      </c>
      <c r="CI34" s="916">
        <f>IF($D34="P",CQ34,0)</f>
        <v>0</v>
      </c>
      <c r="CJ34" s="916">
        <f>IF($D34="T",CQ34,0)</f>
        <v>0</v>
      </c>
      <c r="CK34" s="916">
        <f>IF($D34="E",CQ34,0)</f>
        <v>0</v>
      </c>
      <c r="CL34" s="916">
        <f>IF($D34="Board",CQ34,0)</f>
        <v>0</v>
      </c>
      <c r="CM34" s="917">
        <f>IF($D34="P",CR34,0)</f>
        <v>0</v>
      </c>
      <c r="CN34" s="917">
        <f>IF($D34="T",CR34,0)</f>
        <v>0</v>
      </c>
      <c r="CO34" s="917">
        <f>IF($D34="E",CR34,0)</f>
        <v>0</v>
      </c>
      <c r="CP34" s="917">
        <f>IF($D34="Board",CR34,0)</f>
        <v>0</v>
      </c>
      <c r="CQ34" s="86">
        <v>0</v>
      </c>
      <c r="CR34" s="921">
        <f>$C34*CQ34*12</f>
        <v>0</v>
      </c>
      <c r="CS34" s="922">
        <f t="shared" si="83"/>
        <v>0</v>
      </c>
      <c r="CT34" s="274">
        <f t="shared" si="83"/>
        <v>0</v>
      </c>
    </row>
    <row r="35" spans="1:98" ht="14.45" customHeight="1" x14ac:dyDescent="0.25">
      <c r="A35" s="1224" t="s">
        <v>157</v>
      </c>
      <c r="B35" s="751"/>
      <c r="C35" s="1236">
        <v>0</v>
      </c>
      <c r="D35" s="757"/>
      <c r="E35" s="1790">
        <f>IF($D35="P",M35,0)</f>
        <v>0</v>
      </c>
      <c r="F35" s="1791">
        <f>IF($D35="T",M35,0)</f>
        <v>0</v>
      </c>
      <c r="G35" s="1791">
        <f>IF($D35="E",M35,0)</f>
        <v>0</v>
      </c>
      <c r="H35" s="1791">
        <f t="shared" si="84"/>
        <v>0</v>
      </c>
      <c r="I35" s="1792">
        <f>IF($D35="P",N35,0)</f>
        <v>0</v>
      </c>
      <c r="J35" s="1792">
        <f>IF($D35="T",N35,0)</f>
        <v>0</v>
      </c>
      <c r="K35" s="1792">
        <f>IF($D35="E",N35,0)</f>
        <v>0</v>
      </c>
      <c r="L35" s="1793">
        <f t="shared" si="85"/>
        <v>0</v>
      </c>
      <c r="M35" s="87">
        <v>0</v>
      </c>
      <c r="N35" s="926">
        <f>$C35*M35*12</f>
        <v>0</v>
      </c>
      <c r="O35" s="1802">
        <f>IF($D35="P",W35,0)</f>
        <v>0</v>
      </c>
      <c r="P35" s="1803">
        <f>IF($D35="T",W35,0)</f>
        <v>0</v>
      </c>
      <c r="Q35" s="1803">
        <f>IF($D35="E",W35,0)</f>
        <v>0</v>
      </c>
      <c r="R35" s="1803">
        <f t="shared" si="86"/>
        <v>0</v>
      </c>
      <c r="S35" s="1804">
        <f>IF($D35="P",X35,0)</f>
        <v>0</v>
      </c>
      <c r="T35" s="1804">
        <f>IF($D35="T",X35,0)</f>
        <v>0</v>
      </c>
      <c r="U35" s="1804">
        <f>IF($D35="E",X35,0)</f>
        <v>0</v>
      </c>
      <c r="V35" s="1805">
        <f t="shared" si="87"/>
        <v>0</v>
      </c>
      <c r="W35" s="88">
        <v>0</v>
      </c>
      <c r="X35" s="927">
        <f>$C35*W35*12</f>
        <v>0</v>
      </c>
      <c r="Y35" s="1802">
        <f>IF($D35="P",AI35,0)</f>
        <v>0</v>
      </c>
      <c r="Z35" s="1803">
        <f>IF($D35="T",AI35,0)</f>
        <v>0</v>
      </c>
      <c r="AA35" s="1803">
        <f>IF($D35="E",AI35,0)</f>
        <v>0</v>
      </c>
      <c r="AB35" s="1803">
        <f t="shared" si="88"/>
        <v>0</v>
      </c>
      <c r="AC35" s="1804">
        <f>IF($D35="P",AJ35,0)</f>
        <v>0</v>
      </c>
      <c r="AD35" s="1804">
        <f>IF($D35="T",AJ35,0)</f>
        <v>0</v>
      </c>
      <c r="AE35" s="1804">
        <f>IF($D35="E",AJ35,0)</f>
        <v>0</v>
      </c>
      <c r="AF35" s="1820">
        <f t="shared" si="89"/>
        <v>0</v>
      </c>
      <c r="AG35" s="514">
        <f>SUM(M35,W35)</f>
        <v>0</v>
      </c>
      <c r="AH35" s="515">
        <f>SUM(N35,X35)</f>
        <v>0</v>
      </c>
      <c r="AI35" s="87">
        <v>0</v>
      </c>
      <c r="AJ35" s="928">
        <f>$C35*AI35*12</f>
        <v>0</v>
      </c>
      <c r="AK35" s="1802">
        <f>IF($D35="P",AS35,0)</f>
        <v>0</v>
      </c>
      <c r="AL35" s="1803">
        <f>IF($D35="T",AS35,0)</f>
        <v>0</v>
      </c>
      <c r="AM35" s="1803">
        <f>IF($D35="E",AS35,0)</f>
        <v>0</v>
      </c>
      <c r="AN35" s="1803">
        <f t="shared" si="90"/>
        <v>0</v>
      </c>
      <c r="AO35" s="1804">
        <f>IF($D35="P",AT35,0)</f>
        <v>0</v>
      </c>
      <c r="AP35" s="1804">
        <f>IF($D35="T",AT35,0)</f>
        <v>0</v>
      </c>
      <c r="AQ35" s="1804">
        <f>IF($D35="E",AT35,0)</f>
        <v>0</v>
      </c>
      <c r="AR35" s="1805">
        <f t="shared" si="91"/>
        <v>0</v>
      </c>
      <c r="AS35" s="88">
        <v>0</v>
      </c>
      <c r="AT35" s="928">
        <f>$C35*AS35*12</f>
        <v>0</v>
      </c>
      <c r="AU35" s="1802">
        <f>IF($D35="P",BC35,0)</f>
        <v>0</v>
      </c>
      <c r="AV35" s="1803">
        <f>IF($D35="T",BC35,0)</f>
        <v>0</v>
      </c>
      <c r="AW35" s="1803">
        <f>IF($D35="E",BC35,0)</f>
        <v>0</v>
      </c>
      <c r="AX35" s="1803">
        <f t="shared" si="92"/>
        <v>0</v>
      </c>
      <c r="AY35" s="1804">
        <f>IF($D35="P",BD35,0)</f>
        <v>0</v>
      </c>
      <c r="AZ35" s="1804">
        <f>IF($D35="T",BD35,0)</f>
        <v>0</v>
      </c>
      <c r="BA35" s="1804">
        <f>IF($D35="E",BD35,0)</f>
        <v>0</v>
      </c>
      <c r="BB35" s="1805">
        <f t="shared" si="93"/>
        <v>0</v>
      </c>
      <c r="BC35" s="88">
        <v>0</v>
      </c>
      <c r="BD35" s="928">
        <f>$C35*BC35*12</f>
        <v>0</v>
      </c>
      <c r="BE35" s="1802">
        <f>IF($D35="P",BM35,0)</f>
        <v>0</v>
      </c>
      <c r="BF35" s="1803">
        <f>IF($D35="T",BM35,0)</f>
        <v>0</v>
      </c>
      <c r="BG35" s="1803">
        <f>IF($D35="E",BM35,0)</f>
        <v>0</v>
      </c>
      <c r="BH35" s="1803">
        <f t="shared" si="94"/>
        <v>0</v>
      </c>
      <c r="BI35" s="1804">
        <f>IF($D35="P",BN35,0)</f>
        <v>0</v>
      </c>
      <c r="BJ35" s="1804">
        <f>IF($D35="T",BN35,0)</f>
        <v>0</v>
      </c>
      <c r="BK35" s="1804">
        <f>IF($D35="E",BN35,0)</f>
        <v>0</v>
      </c>
      <c r="BL35" s="1805">
        <f t="shared" si="95"/>
        <v>0</v>
      </c>
      <c r="BM35" s="88">
        <v>0</v>
      </c>
      <c r="BN35" s="928">
        <f>$C35*BM35*12</f>
        <v>0</v>
      </c>
      <c r="BO35" s="1802">
        <f>IF($D35="P",BW35,0)</f>
        <v>0</v>
      </c>
      <c r="BP35" s="1803">
        <f>IF($D35="T",BW35,0)</f>
        <v>0</v>
      </c>
      <c r="BQ35" s="1803">
        <f>IF($D35="E",BW35,0)</f>
        <v>0</v>
      </c>
      <c r="BR35" s="1803">
        <f>IF($D35="Board",BW35,0)</f>
        <v>0</v>
      </c>
      <c r="BS35" s="1804">
        <f>IF($D35="P",BX35,0)</f>
        <v>0</v>
      </c>
      <c r="BT35" s="1804">
        <f>IF($D35="T",BX35,0)</f>
        <v>0</v>
      </c>
      <c r="BU35" s="1804">
        <f>IF($D35="E",BX35,0)</f>
        <v>0</v>
      </c>
      <c r="BV35" s="1805">
        <f>IF($D35="Board",BX35,0)</f>
        <v>0</v>
      </c>
      <c r="BW35" s="88">
        <v>0</v>
      </c>
      <c r="BX35" s="928">
        <f>$C35*BW35*12</f>
        <v>0</v>
      </c>
      <c r="BY35" s="923">
        <f>IF($D35="P",CG35,0)</f>
        <v>0</v>
      </c>
      <c r="BZ35" s="923">
        <f>IF($D35="T",CG35,0)</f>
        <v>0</v>
      </c>
      <c r="CA35" s="923">
        <f>IF($D35="E",CG35,0)</f>
        <v>0</v>
      </c>
      <c r="CB35" s="923">
        <f>IF($D35="Board",CG35,0)</f>
        <v>0</v>
      </c>
      <c r="CC35" s="924">
        <f>IF($D35="P",CH35,0)</f>
        <v>0</v>
      </c>
      <c r="CD35" s="924">
        <f>IF($D35="T",CH35,0)</f>
        <v>0</v>
      </c>
      <c r="CE35" s="924">
        <f>IF($D35="E",CH35,0)</f>
        <v>0</v>
      </c>
      <c r="CF35" s="924">
        <f>IF($D35="Board",CH35,0)</f>
        <v>0</v>
      </c>
      <c r="CG35" s="88">
        <v>0</v>
      </c>
      <c r="CH35" s="928">
        <f>$C35*CG35*12</f>
        <v>0</v>
      </c>
      <c r="CI35" s="923">
        <f>IF($D35="P",CQ35,0)</f>
        <v>0</v>
      </c>
      <c r="CJ35" s="923">
        <f>IF($D35="T",CQ35,0)</f>
        <v>0</v>
      </c>
      <c r="CK35" s="923">
        <f>IF($D35="E",CQ35,0)</f>
        <v>0</v>
      </c>
      <c r="CL35" s="923">
        <f>IF($D35="Board",CQ35,0)</f>
        <v>0</v>
      </c>
      <c r="CM35" s="924">
        <f>IF($D35="P",CR35,0)</f>
        <v>0</v>
      </c>
      <c r="CN35" s="924">
        <f>IF($D35="T",CR35,0)</f>
        <v>0</v>
      </c>
      <c r="CO35" s="924">
        <f>IF($D35="E",CR35,0)</f>
        <v>0</v>
      </c>
      <c r="CP35" s="924">
        <f>IF($D35="Board",CR35,0)</f>
        <v>0</v>
      </c>
      <c r="CQ35" s="88">
        <v>0</v>
      </c>
      <c r="CR35" s="929">
        <f>$C35*CQ35*12</f>
        <v>0</v>
      </c>
      <c r="CS35" s="269">
        <f t="shared" si="83"/>
        <v>0</v>
      </c>
      <c r="CT35" s="285">
        <f t="shared" si="83"/>
        <v>0</v>
      </c>
    </row>
    <row r="36" spans="1:98" x14ac:dyDescent="0.25">
      <c r="A36" s="930" t="s">
        <v>16</v>
      </c>
      <c r="B36" s="931"/>
      <c r="C36" s="932"/>
      <c r="D36" s="999"/>
      <c r="E36" s="904">
        <f>SUM(E31:E35)</f>
        <v>0</v>
      </c>
      <c r="F36" s="944"/>
      <c r="G36" s="944"/>
      <c r="H36" s="944"/>
      <c r="I36" s="905">
        <f>SUM(I31:I35)</f>
        <v>0</v>
      </c>
      <c r="J36" s="1000"/>
      <c r="K36" s="1000"/>
      <c r="L36" s="1001"/>
      <c r="M36" s="935">
        <f>SUM(E31:E35)</f>
        <v>0</v>
      </c>
      <c r="N36" s="907">
        <f>SUM(I31:I35)</f>
        <v>0</v>
      </c>
      <c r="O36" s="908">
        <f>SUM(O31:O35)</f>
        <v>0</v>
      </c>
      <c r="P36" s="1002"/>
      <c r="Q36" s="1002"/>
      <c r="R36" s="1002"/>
      <c r="S36" s="909">
        <f>SUM(S31:S35)</f>
        <v>0</v>
      </c>
      <c r="T36" s="1003"/>
      <c r="U36" s="1003"/>
      <c r="V36" s="1003"/>
      <c r="W36" s="937">
        <f>SUM(O31:O35)</f>
        <v>0</v>
      </c>
      <c r="X36" s="910">
        <f>SUM(S31:S35)</f>
        <v>0</v>
      </c>
      <c r="Y36" s="997">
        <f>SUM(Y31:Y35)</f>
        <v>0</v>
      </c>
      <c r="Z36" s="1002"/>
      <c r="AA36" s="1002"/>
      <c r="AB36" s="1002"/>
      <c r="AC36" s="909">
        <f>SUM(AC31:AC35)</f>
        <v>0</v>
      </c>
      <c r="AD36" s="1003"/>
      <c r="AE36" s="1003"/>
      <c r="AF36" s="1004"/>
      <c r="AG36" s="277"/>
      <c r="AH36" s="278"/>
      <c r="AI36" s="938">
        <f>SUM(Y31:Y35)</f>
        <v>0</v>
      </c>
      <c r="AJ36" s="912">
        <f>SUM(AC31:AC35)</f>
        <v>0</v>
      </c>
      <c r="AK36" s="908">
        <f>SUM(AK31:AK35)</f>
        <v>0</v>
      </c>
      <c r="AL36" s="1002"/>
      <c r="AM36" s="1002"/>
      <c r="AN36" s="1002"/>
      <c r="AO36" s="909">
        <f>SUM(AO31:AO35)</f>
        <v>0</v>
      </c>
      <c r="AP36" s="1003"/>
      <c r="AQ36" s="1003"/>
      <c r="AR36" s="1003"/>
      <c r="AS36" s="939">
        <f>SUM(AK31:AK35)</f>
        <v>0</v>
      </c>
      <c r="AT36" s="912">
        <f>SUM(AO31:AO35)</f>
        <v>0</v>
      </c>
      <c r="AU36" s="908">
        <f>SUM(AU31:AU35)</f>
        <v>0</v>
      </c>
      <c r="AV36" s="1002"/>
      <c r="AW36" s="1002"/>
      <c r="AX36" s="1002"/>
      <c r="AY36" s="909">
        <f>SUM(AY31:AY35)</f>
        <v>0</v>
      </c>
      <c r="AZ36" s="1003"/>
      <c r="BA36" s="1003"/>
      <c r="BB36" s="1003"/>
      <c r="BC36" s="939">
        <f>SUM(AU31:AU35)</f>
        <v>0</v>
      </c>
      <c r="BD36" s="912">
        <f>SUM(AY31:AY35)</f>
        <v>0</v>
      </c>
      <c r="BE36" s="908">
        <f>SUM(BE31:BE35)</f>
        <v>0</v>
      </c>
      <c r="BF36" s="1002"/>
      <c r="BG36" s="1002"/>
      <c r="BH36" s="1002"/>
      <c r="BI36" s="909">
        <f>SUM(BI31:BI35)</f>
        <v>0</v>
      </c>
      <c r="BJ36" s="1003"/>
      <c r="BK36" s="1003"/>
      <c r="BL36" s="1003"/>
      <c r="BM36" s="939">
        <f>SUM(BE31:BE35)</f>
        <v>0</v>
      </c>
      <c r="BN36" s="912">
        <f>SUM(BI31:BI35)</f>
        <v>0</v>
      </c>
      <c r="BO36" s="908">
        <f>SUM(BO31:BO35)</f>
        <v>0</v>
      </c>
      <c r="BP36" s="1002"/>
      <c r="BQ36" s="1002"/>
      <c r="BR36" s="1002"/>
      <c r="BS36" s="909">
        <f>SUM(BS31:BS35)</f>
        <v>0</v>
      </c>
      <c r="BT36" s="1003"/>
      <c r="BU36" s="1003"/>
      <c r="BV36" s="1003"/>
      <c r="BW36" s="939">
        <f>SUM(BO31:BO35)</f>
        <v>0</v>
      </c>
      <c r="BX36" s="912">
        <f>SUM(BS31:BS35)</f>
        <v>0</v>
      </c>
      <c r="BY36" s="908">
        <f>SUM(BY31:BY35)</f>
        <v>0</v>
      </c>
      <c r="BZ36" s="1002"/>
      <c r="CA36" s="1002"/>
      <c r="CB36" s="1002"/>
      <c r="CC36" s="909">
        <f>SUM(CC31:CC35)</f>
        <v>0</v>
      </c>
      <c r="CD36" s="1003"/>
      <c r="CE36" s="1003"/>
      <c r="CF36" s="1003"/>
      <c r="CG36" s="939">
        <f>SUM(BY31:BY35)</f>
        <v>0</v>
      </c>
      <c r="CH36" s="912">
        <f>SUM(CC31:CC35)</f>
        <v>0</v>
      </c>
      <c r="CI36" s="908">
        <f>SUM(CI31:CI35)</f>
        <v>0</v>
      </c>
      <c r="CJ36" s="1002"/>
      <c r="CK36" s="1002"/>
      <c r="CL36" s="1002"/>
      <c r="CM36" s="909">
        <f>SUM(CM31:CM35)</f>
        <v>0</v>
      </c>
      <c r="CN36" s="1003"/>
      <c r="CO36" s="1003"/>
      <c r="CP36" s="1003"/>
      <c r="CQ36" s="939">
        <f>SUM(CI31:CI35)</f>
        <v>0</v>
      </c>
      <c r="CR36" s="913">
        <f>SUM(CM31:CM35)</f>
        <v>0</v>
      </c>
      <c r="CS36" s="277"/>
      <c r="CT36" s="278"/>
    </row>
    <row r="37" spans="1:98" x14ac:dyDescent="0.25">
      <c r="A37" s="940" t="s">
        <v>199</v>
      </c>
      <c r="B37" s="941"/>
      <c r="C37" s="942"/>
      <c r="D37" s="943"/>
      <c r="E37" s="944"/>
      <c r="F37" s="904">
        <f>SUM(F31:F35)</f>
        <v>0</v>
      </c>
      <c r="G37" s="944"/>
      <c r="H37" s="944"/>
      <c r="I37" s="905"/>
      <c r="J37" s="905">
        <f>SUM(J31:J35)</f>
        <v>0</v>
      </c>
      <c r="K37" s="905"/>
      <c r="L37" s="906"/>
      <c r="M37" s="945">
        <f>SUM(F31:F35)</f>
        <v>0</v>
      </c>
      <c r="N37" s="915">
        <f>SUM(J31:J35)</f>
        <v>0</v>
      </c>
      <c r="O37" s="936"/>
      <c r="P37" s="916">
        <f>SUM(P31:P35)</f>
        <v>0</v>
      </c>
      <c r="Q37" s="936"/>
      <c r="R37" s="936"/>
      <c r="S37" s="917"/>
      <c r="T37" s="917">
        <f>SUM(T31:T35)</f>
        <v>0</v>
      </c>
      <c r="U37" s="917"/>
      <c r="V37" s="917"/>
      <c r="W37" s="946">
        <f>SUM(P31:P35)</f>
        <v>0</v>
      </c>
      <c r="X37" s="918">
        <f>SUM(T31:T35)</f>
        <v>0</v>
      </c>
      <c r="Y37" s="1005"/>
      <c r="Z37" s="916">
        <f>SUM(Z31:Z35)</f>
        <v>0</v>
      </c>
      <c r="AA37" s="936"/>
      <c r="AB37" s="936"/>
      <c r="AC37" s="917"/>
      <c r="AD37" s="917">
        <f>SUM(AD31:AD35)</f>
        <v>0</v>
      </c>
      <c r="AE37" s="917"/>
      <c r="AF37" s="998"/>
      <c r="AG37" s="279"/>
      <c r="AH37" s="280"/>
      <c r="AI37" s="947">
        <f>SUM(Z31:Z35)</f>
        <v>0</v>
      </c>
      <c r="AJ37" s="920">
        <f>SUM(AD31:AD35)</f>
        <v>0</v>
      </c>
      <c r="AK37" s="936"/>
      <c r="AL37" s="916">
        <f>SUM(AL31:AL35)</f>
        <v>0</v>
      </c>
      <c r="AM37" s="936"/>
      <c r="AN37" s="936"/>
      <c r="AO37" s="917"/>
      <c r="AP37" s="917">
        <f>SUM(AP31:AP35)</f>
        <v>0</v>
      </c>
      <c r="AQ37" s="917"/>
      <c r="AR37" s="917"/>
      <c r="AS37" s="948">
        <f>SUM(AL31:AL35)</f>
        <v>0</v>
      </c>
      <c r="AT37" s="920">
        <f>SUM(AP31:AP35)</f>
        <v>0</v>
      </c>
      <c r="AU37" s="936"/>
      <c r="AV37" s="916">
        <f>SUM(AV31:AV35)</f>
        <v>0</v>
      </c>
      <c r="AW37" s="936"/>
      <c r="AX37" s="936"/>
      <c r="AY37" s="917"/>
      <c r="AZ37" s="917">
        <f>SUM(AZ31:AZ35)</f>
        <v>0</v>
      </c>
      <c r="BA37" s="917"/>
      <c r="BB37" s="917"/>
      <c r="BC37" s="948">
        <f>SUM(AV31:AV35)</f>
        <v>0</v>
      </c>
      <c r="BD37" s="920">
        <f>SUM(AZ31:AZ35)</f>
        <v>0</v>
      </c>
      <c r="BE37" s="936"/>
      <c r="BF37" s="916">
        <f>SUM(BF31:BF35)</f>
        <v>0</v>
      </c>
      <c r="BG37" s="936"/>
      <c r="BH37" s="936"/>
      <c r="BI37" s="917"/>
      <c r="BJ37" s="917">
        <f>SUM(BJ31:BJ35)</f>
        <v>0</v>
      </c>
      <c r="BK37" s="917"/>
      <c r="BL37" s="917"/>
      <c r="BM37" s="948">
        <f>SUM(BF31:BF35)</f>
        <v>0</v>
      </c>
      <c r="BN37" s="920">
        <f>SUM(BJ31:BJ35)</f>
        <v>0</v>
      </c>
      <c r="BO37" s="936"/>
      <c r="BP37" s="916">
        <f>SUM(BP31:BP35)</f>
        <v>0</v>
      </c>
      <c r="BQ37" s="936"/>
      <c r="BR37" s="936"/>
      <c r="BS37" s="917"/>
      <c r="BT37" s="917">
        <f>SUM(BT31:BT35)</f>
        <v>0</v>
      </c>
      <c r="BU37" s="917"/>
      <c r="BV37" s="917"/>
      <c r="BW37" s="948">
        <f>SUM(BP31:BP35)</f>
        <v>0</v>
      </c>
      <c r="BX37" s="920">
        <f>SUM(BT31:BT35)</f>
        <v>0</v>
      </c>
      <c r="BY37" s="936"/>
      <c r="BZ37" s="916">
        <f>SUM(BZ31:BZ35)</f>
        <v>0</v>
      </c>
      <c r="CA37" s="936"/>
      <c r="CB37" s="936"/>
      <c r="CC37" s="917"/>
      <c r="CD37" s="917">
        <f>SUM(CD31:CD35)</f>
        <v>0</v>
      </c>
      <c r="CE37" s="917"/>
      <c r="CF37" s="917"/>
      <c r="CG37" s="948">
        <f>SUM(BZ31:BZ35)</f>
        <v>0</v>
      </c>
      <c r="CH37" s="920">
        <f>SUM(CD31:CD35)</f>
        <v>0</v>
      </c>
      <c r="CI37" s="936"/>
      <c r="CJ37" s="916">
        <f>SUM(CJ31:CJ35)</f>
        <v>0</v>
      </c>
      <c r="CK37" s="936"/>
      <c r="CL37" s="936"/>
      <c r="CM37" s="917"/>
      <c r="CN37" s="917">
        <f>SUM(CN31:CN35)</f>
        <v>0</v>
      </c>
      <c r="CO37" s="917"/>
      <c r="CP37" s="917"/>
      <c r="CQ37" s="948">
        <f>SUM(CJ31:CJ35)</f>
        <v>0</v>
      </c>
      <c r="CR37" s="921">
        <f>SUM(CN31:CN35)</f>
        <v>0</v>
      </c>
      <c r="CS37" s="279"/>
      <c r="CT37" s="280"/>
    </row>
    <row r="38" spans="1:98" ht="13.5" customHeight="1" x14ac:dyDescent="0.25">
      <c r="A38" s="940" t="s">
        <v>17</v>
      </c>
      <c r="B38" s="941"/>
      <c r="C38" s="942"/>
      <c r="D38" s="943"/>
      <c r="E38" s="944"/>
      <c r="F38" s="944"/>
      <c r="G38" s="904">
        <f>SUM(G31:G35)</f>
        <v>0</v>
      </c>
      <c r="H38" s="944"/>
      <c r="I38" s="1006"/>
      <c r="J38" s="905"/>
      <c r="K38" s="905">
        <f>SUM(K31:K35)</f>
        <v>0</v>
      </c>
      <c r="L38" s="906"/>
      <c r="M38" s="945">
        <f>SUM(G31:G35)</f>
        <v>0</v>
      </c>
      <c r="N38" s="915">
        <f>SUM(K31:K35)</f>
        <v>0</v>
      </c>
      <c r="O38" s="936"/>
      <c r="P38" s="936"/>
      <c r="Q38" s="916">
        <f>SUM(Q31:Q35)</f>
        <v>0</v>
      </c>
      <c r="R38" s="936"/>
      <c r="S38" s="950"/>
      <c r="T38" s="917"/>
      <c r="U38" s="917">
        <f>SUM(U31:U35)</f>
        <v>0</v>
      </c>
      <c r="V38" s="917"/>
      <c r="W38" s="946">
        <f>SUM(Q31:Q35)</f>
        <v>0</v>
      </c>
      <c r="X38" s="918">
        <f>SUM(U31:U35)</f>
        <v>0</v>
      </c>
      <c r="Y38" s="1005"/>
      <c r="Z38" s="936"/>
      <c r="AA38" s="916">
        <f>SUM(AA31:AA35)</f>
        <v>0</v>
      </c>
      <c r="AB38" s="936"/>
      <c r="AC38" s="950"/>
      <c r="AD38" s="917"/>
      <c r="AE38" s="917">
        <f>SUM(AE31:AE35)</f>
        <v>0</v>
      </c>
      <c r="AF38" s="998"/>
      <c r="AG38" s="1007"/>
      <c r="AH38" s="283"/>
      <c r="AI38" s="947">
        <f>SUM(AA31:AA35)</f>
        <v>0</v>
      </c>
      <c r="AJ38" s="920">
        <f>SUM(AE31:AE35)</f>
        <v>0</v>
      </c>
      <c r="AK38" s="936"/>
      <c r="AL38" s="936"/>
      <c r="AM38" s="916">
        <f>SUM(AM31:AM35)</f>
        <v>0</v>
      </c>
      <c r="AN38" s="936"/>
      <c r="AO38" s="950"/>
      <c r="AP38" s="917"/>
      <c r="AQ38" s="917">
        <f>SUM(AQ31:AQ35)</f>
        <v>0</v>
      </c>
      <c r="AR38" s="917"/>
      <c r="AS38" s="948">
        <f>SUM(AM31:AM35)</f>
        <v>0</v>
      </c>
      <c r="AT38" s="920">
        <f>SUM(AQ31:AQ35)</f>
        <v>0</v>
      </c>
      <c r="AU38" s="936"/>
      <c r="AV38" s="936"/>
      <c r="AW38" s="916">
        <f>SUM(AW31:AW35)</f>
        <v>0</v>
      </c>
      <c r="AX38" s="936"/>
      <c r="AY38" s="950"/>
      <c r="AZ38" s="917"/>
      <c r="BA38" s="917">
        <f>SUM(BA31:BA35)</f>
        <v>0</v>
      </c>
      <c r="BB38" s="917"/>
      <c r="BC38" s="948">
        <f>SUM(AW31:AW35)</f>
        <v>0</v>
      </c>
      <c r="BD38" s="920">
        <f>SUM(BA31:BA35)</f>
        <v>0</v>
      </c>
      <c r="BE38" s="936"/>
      <c r="BF38" s="936"/>
      <c r="BG38" s="916">
        <f>SUM(BG31:BG35)</f>
        <v>0</v>
      </c>
      <c r="BH38" s="936"/>
      <c r="BI38" s="950"/>
      <c r="BJ38" s="917"/>
      <c r="BK38" s="917">
        <f>SUM(BK31:BK35)</f>
        <v>0</v>
      </c>
      <c r="BL38" s="917"/>
      <c r="BM38" s="948">
        <f>SUM(BG31:BG35)</f>
        <v>0</v>
      </c>
      <c r="BN38" s="920">
        <f>SUM(BK31:BK35)</f>
        <v>0</v>
      </c>
      <c r="BO38" s="936"/>
      <c r="BP38" s="936"/>
      <c r="BQ38" s="916">
        <f>SUM(BQ31:BQ35)</f>
        <v>0</v>
      </c>
      <c r="BR38" s="936"/>
      <c r="BS38" s="950"/>
      <c r="BT38" s="917"/>
      <c r="BU38" s="917">
        <f>SUM(BU31:BU35)</f>
        <v>0</v>
      </c>
      <c r="BV38" s="917"/>
      <c r="BW38" s="948">
        <f>SUM(BQ31:BQ35)</f>
        <v>0</v>
      </c>
      <c r="BX38" s="920">
        <f>SUM(BU31:BU35)</f>
        <v>0</v>
      </c>
      <c r="BY38" s="936"/>
      <c r="BZ38" s="936"/>
      <c r="CA38" s="916">
        <f>SUM(CA31:CA35)</f>
        <v>0</v>
      </c>
      <c r="CB38" s="936"/>
      <c r="CC38" s="950"/>
      <c r="CD38" s="917"/>
      <c r="CE38" s="917">
        <f>SUM(CE31:CE35)</f>
        <v>0</v>
      </c>
      <c r="CF38" s="917"/>
      <c r="CG38" s="948">
        <f>SUM(CA31:CA35)</f>
        <v>0</v>
      </c>
      <c r="CH38" s="920">
        <f>SUM(CE31:CE35)</f>
        <v>0</v>
      </c>
      <c r="CI38" s="936"/>
      <c r="CJ38" s="936"/>
      <c r="CK38" s="916">
        <f>SUM(CK31:CK35)</f>
        <v>0</v>
      </c>
      <c r="CL38" s="936"/>
      <c r="CM38" s="950"/>
      <c r="CN38" s="917"/>
      <c r="CO38" s="917">
        <f>SUM(CO31:CO35)</f>
        <v>0</v>
      </c>
      <c r="CP38" s="917"/>
      <c r="CQ38" s="948">
        <f>SUM(CK31:CK35)</f>
        <v>0</v>
      </c>
      <c r="CR38" s="921">
        <f>SUM(CO31:CO35)</f>
        <v>0</v>
      </c>
      <c r="CS38" s="1007"/>
      <c r="CT38" s="283"/>
    </row>
    <row r="39" spans="1:98" ht="15" customHeight="1" thickBot="1" x14ac:dyDescent="0.3">
      <c r="A39" s="951" t="s">
        <v>18</v>
      </c>
      <c r="B39" s="952"/>
      <c r="C39" s="953"/>
      <c r="D39" s="954"/>
      <c r="E39" s="955" t="s">
        <v>19</v>
      </c>
      <c r="F39" s="963">
        <f>E36+F37+G38+H39</f>
        <v>0</v>
      </c>
      <c r="G39" s="957"/>
      <c r="H39" s="1722">
        <f>SUM(H31:H35)</f>
        <v>0</v>
      </c>
      <c r="I39" s="958"/>
      <c r="J39" s="955" t="s">
        <v>19</v>
      </c>
      <c r="K39" s="959">
        <f>N36+N37+N38+N39</f>
        <v>0</v>
      </c>
      <c r="L39" s="960">
        <f>SUM(L31:L35)</f>
        <v>0</v>
      </c>
      <c r="M39" s="961">
        <f>SUM(H31:H35)</f>
        <v>0</v>
      </c>
      <c r="N39" s="511">
        <f>SUM(L31:L35)</f>
        <v>0</v>
      </c>
      <c r="O39" s="955" t="s">
        <v>19</v>
      </c>
      <c r="P39" s="963">
        <f>O36+P37+Q38+R39</f>
        <v>0</v>
      </c>
      <c r="Q39" s="964"/>
      <c r="R39" s="1723">
        <f>SUM(R31:R35)</f>
        <v>0</v>
      </c>
      <c r="S39" s="965"/>
      <c r="T39" s="955" t="s">
        <v>19</v>
      </c>
      <c r="U39" s="959">
        <f>X36+X37+X38+X39</f>
        <v>0</v>
      </c>
      <c r="V39" s="966">
        <f>SUM(V31:V35)</f>
        <v>0</v>
      </c>
      <c r="W39" s="967">
        <f>SUM(R31:R35)</f>
        <v>0</v>
      </c>
      <c r="X39" s="511">
        <f>SUM(V31:V35)</f>
        <v>0</v>
      </c>
      <c r="Y39" s="955" t="s">
        <v>19</v>
      </c>
      <c r="Z39" s="963">
        <f>Y36+Z37+AA38+AB39</f>
        <v>0</v>
      </c>
      <c r="AA39" s="964"/>
      <c r="AB39" s="1723">
        <f>SUM(AB31:AB35)</f>
        <v>0</v>
      </c>
      <c r="AC39" s="965"/>
      <c r="AD39" s="955" t="s">
        <v>19</v>
      </c>
      <c r="AE39" s="959">
        <f>AJ36+AJ37+AJ38+AJ39</f>
        <v>0</v>
      </c>
      <c r="AF39" s="1008">
        <f>SUM(AF31:AF35)</f>
        <v>0</v>
      </c>
      <c r="AG39" s="977"/>
      <c r="AH39" s="281"/>
      <c r="AI39" s="969">
        <f>SUM(AB31:AB35)</f>
        <v>0</v>
      </c>
      <c r="AJ39" s="249">
        <f>SUM(AF31:AF35)</f>
        <v>0</v>
      </c>
      <c r="AK39" s="971" t="s">
        <v>19</v>
      </c>
      <c r="AL39" s="972">
        <f>AK36+AL37+AM38+AN39</f>
        <v>0</v>
      </c>
      <c r="AM39" s="964"/>
      <c r="AN39" s="1723">
        <f>SUM(AN31:AN35)</f>
        <v>0</v>
      </c>
      <c r="AO39" s="965"/>
      <c r="AP39" s="971" t="s">
        <v>19</v>
      </c>
      <c r="AQ39" s="973">
        <f>AT36+AT37+AT38+AT39</f>
        <v>0</v>
      </c>
      <c r="AR39" s="966">
        <f>SUM(AR31:AR35)</f>
        <v>0</v>
      </c>
      <c r="AS39" s="974">
        <f>SUM(AN31:AN35)</f>
        <v>0</v>
      </c>
      <c r="AT39" s="249">
        <f>SUM(AR31:AR35)</f>
        <v>0</v>
      </c>
      <c r="AU39" s="971" t="s">
        <v>19</v>
      </c>
      <c r="AV39" s="975">
        <f>AU36+AV37+AW38+AX39</f>
        <v>0</v>
      </c>
      <c r="AW39" s="964"/>
      <c r="AX39" s="1723">
        <f>SUM(AX31:AX35)</f>
        <v>0</v>
      </c>
      <c r="AY39" s="965"/>
      <c r="AZ39" s="971" t="s">
        <v>19</v>
      </c>
      <c r="BA39" s="973">
        <f>BD36+BD37+BD38+BD39</f>
        <v>0</v>
      </c>
      <c r="BB39" s="966">
        <f>SUM(BB31:BB35)</f>
        <v>0</v>
      </c>
      <c r="BC39" s="974">
        <f>SUM(AX31:AX35)</f>
        <v>0</v>
      </c>
      <c r="BD39" s="249">
        <f>SUM(BB31:BB35)</f>
        <v>0</v>
      </c>
      <c r="BE39" s="971" t="s">
        <v>19</v>
      </c>
      <c r="BF39" s="972">
        <f>BE36+BF37+BG38+BH39</f>
        <v>0</v>
      </c>
      <c r="BG39" s="964"/>
      <c r="BH39" s="1723">
        <f>SUM(BH31:BH35)</f>
        <v>0</v>
      </c>
      <c r="BI39" s="965"/>
      <c r="BJ39" s="971" t="s">
        <v>19</v>
      </c>
      <c r="BK39" s="973">
        <f>BN36+BN37+BN38+BN39</f>
        <v>0</v>
      </c>
      <c r="BL39" s="966">
        <f>SUM(BL31:BL35)</f>
        <v>0</v>
      </c>
      <c r="BM39" s="974">
        <f>SUM(BH31:BH35)</f>
        <v>0</v>
      </c>
      <c r="BN39" s="249">
        <f>SUM(BL31:BL35)</f>
        <v>0</v>
      </c>
      <c r="BO39" s="971" t="s">
        <v>19</v>
      </c>
      <c r="BP39" s="972">
        <f>BO36+BP37+BQ38+BR39</f>
        <v>0</v>
      </c>
      <c r="BQ39" s="964"/>
      <c r="BR39" s="1723">
        <f>SUM(BR31:BR35)</f>
        <v>0</v>
      </c>
      <c r="BS39" s="965"/>
      <c r="BT39" s="971" t="s">
        <v>19</v>
      </c>
      <c r="BU39" s="973">
        <f>BX36+BX37+BX38+BX39</f>
        <v>0</v>
      </c>
      <c r="BV39" s="966">
        <f>SUM(BV31:BV35)</f>
        <v>0</v>
      </c>
      <c r="BW39" s="974">
        <f>SUM(BR31:BR35)</f>
        <v>0</v>
      </c>
      <c r="BX39" s="249">
        <f>SUM(BV31:BV35)</f>
        <v>0</v>
      </c>
      <c r="BY39" s="971" t="s">
        <v>19</v>
      </c>
      <c r="BZ39" s="972">
        <f>BY36+BZ37+CA38+CB39</f>
        <v>0</v>
      </c>
      <c r="CA39" s="964"/>
      <c r="CB39" s="1723">
        <f>SUM(CB31:CB35)</f>
        <v>0</v>
      </c>
      <c r="CC39" s="965"/>
      <c r="CD39" s="971" t="s">
        <v>19</v>
      </c>
      <c r="CE39" s="973">
        <f>CH36+CH37+CH38+CH39</f>
        <v>0</v>
      </c>
      <c r="CF39" s="966">
        <f>SUM(CF31:CF35)</f>
        <v>0</v>
      </c>
      <c r="CG39" s="974">
        <f>SUM(CB31:CB35)</f>
        <v>0</v>
      </c>
      <c r="CH39" s="249">
        <f>SUM(CF31:CF35)</f>
        <v>0</v>
      </c>
      <c r="CI39" s="971" t="s">
        <v>19</v>
      </c>
      <c r="CJ39" s="972">
        <f>CI36+CJ37+CK38+CL39</f>
        <v>0</v>
      </c>
      <c r="CK39" s="964"/>
      <c r="CL39" s="1723">
        <f>SUM(CL31:CL35)</f>
        <v>0</v>
      </c>
      <c r="CM39" s="965"/>
      <c r="CN39" s="971" t="s">
        <v>19</v>
      </c>
      <c r="CO39" s="973">
        <f>CR36+CR37+CR38+CR39</f>
        <v>0</v>
      </c>
      <c r="CP39" s="966">
        <f>SUM(CP31:CP35)</f>
        <v>0</v>
      </c>
      <c r="CQ39" s="974">
        <f>SUM(CL31:CL35)</f>
        <v>0</v>
      </c>
      <c r="CR39" s="268">
        <f>SUM(CP31:CP35)</f>
        <v>0</v>
      </c>
      <c r="CS39" s="977"/>
      <c r="CT39" s="281"/>
    </row>
    <row r="40" spans="1:98" ht="15" customHeight="1" thickTop="1" x14ac:dyDescent="0.25">
      <c r="A40" s="290" t="s">
        <v>172</v>
      </c>
      <c r="B40" s="1009"/>
      <c r="C40" s="237"/>
      <c r="D40" s="237"/>
      <c r="E40" s="181"/>
      <c r="F40" s="181"/>
      <c r="G40" s="181"/>
      <c r="H40" s="181"/>
      <c r="I40" s="181"/>
      <c r="J40" s="181"/>
      <c r="K40" s="181"/>
      <c r="L40" s="254"/>
      <c r="M40" s="500">
        <f>SUM(M31:M35)</f>
        <v>0</v>
      </c>
      <c r="N40" s="493">
        <f>SUM(N31:N35)</f>
        <v>0</v>
      </c>
      <c r="O40" s="181"/>
      <c r="P40" s="181"/>
      <c r="Q40" s="181"/>
      <c r="R40" s="181"/>
      <c r="S40" s="181"/>
      <c r="T40" s="181"/>
      <c r="U40" s="181"/>
      <c r="V40" s="181"/>
      <c r="W40" s="499">
        <f>SUM(W31:W35)</f>
        <v>0</v>
      </c>
      <c r="X40" s="493">
        <f>SUM(X31:X35)</f>
        <v>0</v>
      </c>
      <c r="Y40" s="286"/>
      <c r="Z40" s="181"/>
      <c r="AA40" s="181"/>
      <c r="AB40" s="181"/>
      <c r="AC40" s="181"/>
      <c r="AD40" s="181"/>
      <c r="AE40" s="181"/>
      <c r="AF40" s="254"/>
      <c r="AG40" s="500">
        <f>SUM(AG31:AG35)</f>
        <v>0</v>
      </c>
      <c r="AH40" s="512">
        <f>SUM(AH31:AH35)</f>
        <v>0</v>
      </c>
      <c r="AI40" s="260">
        <f>SUM(AI31:AI35)</f>
        <v>0</v>
      </c>
      <c r="AJ40" s="246">
        <f>SUM(AJ31:AJ35)</f>
        <v>0</v>
      </c>
      <c r="AK40" s="181"/>
      <c r="AL40" s="181"/>
      <c r="AM40" s="181"/>
      <c r="AN40" s="181"/>
      <c r="AO40" s="181"/>
      <c r="AP40" s="181"/>
      <c r="AQ40" s="181"/>
      <c r="AR40" s="181"/>
      <c r="AS40" s="245">
        <f>SUM(AS31:AS35)</f>
        <v>0</v>
      </c>
      <c r="AT40" s="246">
        <f>SUM(AT31:AT35)</f>
        <v>0</v>
      </c>
      <c r="AU40" s="181"/>
      <c r="AV40" s="181"/>
      <c r="AW40" s="181"/>
      <c r="AX40" s="181"/>
      <c r="AY40" s="181"/>
      <c r="AZ40" s="181"/>
      <c r="BA40" s="181"/>
      <c r="BB40" s="181"/>
      <c r="BC40" s="245">
        <f>SUM(BC31:BC35)</f>
        <v>0</v>
      </c>
      <c r="BD40" s="246">
        <f>SUM(BD31:BD35)</f>
        <v>0</v>
      </c>
      <c r="BE40" s="181"/>
      <c r="BF40" s="181"/>
      <c r="BG40" s="181"/>
      <c r="BH40" s="181"/>
      <c r="BI40" s="181"/>
      <c r="BJ40" s="181"/>
      <c r="BK40" s="181"/>
      <c r="BL40" s="181"/>
      <c r="BM40" s="245">
        <f>SUM(BM31:BM35)</f>
        <v>0</v>
      </c>
      <c r="BN40" s="246">
        <f>SUM(BN31:BN35)</f>
        <v>0</v>
      </c>
      <c r="BO40" s="181"/>
      <c r="BP40" s="181"/>
      <c r="BQ40" s="181"/>
      <c r="BR40" s="181"/>
      <c r="BS40" s="181"/>
      <c r="BT40" s="181"/>
      <c r="BU40" s="181"/>
      <c r="BV40" s="181"/>
      <c r="BW40" s="245">
        <f>SUM(BW31:BW35)</f>
        <v>0</v>
      </c>
      <c r="BX40" s="246">
        <f>SUM(BX31:BX35)</f>
        <v>0</v>
      </c>
      <c r="BY40" s="181"/>
      <c r="BZ40" s="181"/>
      <c r="CA40" s="181"/>
      <c r="CB40" s="181"/>
      <c r="CC40" s="181"/>
      <c r="CD40" s="181"/>
      <c r="CE40" s="181"/>
      <c r="CF40" s="181"/>
      <c r="CG40" s="245">
        <f>SUM(CG31:CG35)</f>
        <v>0</v>
      </c>
      <c r="CH40" s="246">
        <f>SUM(CH31:CH35)</f>
        <v>0</v>
      </c>
      <c r="CI40" s="181"/>
      <c r="CJ40" s="181"/>
      <c r="CK40" s="181"/>
      <c r="CL40" s="181"/>
      <c r="CM40" s="181"/>
      <c r="CN40" s="181"/>
      <c r="CO40" s="181"/>
      <c r="CP40" s="181"/>
      <c r="CQ40" s="245">
        <f>SUM(CQ31:CQ35)</f>
        <v>0</v>
      </c>
      <c r="CR40" s="261">
        <f>SUM(CR31:CR35)</f>
        <v>0</v>
      </c>
      <c r="CS40" s="260">
        <f>SUM(CS31:CS35)</f>
        <v>0</v>
      </c>
      <c r="CT40" s="261">
        <f>SUM(CT31:CT35)</f>
        <v>0</v>
      </c>
    </row>
    <row r="41" spans="1:98" ht="14.45" customHeight="1" x14ac:dyDescent="0.25">
      <c r="A41" s="983" t="s">
        <v>20</v>
      </c>
      <c r="B41" s="1010"/>
      <c r="C41" s="228"/>
      <c r="D41" s="228"/>
      <c r="E41" s="185"/>
      <c r="F41" s="185"/>
      <c r="G41" s="185"/>
      <c r="H41" s="185"/>
      <c r="I41" s="185"/>
      <c r="J41" s="185"/>
      <c r="K41" s="185"/>
      <c r="L41" s="185"/>
      <c r="M41" s="985"/>
      <c r="N41" s="1231">
        <v>0</v>
      </c>
      <c r="O41" s="233"/>
      <c r="P41" s="233"/>
      <c r="Q41" s="233"/>
      <c r="R41" s="233"/>
      <c r="S41" s="233"/>
      <c r="T41" s="233"/>
      <c r="U41" s="233"/>
      <c r="V41" s="238"/>
      <c r="W41" s="1011"/>
      <c r="X41" s="1232">
        <v>0</v>
      </c>
      <c r="Y41" s="233"/>
      <c r="Z41" s="233"/>
      <c r="AA41" s="233"/>
      <c r="AB41" s="233"/>
      <c r="AC41" s="233"/>
      <c r="AD41" s="233"/>
      <c r="AE41" s="233"/>
      <c r="AF41" s="233"/>
      <c r="AG41" s="985"/>
      <c r="AH41" s="1012">
        <f>SUM(N41,X41)</f>
        <v>0</v>
      </c>
      <c r="AI41" s="987"/>
      <c r="AJ41" s="1231">
        <v>0</v>
      </c>
      <c r="AK41" s="186"/>
      <c r="AL41" s="186"/>
      <c r="AM41" s="186"/>
      <c r="AN41" s="186"/>
      <c r="AO41" s="186"/>
      <c r="AP41" s="186"/>
      <c r="AQ41" s="186"/>
      <c r="AR41" s="186"/>
      <c r="AS41" s="988"/>
      <c r="AT41" s="1231">
        <v>0</v>
      </c>
      <c r="AU41" s="186"/>
      <c r="AV41" s="186"/>
      <c r="AW41" s="186"/>
      <c r="AX41" s="186"/>
      <c r="AY41" s="186"/>
      <c r="AZ41" s="186"/>
      <c r="BA41" s="186"/>
      <c r="BB41" s="186"/>
      <c r="BC41" s="988"/>
      <c r="BD41" s="1231">
        <v>0</v>
      </c>
      <c r="BE41" s="186"/>
      <c r="BF41" s="186"/>
      <c r="BG41" s="186"/>
      <c r="BH41" s="186"/>
      <c r="BI41" s="186"/>
      <c r="BJ41" s="186"/>
      <c r="BK41" s="186"/>
      <c r="BL41" s="186"/>
      <c r="BM41" s="988"/>
      <c r="BN41" s="1231">
        <v>0</v>
      </c>
      <c r="BO41" s="186"/>
      <c r="BP41" s="186"/>
      <c r="BQ41" s="186"/>
      <c r="BR41" s="186"/>
      <c r="BS41" s="186"/>
      <c r="BT41" s="186"/>
      <c r="BU41" s="186"/>
      <c r="BV41" s="186"/>
      <c r="BW41" s="988"/>
      <c r="BX41" s="1231">
        <v>0</v>
      </c>
      <c r="BY41" s="186"/>
      <c r="BZ41" s="186"/>
      <c r="CA41" s="186"/>
      <c r="CB41" s="186"/>
      <c r="CC41" s="186"/>
      <c r="CD41" s="186"/>
      <c r="CE41" s="186"/>
      <c r="CF41" s="186"/>
      <c r="CG41" s="988"/>
      <c r="CH41" s="1231">
        <v>0</v>
      </c>
      <c r="CI41" s="186"/>
      <c r="CJ41" s="186"/>
      <c r="CK41" s="186"/>
      <c r="CL41" s="186"/>
      <c r="CM41" s="186"/>
      <c r="CN41" s="186"/>
      <c r="CO41" s="186"/>
      <c r="CP41" s="186"/>
      <c r="CQ41" s="988"/>
      <c r="CR41" s="1233">
        <v>0</v>
      </c>
      <c r="CS41" s="987"/>
      <c r="CT41" s="1013">
        <f>SUM(AJ41,AT41,BD41,BN41,BX41,CH41,CR41)</f>
        <v>0</v>
      </c>
    </row>
    <row r="42" spans="1:98" ht="15" customHeight="1" thickBot="1" x14ac:dyDescent="0.3">
      <c r="A42" s="989" t="s">
        <v>150</v>
      </c>
      <c r="B42" s="990"/>
      <c r="C42" s="239"/>
      <c r="D42" s="240"/>
      <c r="E42" s="183"/>
      <c r="F42" s="183"/>
      <c r="G42" s="183"/>
      <c r="H42" s="183"/>
      <c r="I42" s="183"/>
      <c r="J42" s="183"/>
      <c r="K42" s="183"/>
      <c r="L42" s="252"/>
      <c r="M42" s="771">
        <v>0</v>
      </c>
      <c r="N42" s="501">
        <f>M42*N40</f>
        <v>0</v>
      </c>
      <c r="O42" s="183"/>
      <c r="P42" s="183"/>
      <c r="Q42" s="183"/>
      <c r="R42" s="183"/>
      <c r="S42" s="183"/>
      <c r="T42" s="183"/>
      <c r="U42" s="183"/>
      <c r="V42" s="183"/>
      <c r="W42" s="772">
        <v>0</v>
      </c>
      <c r="X42" s="496">
        <f>W42*X40</f>
        <v>0</v>
      </c>
      <c r="Y42" s="191"/>
      <c r="Z42" s="183"/>
      <c r="AA42" s="183"/>
      <c r="AB42" s="183"/>
      <c r="AC42" s="183"/>
      <c r="AD42" s="183"/>
      <c r="AE42" s="183"/>
      <c r="AF42" s="252"/>
      <c r="AG42" s="991"/>
      <c r="AH42" s="513">
        <f>SUM(N42,X42)</f>
        <v>0</v>
      </c>
      <c r="AI42" s="771">
        <v>0</v>
      </c>
      <c r="AJ42" s="190">
        <f>AI42*AJ40</f>
        <v>0</v>
      </c>
      <c r="AK42" s="183"/>
      <c r="AL42" s="183"/>
      <c r="AM42" s="183"/>
      <c r="AN42" s="183"/>
      <c r="AO42" s="183"/>
      <c r="AP42" s="183"/>
      <c r="AQ42" s="183"/>
      <c r="AR42" s="183"/>
      <c r="AS42" s="772">
        <v>0</v>
      </c>
      <c r="AT42" s="190">
        <f>AS42*AT40</f>
        <v>0</v>
      </c>
      <c r="AU42" s="183"/>
      <c r="AV42" s="183"/>
      <c r="AW42" s="183"/>
      <c r="AX42" s="183"/>
      <c r="AY42" s="183"/>
      <c r="AZ42" s="183"/>
      <c r="BA42" s="183"/>
      <c r="BB42" s="183"/>
      <c r="BC42" s="772">
        <v>0</v>
      </c>
      <c r="BD42" s="190">
        <f>BC42*BD40</f>
        <v>0</v>
      </c>
      <c r="BE42" s="183"/>
      <c r="BF42" s="183"/>
      <c r="BG42" s="183"/>
      <c r="BH42" s="183"/>
      <c r="BI42" s="183"/>
      <c r="BJ42" s="183"/>
      <c r="BK42" s="183"/>
      <c r="BL42" s="183"/>
      <c r="BM42" s="772">
        <v>0</v>
      </c>
      <c r="BN42" s="190">
        <f>BM42*BN40</f>
        <v>0</v>
      </c>
      <c r="BO42" s="183"/>
      <c r="BP42" s="183"/>
      <c r="BQ42" s="183"/>
      <c r="BR42" s="183"/>
      <c r="BS42" s="183"/>
      <c r="BT42" s="183"/>
      <c r="BU42" s="183"/>
      <c r="BV42" s="183"/>
      <c r="BW42" s="772">
        <v>0</v>
      </c>
      <c r="BX42" s="190">
        <f>BW42*BX40</f>
        <v>0</v>
      </c>
      <c r="BY42" s="183"/>
      <c r="BZ42" s="183"/>
      <c r="CA42" s="183"/>
      <c r="CB42" s="183"/>
      <c r="CC42" s="183"/>
      <c r="CD42" s="183"/>
      <c r="CE42" s="183"/>
      <c r="CF42" s="183"/>
      <c r="CG42" s="772">
        <v>0</v>
      </c>
      <c r="CH42" s="190">
        <f>CG42*CH40</f>
        <v>0</v>
      </c>
      <c r="CI42" s="183"/>
      <c r="CJ42" s="183"/>
      <c r="CK42" s="183"/>
      <c r="CL42" s="183"/>
      <c r="CM42" s="183"/>
      <c r="CN42" s="183"/>
      <c r="CO42" s="183"/>
      <c r="CP42" s="183"/>
      <c r="CQ42" s="772">
        <v>0</v>
      </c>
      <c r="CR42" s="262">
        <f>CQ42*CR40</f>
        <v>0</v>
      </c>
      <c r="CS42" s="992"/>
      <c r="CT42" s="284">
        <f>SUM(AJ42,AT42,BD42,BN42,BX42,CH42,CR42)</f>
        <v>0</v>
      </c>
    </row>
    <row r="43" spans="1:98" ht="15" customHeight="1" thickTop="1" x14ac:dyDescent="0.25">
      <c r="A43" s="292" t="s">
        <v>171</v>
      </c>
      <c r="B43" s="242"/>
      <c r="C43" s="242"/>
      <c r="D43" s="243"/>
      <c r="E43" s="184"/>
      <c r="F43" s="184"/>
      <c r="G43" s="184"/>
      <c r="H43" s="184"/>
      <c r="I43" s="184"/>
      <c r="J43" s="184"/>
      <c r="K43" s="184"/>
      <c r="L43" s="253"/>
      <c r="M43" s="514">
        <f>M40</f>
        <v>0</v>
      </c>
      <c r="N43" s="502">
        <f>SUM(N40:N42)</f>
        <v>0</v>
      </c>
      <c r="O43" s="184"/>
      <c r="P43" s="184"/>
      <c r="Q43" s="184"/>
      <c r="R43" s="184"/>
      <c r="S43" s="184"/>
      <c r="T43" s="184"/>
      <c r="U43" s="184"/>
      <c r="V43" s="184"/>
      <c r="W43" s="498">
        <f>W40</f>
        <v>0</v>
      </c>
      <c r="X43" s="497">
        <f>SUM(X40:X42)</f>
        <v>0</v>
      </c>
      <c r="Y43" s="287"/>
      <c r="Z43" s="184"/>
      <c r="AA43" s="184"/>
      <c r="AB43" s="184"/>
      <c r="AC43" s="184"/>
      <c r="AD43" s="184"/>
      <c r="AE43" s="184"/>
      <c r="AF43" s="253"/>
      <c r="AG43" s="514">
        <f>AG40</f>
        <v>0</v>
      </c>
      <c r="AH43" s="515">
        <f>SUM(AH40:AH42)</f>
        <v>0</v>
      </c>
      <c r="AI43" s="269">
        <f>AI40</f>
        <v>0</v>
      </c>
      <c r="AJ43" s="248">
        <f>SUM(AJ40:AJ42)</f>
        <v>0</v>
      </c>
      <c r="AK43" s="184"/>
      <c r="AL43" s="184"/>
      <c r="AM43" s="184"/>
      <c r="AN43" s="184"/>
      <c r="AO43" s="184"/>
      <c r="AP43" s="184"/>
      <c r="AQ43" s="184"/>
      <c r="AR43" s="184"/>
      <c r="AS43" s="250">
        <f>AS40</f>
        <v>0</v>
      </c>
      <c r="AT43" s="248">
        <f>SUM(AT40:AT42)</f>
        <v>0</v>
      </c>
      <c r="AU43" s="184"/>
      <c r="AV43" s="184"/>
      <c r="AW43" s="184"/>
      <c r="AX43" s="184"/>
      <c r="AY43" s="184"/>
      <c r="AZ43" s="184"/>
      <c r="BA43" s="184"/>
      <c r="BB43" s="184"/>
      <c r="BC43" s="250">
        <f>BC40</f>
        <v>0</v>
      </c>
      <c r="BD43" s="248">
        <f>SUM(BD40:BD42)</f>
        <v>0</v>
      </c>
      <c r="BE43" s="184"/>
      <c r="BF43" s="184"/>
      <c r="BG43" s="184"/>
      <c r="BH43" s="184"/>
      <c r="BI43" s="184"/>
      <c r="BJ43" s="184"/>
      <c r="BK43" s="184"/>
      <c r="BL43" s="184"/>
      <c r="BM43" s="250">
        <f>BM40</f>
        <v>0</v>
      </c>
      <c r="BN43" s="248">
        <f>SUM(BN40:BN42)</f>
        <v>0</v>
      </c>
      <c r="BO43" s="184"/>
      <c r="BP43" s="184"/>
      <c r="BQ43" s="184"/>
      <c r="BR43" s="184"/>
      <c r="BS43" s="184"/>
      <c r="BT43" s="184"/>
      <c r="BU43" s="184"/>
      <c r="BV43" s="184"/>
      <c r="BW43" s="250">
        <f>BW40</f>
        <v>0</v>
      </c>
      <c r="BX43" s="248">
        <f>SUM(BX40:BX42)</f>
        <v>0</v>
      </c>
      <c r="BY43" s="184"/>
      <c r="BZ43" s="184"/>
      <c r="CA43" s="184"/>
      <c r="CB43" s="184"/>
      <c r="CC43" s="184"/>
      <c r="CD43" s="184"/>
      <c r="CE43" s="184"/>
      <c r="CF43" s="184"/>
      <c r="CG43" s="250">
        <f>CG40</f>
        <v>0</v>
      </c>
      <c r="CH43" s="248">
        <f>SUM(CH40:CH42)</f>
        <v>0</v>
      </c>
      <c r="CI43" s="184"/>
      <c r="CJ43" s="184"/>
      <c r="CK43" s="184"/>
      <c r="CL43" s="184"/>
      <c r="CM43" s="184"/>
      <c r="CN43" s="184"/>
      <c r="CO43" s="184"/>
      <c r="CP43" s="184"/>
      <c r="CQ43" s="250">
        <f>CQ40</f>
        <v>0</v>
      </c>
      <c r="CR43" s="263">
        <f>SUM(CR40:CR42)</f>
        <v>0</v>
      </c>
      <c r="CS43" s="269">
        <f>CS40</f>
        <v>0</v>
      </c>
      <c r="CT43" s="285">
        <f>SUM(CT40:CT42)</f>
        <v>0</v>
      </c>
    </row>
    <row r="44" spans="1:98" ht="14.45" customHeight="1" x14ac:dyDescent="0.25">
      <c r="A44" s="994"/>
      <c r="B44" s="351"/>
      <c r="C44" s="351"/>
      <c r="D44" s="351"/>
      <c r="E44" s="351"/>
      <c r="F44" s="351"/>
      <c r="G44" s="351"/>
      <c r="H44" s="351"/>
      <c r="I44" s="351"/>
      <c r="J44" s="351"/>
      <c r="K44" s="351"/>
      <c r="L44" s="351"/>
      <c r="M44" s="352"/>
      <c r="N44" s="351"/>
      <c r="O44" s="351"/>
      <c r="P44" s="351"/>
      <c r="Q44" s="351"/>
      <c r="R44" s="351"/>
      <c r="S44" s="351"/>
      <c r="T44" s="351"/>
      <c r="U44" s="351"/>
      <c r="V44" s="351"/>
      <c r="W44" s="353"/>
      <c r="X44" s="447"/>
      <c r="Y44" s="351"/>
      <c r="Z44" s="351"/>
      <c r="AA44" s="351"/>
      <c r="AB44" s="351"/>
      <c r="AC44" s="351"/>
      <c r="AD44" s="351"/>
      <c r="AE44" s="351"/>
      <c r="AF44" s="351"/>
      <c r="AG44" s="995"/>
      <c r="AH44" s="355"/>
      <c r="AI44" s="352"/>
      <c r="AJ44" s="351"/>
      <c r="AK44" s="351"/>
      <c r="AL44" s="351"/>
      <c r="AM44" s="351"/>
      <c r="AN44" s="351"/>
      <c r="AO44" s="351"/>
      <c r="AP44" s="351"/>
      <c r="AQ44" s="351"/>
      <c r="AR44" s="351"/>
      <c r="AS44" s="356"/>
      <c r="AT44" s="357"/>
      <c r="AU44" s="351"/>
      <c r="AV44" s="351"/>
      <c r="AW44" s="351"/>
      <c r="AX44" s="351"/>
      <c r="AY44" s="351"/>
      <c r="AZ44" s="351"/>
      <c r="BA44" s="351"/>
      <c r="BB44" s="351"/>
      <c r="BC44" s="356"/>
      <c r="BD44" s="357"/>
      <c r="BE44" s="351"/>
      <c r="BF44" s="351"/>
      <c r="BG44" s="351"/>
      <c r="BH44" s="351"/>
      <c r="BI44" s="351"/>
      <c r="BJ44" s="351"/>
      <c r="BK44" s="351"/>
      <c r="BL44" s="351"/>
      <c r="BM44" s="356"/>
      <c r="BN44" s="357"/>
      <c r="BO44" s="351"/>
      <c r="BP44" s="351"/>
      <c r="BQ44" s="351"/>
      <c r="BR44" s="351"/>
      <c r="BS44" s="351"/>
      <c r="BT44" s="351"/>
      <c r="BU44" s="351"/>
      <c r="BV44" s="351"/>
      <c r="BW44" s="356"/>
      <c r="BX44" s="357"/>
      <c r="BY44" s="351"/>
      <c r="BZ44" s="351"/>
      <c r="CA44" s="351"/>
      <c r="CB44" s="351"/>
      <c r="CC44" s="351"/>
      <c r="CD44" s="351"/>
      <c r="CE44" s="351"/>
      <c r="CF44" s="351"/>
      <c r="CG44" s="356"/>
      <c r="CH44" s="357"/>
      <c r="CI44" s="351"/>
      <c r="CJ44" s="351"/>
      <c r="CK44" s="351"/>
      <c r="CL44" s="351"/>
      <c r="CM44" s="351"/>
      <c r="CN44" s="351"/>
      <c r="CO44" s="351"/>
      <c r="CP44" s="351"/>
      <c r="CQ44" s="356"/>
      <c r="CR44" s="354"/>
      <c r="CS44" s="995"/>
      <c r="CT44" s="355"/>
    </row>
    <row r="45" spans="1:98" x14ac:dyDescent="0.25">
      <c r="A45" s="930" t="s">
        <v>16</v>
      </c>
      <c r="B45" s="931"/>
      <c r="C45" s="932"/>
      <c r="D45" s="999"/>
      <c r="E45" s="904">
        <f>E21+E36</f>
        <v>0</v>
      </c>
      <c r="F45" s="944"/>
      <c r="G45" s="944"/>
      <c r="H45" s="944"/>
      <c r="I45" s="905">
        <f>I21+I36</f>
        <v>0</v>
      </c>
      <c r="J45" s="1000"/>
      <c r="K45" s="1000"/>
      <c r="L45" s="1001"/>
      <c r="M45" s="935">
        <f>M21+M36</f>
        <v>0</v>
      </c>
      <c r="N45" s="907">
        <f>N21+N36</f>
        <v>0</v>
      </c>
      <c r="O45" s="1746">
        <f>O21+O36</f>
        <v>0</v>
      </c>
      <c r="P45" s="1747"/>
      <c r="Q45" s="1747"/>
      <c r="R45" s="1747"/>
      <c r="S45" s="1748">
        <f>S21+S36</f>
        <v>0</v>
      </c>
      <c r="T45" s="1749"/>
      <c r="U45" s="1749"/>
      <c r="V45" s="1749"/>
      <c r="W45" s="937">
        <f>W21+W36</f>
        <v>0</v>
      </c>
      <c r="X45" s="910">
        <f>X21+X36</f>
        <v>0</v>
      </c>
      <c r="Y45" s="997">
        <f>Y21+Y36</f>
        <v>0</v>
      </c>
      <c r="Z45" s="1002"/>
      <c r="AA45" s="1002"/>
      <c r="AB45" s="1002"/>
      <c r="AC45" s="909">
        <f>AC21+AC36</f>
        <v>0</v>
      </c>
      <c r="AD45" s="1003"/>
      <c r="AE45" s="1003"/>
      <c r="AF45" s="1004"/>
      <c r="AG45" s="1014"/>
      <c r="AH45" s="1015"/>
      <c r="AI45" s="938">
        <f>AI21+AI36</f>
        <v>0</v>
      </c>
      <c r="AJ45" s="912">
        <f>AJ21+AJ36</f>
        <v>0</v>
      </c>
      <c r="AK45" s="908">
        <f>AK21+AK36</f>
        <v>0</v>
      </c>
      <c r="AL45" s="1002"/>
      <c r="AM45" s="1002"/>
      <c r="AN45" s="1002"/>
      <c r="AO45" s="909">
        <f>AO21+AO36</f>
        <v>0</v>
      </c>
      <c r="AP45" s="1003"/>
      <c r="AQ45" s="1003"/>
      <c r="AR45" s="1003"/>
      <c r="AS45" s="939">
        <f>AS21+AS36</f>
        <v>0</v>
      </c>
      <c r="AT45" s="912">
        <f>AT21+AT36</f>
        <v>0</v>
      </c>
      <c r="AU45" s="908">
        <f>AU21+AU36</f>
        <v>0</v>
      </c>
      <c r="AV45" s="1002"/>
      <c r="AW45" s="1002"/>
      <c r="AX45" s="1002"/>
      <c r="AY45" s="909">
        <f>AY21+AY36</f>
        <v>0</v>
      </c>
      <c r="AZ45" s="1003"/>
      <c r="BA45" s="1003"/>
      <c r="BB45" s="1003"/>
      <c r="BC45" s="1016">
        <f>BC21+BC36</f>
        <v>0</v>
      </c>
      <c r="BD45" s="912">
        <f>BD21+BD36</f>
        <v>0</v>
      </c>
      <c r="BE45" s="908">
        <f>BE21+BE36</f>
        <v>0</v>
      </c>
      <c r="BF45" s="1002"/>
      <c r="BG45" s="1002"/>
      <c r="BH45" s="1002"/>
      <c r="BI45" s="909">
        <f>BI21+BI36</f>
        <v>0</v>
      </c>
      <c r="BJ45" s="1003"/>
      <c r="BK45" s="1003"/>
      <c r="BL45" s="1003"/>
      <c r="BM45" s="1016">
        <f>BM21+BM36</f>
        <v>0</v>
      </c>
      <c r="BN45" s="912">
        <f>BN21+BN36</f>
        <v>0</v>
      </c>
      <c r="BO45" s="908">
        <f>BO21+BO36</f>
        <v>0</v>
      </c>
      <c r="BP45" s="1002"/>
      <c r="BQ45" s="1002"/>
      <c r="BR45" s="1002"/>
      <c r="BS45" s="909">
        <f>BS21+BS36</f>
        <v>0</v>
      </c>
      <c r="BT45" s="1003"/>
      <c r="BU45" s="1003"/>
      <c r="BV45" s="1003"/>
      <c r="BW45" s="1016">
        <f>BW21+BW36</f>
        <v>0</v>
      </c>
      <c r="BX45" s="912">
        <f>BX21+BX36</f>
        <v>0</v>
      </c>
      <c r="BY45" s="908">
        <f>BY21+BY36</f>
        <v>0</v>
      </c>
      <c r="BZ45" s="1002"/>
      <c r="CA45" s="1002"/>
      <c r="CB45" s="1002"/>
      <c r="CC45" s="909">
        <f>CC21+CC36</f>
        <v>0</v>
      </c>
      <c r="CD45" s="1003"/>
      <c r="CE45" s="1003"/>
      <c r="CF45" s="1003"/>
      <c r="CG45" s="939">
        <f>CG21+CG36</f>
        <v>0</v>
      </c>
      <c r="CH45" s="912">
        <f>CH21+CH36</f>
        <v>0</v>
      </c>
      <c r="CI45" s="908">
        <f>CI21+CI36</f>
        <v>0</v>
      </c>
      <c r="CJ45" s="1002"/>
      <c r="CK45" s="1002"/>
      <c r="CL45" s="1002"/>
      <c r="CM45" s="909">
        <f>CM21+CM36</f>
        <v>0</v>
      </c>
      <c r="CN45" s="1003"/>
      <c r="CO45" s="1003"/>
      <c r="CP45" s="1003"/>
      <c r="CQ45" s="939">
        <f t="shared" ref="CQ45:CR48" si="97">CQ21+CQ36</f>
        <v>0</v>
      </c>
      <c r="CR45" s="913">
        <f t="shared" si="97"/>
        <v>0</v>
      </c>
      <c r="CS45" s="1017"/>
      <c r="CT45" s="1018"/>
    </row>
    <row r="46" spans="1:98" x14ac:dyDescent="0.25">
      <c r="A46" s="940" t="s">
        <v>199</v>
      </c>
      <c r="B46" s="941"/>
      <c r="C46" s="942"/>
      <c r="D46" s="943"/>
      <c r="E46" s="944"/>
      <c r="F46" s="944">
        <f>F22+F37</f>
        <v>0</v>
      </c>
      <c r="G46" s="944"/>
      <c r="H46" s="944"/>
      <c r="I46" s="905"/>
      <c r="J46" s="905">
        <f>J22+J37</f>
        <v>0</v>
      </c>
      <c r="K46" s="905"/>
      <c r="L46" s="906"/>
      <c r="M46" s="945">
        <f t="shared" ref="M46:N48" si="98">M22+M37</f>
        <v>0</v>
      </c>
      <c r="N46" s="915">
        <f t="shared" si="98"/>
        <v>0</v>
      </c>
      <c r="O46" s="1735"/>
      <c r="P46" s="1735">
        <f>P22+P37</f>
        <v>0</v>
      </c>
      <c r="Q46" s="1735"/>
      <c r="R46" s="1735"/>
      <c r="S46" s="1733"/>
      <c r="T46" s="1733">
        <f>T22+T37</f>
        <v>0</v>
      </c>
      <c r="U46" s="1733"/>
      <c r="V46" s="1733"/>
      <c r="W46" s="946">
        <f t="shared" ref="W46:X48" si="99">W22+W37</f>
        <v>0</v>
      </c>
      <c r="X46" s="918">
        <f t="shared" si="99"/>
        <v>0</v>
      </c>
      <c r="Y46" s="1005"/>
      <c r="Z46" s="936">
        <f>Z22+Z37</f>
        <v>0</v>
      </c>
      <c r="AA46" s="936"/>
      <c r="AB46" s="936"/>
      <c r="AC46" s="917"/>
      <c r="AD46" s="917">
        <f>AD22+AD37</f>
        <v>0</v>
      </c>
      <c r="AE46" s="917"/>
      <c r="AF46" s="998"/>
      <c r="AG46" s="1019"/>
      <c r="AH46" s="1020"/>
      <c r="AI46" s="947">
        <f t="shared" ref="AI46:AJ48" si="100">AI22+AI37</f>
        <v>0</v>
      </c>
      <c r="AJ46" s="920">
        <f t="shared" si="100"/>
        <v>0</v>
      </c>
      <c r="AK46" s="936"/>
      <c r="AL46" s="936">
        <f>AL22+AL37</f>
        <v>0</v>
      </c>
      <c r="AM46" s="936"/>
      <c r="AN46" s="936"/>
      <c r="AO46" s="917"/>
      <c r="AP46" s="917">
        <f>AP22+AP37</f>
        <v>0</v>
      </c>
      <c r="AQ46" s="917"/>
      <c r="AR46" s="917"/>
      <c r="AS46" s="948">
        <f t="shared" ref="AS46:AT48" si="101">AS22+AS37</f>
        <v>0</v>
      </c>
      <c r="AT46" s="920">
        <f t="shared" si="101"/>
        <v>0</v>
      </c>
      <c r="AU46" s="936"/>
      <c r="AV46" s="916">
        <f>AV22+AV37</f>
        <v>0</v>
      </c>
      <c r="AW46" s="936"/>
      <c r="AX46" s="936"/>
      <c r="AY46" s="917"/>
      <c r="AZ46" s="917">
        <f>AZ22+AZ37</f>
        <v>0</v>
      </c>
      <c r="BA46" s="917"/>
      <c r="BB46" s="917"/>
      <c r="BC46" s="1021">
        <f t="shared" ref="BC46:BD48" si="102">BC22+BC37</f>
        <v>0</v>
      </c>
      <c r="BD46" s="920">
        <f t="shared" si="102"/>
        <v>0</v>
      </c>
      <c r="BE46" s="936"/>
      <c r="BF46" s="936">
        <f>BF22+BF37</f>
        <v>0</v>
      </c>
      <c r="BG46" s="936"/>
      <c r="BH46" s="936"/>
      <c r="BI46" s="917"/>
      <c r="BJ46" s="917">
        <f>BJ22+BJ37</f>
        <v>0</v>
      </c>
      <c r="BK46" s="917"/>
      <c r="BL46" s="917"/>
      <c r="BM46" s="1021">
        <f t="shared" ref="BM46:BN48" si="103">BM22+BM37</f>
        <v>0</v>
      </c>
      <c r="BN46" s="920">
        <f t="shared" si="103"/>
        <v>0</v>
      </c>
      <c r="BO46" s="936"/>
      <c r="BP46" s="916">
        <f>BP22+BP37</f>
        <v>0</v>
      </c>
      <c r="BQ46" s="936"/>
      <c r="BR46" s="936"/>
      <c r="BS46" s="917"/>
      <c r="BT46" s="917">
        <f>BT22+BT37</f>
        <v>0</v>
      </c>
      <c r="BU46" s="917"/>
      <c r="BV46" s="917"/>
      <c r="BW46" s="1021">
        <f t="shared" ref="BW46:BX48" si="104">BW22+BW37</f>
        <v>0</v>
      </c>
      <c r="BX46" s="920">
        <f t="shared" si="104"/>
        <v>0</v>
      </c>
      <c r="BY46" s="936"/>
      <c r="BZ46" s="936">
        <f>BZ22+BZ37</f>
        <v>0</v>
      </c>
      <c r="CA46" s="936"/>
      <c r="CB46" s="936"/>
      <c r="CC46" s="917"/>
      <c r="CD46" s="917">
        <f>CD22+CD37</f>
        <v>0</v>
      </c>
      <c r="CE46" s="917"/>
      <c r="CF46" s="917"/>
      <c r="CG46" s="948">
        <f t="shared" ref="CG46:CH48" si="105">CG22+CG37</f>
        <v>0</v>
      </c>
      <c r="CH46" s="920">
        <f t="shared" si="105"/>
        <v>0</v>
      </c>
      <c r="CI46" s="936"/>
      <c r="CJ46" s="936">
        <f>CJ22+CJ37</f>
        <v>0</v>
      </c>
      <c r="CK46" s="936"/>
      <c r="CL46" s="936"/>
      <c r="CM46" s="917"/>
      <c r="CN46" s="917">
        <f>CN22+CN37</f>
        <v>0</v>
      </c>
      <c r="CO46" s="917"/>
      <c r="CP46" s="917"/>
      <c r="CQ46" s="948">
        <f t="shared" si="97"/>
        <v>0</v>
      </c>
      <c r="CR46" s="921">
        <f t="shared" si="97"/>
        <v>0</v>
      </c>
      <c r="CS46" s="1022"/>
      <c r="CT46" s="283"/>
    </row>
    <row r="47" spans="1:98" x14ac:dyDescent="0.25">
      <c r="A47" s="940" t="s">
        <v>17</v>
      </c>
      <c r="B47" s="941"/>
      <c r="C47" s="942"/>
      <c r="D47" s="943"/>
      <c r="E47" s="944"/>
      <c r="F47" s="944"/>
      <c r="G47" s="944">
        <f>G23+G38</f>
        <v>0</v>
      </c>
      <c r="H47" s="944"/>
      <c r="I47" s="1006"/>
      <c r="J47" s="905"/>
      <c r="K47" s="905">
        <f>K23+K38</f>
        <v>0</v>
      </c>
      <c r="L47" s="906"/>
      <c r="M47" s="945">
        <f t="shared" si="98"/>
        <v>0</v>
      </c>
      <c r="N47" s="915">
        <f t="shared" si="98"/>
        <v>0</v>
      </c>
      <c r="O47" s="1735"/>
      <c r="P47" s="1735"/>
      <c r="Q47" s="1735">
        <f>Q23+Q38</f>
        <v>0</v>
      </c>
      <c r="R47" s="1735"/>
      <c r="S47" s="1750"/>
      <c r="T47" s="1733"/>
      <c r="U47" s="1733">
        <f>U23+U38</f>
        <v>0</v>
      </c>
      <c r="V47" s="1733"/>
      <c r="W47" s="946">
        <f t="shared" si="99"/>
        <v>0</v>
      </c>
      <c r="X47" s="918">
        <f t="shared" si="99"/>
        <v>0</v>
      </c>
      <c r="Y47" s="1005"/>
      <c r="Z47" s="936"/>
      <c r="AA47" s="936">
        <f>AA23+AA38</f>
        <v>0</v>
      </c>
      <c r="AB47" s="936"/>
      <c r="AC47" s="950"/>
      <c r="AD47" s="917"/>
      <c r="AE47" s="917">
        <f>AE23+AE38</f>
        <v>0</v>
      </c>
      <c r="AF47" s="998"/>
      <c r="AG47" s="1019"/>
      <c r="AH47" s="1020"/>
      <c r="AI47" s="947">
        <f t="shared" si="100"/>
        <v>0</v>
      </c>
      <c r="AJ47" s="920">
        <f t="shared" si="100"/>
        <v>0</v>
      </c>
      <c r="AK47" s="936"/>
      <c r="AL47" s="936"/>
      <c r="AM47" s="936">
        <f>AM23+AM38</f>
        <v>0</v>
      </c>
      <c r="AN47" s="936"/>
      <c r="AO47" s="950"/>
      <c r="AP47" s="917"/>
      <c r="AQ47" s="917">
        <f>AQ23+AQ38</f>
        <v>0</v>
      </c>
      <c r="AR47" s="917"/>
      <c r="AS47" s="948">
        <f t="shared" si="101"/>
        <v>0</v>
      </c>
      <c r="AT47" s="920">
        <f t="shared" si="101"/>
        <v>0</v>
      </c>
      <c r="AU47" s="936"/>
      <c r="AV47" s="936"/>
      <c r="AW47" s="916">
        <f>AW23+AW38</f>
        <v>0</v>
      </c>
      <c r="AX47" s="936"/>
      <c r="AY47" s="950"/>
      <c r="AZ47" s="917"/>
      <c r="BA47" s="917">
        <f>BA23+BA38</f>
        <v>0</v>
      </c>
      <c r="BB47" s="917"/>
      <c r="BC47" s="1021">
        <f t="shared" si="102"/>
        <v>0</v>
      </c>
      <c r="BD47" s="920">
        <f t="shared" si="102"/>
        <v>0</v>
      </c>
      <c r="BE47" s="936"/>
      <c r="BF47" s="936"/>
      <c r="BG47" s="936">
        <f>BG23+BG38</f>
        <v>0</v>
      </c>
      <c r="BH47" s="936"/>
      <c r="BI47" s="950"/>
      <c r="BJ47" s="917"/>
      <c r="BK47" s="917">
        <f>BK23+BK38</f>
        <v>0</v>
      </c>
      <c r="BL47" s="917"/>
      <c r="BM47" s="1021">
        <f t="shared" si="103"/>
        <v>0</v>
      </c>
      <c r="BN47" s="920">
        <f t="shared" si="103"/>
        <v>0</v>
      </c>
      <c r="BO47" s="936"/>
      <c r="BP47" s="936"/>
      <c r="BQ47" s="916">
        <f>BQ23+BQ38</f>
        <v>0</v>
      </c>
      <c r="BR47" s="936"/>
      <c r="BS47" s="950"/>
      <c r="BT47" s="917"/>
      <c r="BU47" s="917">
        <f>BU23+BU38</f>
        <v>0</v>
      </c>
      <c r="BV47" s="917"/>
      <c r="BW47" s="1021">
        <f t="shared" si="104"/>
        <v>0</v>
      </c>
      <c r="BX47" s="920">
        <f t="shared" si="104"/>
        <v>0</v>
      </c>
      <c r="BY47" s="936"/>
      <c r="BZ47" s="936"/>
      <c r="CA47" s="936">
        <f>CA23+CA38</f>
        <v>0</v>
      </c>
      <c r="CB47" s="936"/>
      <c r="CC47" s="950"/>
      <c r="CD47" s="917"/>
      <c r="CE47" s="917">
        <f>CE23+CE38</f>
        <v>0</v>
      </c>
      <c r="CF47" s="917"/>
      <c r="CG47" s="948">
        <f t="shared" si="105"/>
        <v>0</v>
      </c>
      <c r="CH47" s="920">
        <f t="shared" si="105"/>
        <v>0</v>
      </c>
      <c r="CI47" s="936"/>
      <c r="CJ47" s="936"/>
      <c r="CK47" s="936">
        <f>CK23+CK38</f>
        <v>0</v>
      </c>
      <c r="CL47" s="936"/>
      <c r="CM47" s="950"/>
      <c r="CN47" s="917"/>
      <c r="CO47" s="917">
        <f>CO23+CO38</f>
        <v>0</v>
      </c>
      <c r="CP47" s="917"/>
      <c r="CQ47" s="948">
        <f t="shared" si="97"/>
        <v>0</v>
      </c>
      <c r="CR47" s="921">
        <f t="shared" si="97"/>
        <v>0</v>
      </c>
      <c r="CS47" s="1022"/>
      <c r="CT47" s="283"/>
    </row>
    <row r="48" spans="1:98" ht="15" customHeight="1" thickBot="1" x14ac:dyDescent="0.3">
      <c r="A48" s="951" t="s">
        <v>18</v>
      </c>
      <c r="B48" s="952"/>
      <c r="C48" s="953"/>
      <c r="D48" s="954"/>
      <c r="E48" s="955" t="s">
        <v>19</v>
      </c>
      <c r="F48" s="956">
        <f>E45+F46+G47+H48</f>
        <v>0</v>
      </c>
      <c r="G48" s="957"/>
      <c r="H48" s="1722">
        <f>H39+H24</f>
        <v>0</v>
      </c>
      <c r="I48" s="958"/>
      <c r="J48" s="955" t="s">
        <v>19</v>
      </c>
      <c r="K48" s="959">
        <f>N45+N46+N47+N48</f>
        <v>0</v>
      </c>
      <c r="L48" s="960">
        <f>L24+L39</f>
        <v>0</v>
      </c>
      <c r="M48" s="961">
        <f t="shared" si="98"/>
        <v>0</v>
      </c>
      <c r="N48" s="962">
        <f t="shared" si="98"/>
        <v>0</v>
      </c>
      <c r="O48" s="1738" t="s">
        <v>19</v>
      </c>
      <c r="P48" s="1739">
        <f>O45+P46+Q47+R48</f>
        <v>0</v>
      </c>
      <c r="Q48" s="1740"/>
      <c r="R48" s="1744">
        <f>R39+R24</f>
        <v>0</v>
      </c>
      <c r="S48" s="1741"/>
      <c r="T48" s="1738" t="s">
        <v>19</v>
      </c>
      <c r="U48" s="1742">
        <f>X45+X46+X47+X48</f>
        <v>0</v>
      </c>
      <c r="V48" s="1751">
        <f>V24+V39</f>
        <v>0</v>
      </c>
      <c r="W48" s="967">
        <f t="shared" si="99"/>
        <v>0</v>
      </c>
      <c r="X48" s="511">
        <f t="shared" si="99"/>
        <v>0</v>
      </c>
      <c r="Y48" s="955" t="s">
        <v>19</v>
      </c>
      <c r="Z48" s="963">
        <f>Y45+Z46+AA47+AB48</f>
        <v>0</v>
      </c>
      <c r="AA48" s="964"/>
      <c r="AB48" s="1723">
        <f>AB39+AB24</f>
        <v>0</v>
      </c>
      <c r="AC48" s="965"/>
      <c r="AD48" s="955" t="s">
        <v>19</v>
      </c>
      <c r="AE48" s="959">
        <f>AJ45+AJ46+AJ47+AJ48</f>
        <v>0</v>
      </c>
      <c r="AF48" s="1008">
        <f>AF24+AF39</f>
        <v>0</v>
      </c>
      <c r="AG48" s="1023"/>
      <c r="AH48" s="492"/>
      <c r="AI48" s="969">
        <f t="shared" si="100"/>
        <v>0</v>
      </c>
      <c r="AJ48" s="970">
        <f t="shared" si="100"/>
        <v>0</v>
      </c>
      <c r="AK48" s="971" t="s">
        <v>19</v>
      </c>
      <c r="AL48" s="972">
        <f>AK45+AL46+AM47+AN48</f>
        <v>0</v>
      </c>
      <c r="AM48" s="964"/>
      <c r="AN48" s="1723">
        <f>AN24+AN39</f>
        <v>0</v>
      </c>
      <c r="AO48" s="965"/>
      <c r="AP48" s="971" t="s">
        <v>19</v>
      </c>
      <c r="AQ48" s="973">
        <f>AT45+AT46+AT47+AT48</f>
        <v>0</v>
      </c>
      <c r="AR48" s="966">
        <f>AR24+AR39</f>
        <v>0</v>
      </c>
      <c r="AS48" s="974">
        <f t="shared" si="101"/>
        <v>0</v>
      </c>
      <c r="AT48" s="970">
        <f t="shared" si="101"/>
        <v>0</v>
      </c>
      <c r="AU48" s="971" t="s">
        <v>19</v>
      </c>
      <c r="AV48" s="975">
        <f>AU45+AV46+AW47+AX48</f>
        <v>0</v>
      </c>
      <c r="AW48" s="964"/>
      <c r="AX48" s="1723">
        <f>AX39+AX24</f>
        <v>0</v>
      </c>
      <c r="AY48" s="965"/>
      <c r="AZ48" s="971" t="s">
        <v>19</v>
      </c>
      <c r="BA48" s="973">
        <f>BD45+BD46+BD47+BD48</f>
        <v>0</v>
      </c>
      <c r="BB48" s="966">
        <f>BB24+BB39</f>
        <v>0</v>
      </c>
      <c r="BC48" s="1024">
        <f t="shared" si="102"/>
        <v>0</v>
      </c>
      <c r="BD48" s="970">
        <f t="shared" si="102"/>
        <v>0</v>
      </c>
      <c r="BE48" s="971" t="s">
        <v>19</v>
      </c>
      <c r="BF48" s="975">
        <f>BE45+BF46+BG47+BH48</f>
        <v>0</v>
      </c>
      <c r="BG48" s="934"/>
      <c r="BH48" s="923">
        <f>BH39+BH24</f>
        <v>0</v>
      </c>
      <c r="BI48" s="1025"/>
      <c r="BJ48" s="971" t="s">
        <v>19</v>
      </c>
      <c r="BK48" s="973">
        <f>BN45+BN46+BN47+BN48</f>
        <v>0</v>
      </c>
      <c r="BL48" s="966">
        <f>BL24+BL39</f>
        <v>0</v>
      </c>
      <c r="BM48" s="1024">
        <f t="shared" si="103"/>
        <v>0</v>
      </c>
      <c r="BN48" s="970">
        <f t="shared" si="103"/>
        <v>0</v>
      </c>
      <c r="BO48" s="971" t="s">
        <v>19</v>
      </c>
      <c r="BP48" s="975">
        <f>BO45+BP46+BQ47+BR48</f>
        <v>0</v>
      </c>
      <c r="BQ48" s="934"/>
      <c r="BR48" s="923">
        <f>BR39+BR24</f>
        <v>0</v>
      </c>
      <c r="BS48" s="1025"/>
      <c r="BT48" s="971" t="s">
        <v>19</v>
      </c>
      <c r="BU48" s="973">
        <f>BX45+BX46+BX47+BX48</f>
        <v>0</v>
      </c>
      <c r="BV48" s="966">
        <f>BV24+BV39</f>
        <v>0</v>
      </c>
      <c r="BW48" s="1024">
        <f t="shared" si="104"/>
        <v>0</v>
      </c>
      <c r="BX48" s="970">
        <f t="shared" si="104"/>
        <v>0</v>
      </c>
      <c r="BY48" s="971" t="s">
        <v>19</v>
      </c>
      <c r="BZ48" s="975">
        <f>BY45+BZ46+CA47+CB48</f>
        <v>0</v>
      </c>
      <c r="CA48" s="934"/>
      <c r="CB48" s="923">
        <f>CB39+CB24</f>
        <v>0</v>
      </c>
      <c r="CC48" s="1025"/>
      <c r="CD48" s="971" t="s">
        <v>19</v>
      </c>
      <c r="CE48" s="973">
        <f>CH45+CH46+CH47+CH48</f>
        <v>0</v>
      </c>
      <c r="CF48" s="966">
        <f>CF24+CF39</f>
        <v>0</v>
      </c>
      <c r="CG48" s="974">
        <f t="shared" si="105"/>
        <v>0</v>
      </c>
      <c r="CH48" s="970">
        <f t="shared" si="105"/>
        <v>0</v>
      </c>
      <c r="CI48" s="971" t="s">
        <v>19</v>
      </c>
      <c r="CJ48" s="975">
        <f>CI45+CJ46+CK47+CL48</f>
        <v>0</v>
      </c>
      <c r="CK48" s="934"/>
      <c r="CL48" s="923">
        <f>CL39+CL24</f>
        <v>0</v>
      </c>
      <c r="CM48" s="1025"/>
      <c r="CN48" s="971" t="s">
        <v>19</v>
      </c>
      <c r="CO48" s="973">
        <f>CR45+CR46+CR47+CR48</f>
        <v>0</v>
      </c>
      <c r="CP48" s="966">
        <f>CP24+CP39</f>
        <v>0</v>
      </c>
      <c r="CQ48" s="974">
        <f t="shared" si="97"/>
        <v>0</v>
      </c>
      <c r="CR48" s="976">
        <f t="shared" si="97"/>
        <v>0</v>
      </c>
      <c r="CS48" s="1026"/>
      <c r="CT48" s="281"/>
    </row>
    <row r="49" spans="1:98" ht="15.75" thickTop="1" x14ac:dyDescent="0.25">
      <c r="A49" s="290" t="s">
        <v>172</v>
      </c>
      <c r="B49" s="1009"/>
      <c r="C49" s="237"/>
      <c r="D49" s="237"/>
      <c r="E49" s="181"/>
      <c r="F49" s="181"/>
      <c r="G49" s="181"/>
      <c r="H49" s="181"/>
      <c r="I49" s="181"/>
      <c r="J49" s="181"/>
      <c r="K49" s="181"/>
      <c r="L49" s="254"/>
      <c r="M49" s="500">
        <f>SUM(M45:M48)</f>
        <v>0</v>
      </c>
      <c r="N49" s="493">
        <f>SUM(N25,N40)</f>
        <v>0</v>
      </c>
      <c r="O49" s="1752"/>
      <c r="P49" s="1752"/>
      <c r="Q49" s="1752"/>
      <c r="R49" s="1752"/>
      <c r="S49" s="1752"/>
      <c r="T49" s="1752"/>
      <c r="U49" s="1752"/>
      <c r="V49" s="1752"/>
      <c r="W49" s="499">
        <f>SUM(W45:W48)</f>
        <v>0</v>
      </c>
      <c r="X49" s="493">
        <f>SUM(X25,X40)</f>
        <v>0</v>
      </c>
      <c r="Y49" s="286"/>
      <c r="Z49" s="181"/>
      <c r="AA49" s="181"/>
      <c r="AB49" s="181"/>
      <c r="AC49" s="181"/>
      <c r="AD49" s="181"/>
      <c r="AE49" s="181"/>
      <c r="AF49" s="254"/>
      <c r="AG49" s="500">
        <f>SUM(AG28,AG43)</f>
        <v>0</v>
      </c>
      <c r="AH49" s="512">
        <f>SUM(AH25,AH40)</f>
        <v>0</v>
      </c>
      <c r="AI49" s="260">
        <f>SUM(AI45:AI48)</f>
        <v>0</v>
      </c>
      <c r="AJ49" s="246">
        <f>SUM(AJ25,AJ40)</f>
        <v>0</v>
      </c>
      <c r="AK49" s="181"/>
      <c r="AL49" s="181"/>
      <c r="AM49" s="181"/>
      <c r="AN49" s="181"/>
      <c r="AO49" s="181"/>
      <c r="AP49" s="181"/>
      <c r="AQ49" s="1745"/>
      <c r="AR49" s="181"/>
      <c r="AS49" s="245">
        <f>SUM(AS45:AS48)</f>
        <v>0</v>
      </c>
      <c r="AT49" s="246">
        <f>SUM(AT25,AT40)</f>
        <v>0</v>
      </c>
      <c r="AU49" s="181"/>
      <c r="AV49" s="181"/>
      <c r="AW49" s="181"/>
      <c r="AX49" s="181"/>
      <c r="AY49" s="181"/>
      <c r="AZ49" s="181"/>
      <c r="BA49" s="181"/>
      <c r="BB49" s="181"/>
      <c r="BC49" s="245">
        <f>SUM(BC45:BC48)</f>
        <v>0</v>
      </c>
      <c r="BD49" s="246">
        <f>SUM(BD25,BD40)</f>
        <v>0</v>
      </c>
      <c r="BE49" s="181"/>
      <c r="BF49" s="181"/>
      <c r="BG49" s="181"/>
      <c r="BH49" s="181"/>
      <c r="BI49" s="181"/>
      <c r="BJ49" s="181"/>
      <c r="BK49" s="181"/>
      <c r="BL49" s="181"/>
      <c r="BM49" s="245">
        <f>SUM(BM45:BM48)</f>
        <v>0</v>
      </c>
      <c r="BN49" s="246">
        <f>SUM(BN25,BN40)</f>
        <v>0</v>
      </c>
      <c r="BO49" s="181"/>
      <c r="BP49" s="181"/>
      <c r="BQ49" s="181"/>
      <c r="BR49" s="181"/>
      <c r="BS49" s="181"/>
      <c r="BT49" s="181"/>
      <c r="BU49" s="181"/>
      <c r="BV49" s="181"/>
      <c r="BW49" s="245">
        <f>SUM(BW45:BW48)</f>
        <v>0</v>
      </c>
      <c r="BX49" s="246">
        <f>SUM(BX25,BX40)</f>
        <v>0</v>
      </c>
      <c r="BY49" s="181"/>
      <c r="BZ49" s="181"/>
      <c r="CA49" s="181"/>
      <c r="CB49" s="181"/>
      <c r="CC49" s="181"/>
      <c r="CD49" s="181"/>
      <c r="CE49" s="181"/>
      <c r="CF49" s="181"/>
      <c r="CG49" s="245">
        <f>SUM(CG45:CG48)</f>
        <v>0</v>
      </c>
      <c r="CH49" s="246">
        <f>SUM(CH25,CH40)</f>
        <v>0</v>
      </c>
      <c r="CI49" s="181"/>
      <c r="CJ49" s="181"/>
      <c r="CK49" s="181"/>
      <c r="CL49" s="181"/>
      <c r="CM49" s="181"/>
      <c r="CN49" s="181"/>
      <c r="CO49" s="181"/>
      <c r="CP49" s="181"/>
      <c r="CQ49" s="245">
        <f>SUM(CQ45:CQ48)</f>
        <v>0</v>
      </c>
      <c r="CR49" s="261">
        <f>SUM(CR25,CR40)</f>
        <v>0</v>
      </c>
      <c r="CS49" s="260">
        <f>SUM(CS28,CS43)</f>
        <v>0</v>
      </c>
      <c r="CT49" s="261">
        <f>SUM(CT25,CT40)</f>
        <v>0</v>
      </c>
    </row>
    <row r="50" spans="1:98" x14ac:dyDescent="0.25">
      <c r="A50" s="983" t="s">
        <v>20</v>
      </c>
      <c r="B50" s="1027"/>
      <c r="C50" s="230"/>
      <c r="D50" s="241"/>
      <c r="E50" s="184"/>
      <c r="F50" s="184"/>
      <c r="G50" s="184"/>
      <c r="H50" s="184"/>
      <c r="I50" s="184"/>
      <c r="J50" s="184"/>
      <c r="K50" s="184"/>
      <c r="L50" s="253"/>
      <c r="M50" s="516"/>
      <c r="N50" s="497">
        <f>SUM(N26,N41)</f>
        <v>0</v>
      </c>
      <c r="O50" s="1753"/>
      <c r="P50" s="1753"/>
      <c r="Q50" s="1753"/>
      <c r="R50" s="1753"/>
      <c r="S50" s="1753"/>
      <c r="T50" s="1753"/>
      <c r="U50" s="1753"/>
      <c r="V50" s="1753"/>
      <c r="W50" s="517"/>
      <c r="X50" s="497">
        <f>SUM(X26,X41)</f>
        <v>0</v>
      </c>
      <c r="Y50" s="287"/>
      <c r="Z50" s="184"/>
      <c r="AA50" s="184"/>
      <c r="AB50" s="184"/>
      <c r="AC50" s="184"/>
      <c r="AD50" s="184"/>
      <c r="AE50" s="184"/>
      <c r="AF50" s="253"/>
      <c r="AG50" s="518"/>
      <c r="AH50" s="519">
        <f>SUM(AH26,AH41)</f>
        <v>0</v>
      </c>
      <c r="AI50" s="375"/>
      <c r="AJ50" s="5">
        <f>SUM(AJ26,AJ41)</f>
        <v>0</v>
      </c>
      <c r="AK50" s="184"/>
      <c r="AL50" s="184"/>
      <c r="AM50" s="184"/>
      <c r="AN50" s="184"/>
      <c r="AO50" s="184"/>
      <c r="AP50" s="184"/>
      <c r="AQ50" s="184"/>
      <c r="AR50" s="184"/>
      <c r="AS50" s="378"/>
      <c r="AT50" s="5">
        <f>SUM(AT26,AT41)</f>
        <v>0</v>
      </c>
      <c r="AU50" s="184"/>
      <c r="AV50" s="184"/>
      <c r="AW50" s="184"/>
      <c r="AX50" s="184"/>
      <c r="AY50" s="184"/>
      <c r="AZ50" s="184"/>
      <c r="BA50" s="184"/>
      <c r="BB50" s="184"/>
      <c r="BC50" s="379"/>
      <c r="BD50" s="5">
        <f>SUM(BD26,BD41)</f>
        <v>0</v>
      </c>
      <c r="BE50" s="184"/>
      <c r="BF50" s="184"/>
      <c r="BG50" s="184"/>
      <c r="BH50" s="184"/>
      <c r="BI50" s="184"/>
      <c r="BJ50" s="184"/>
      <c r="BK50" s="184"/>
      <c r="BL50" s="184"/>
      <c r="BM50" s="379"/>
      <c r="BN50" s="5">
        <f>SUM(BN26,BN41)</f>
        <v>0</v>
      </c>
      <c r="BO50" s="184"/>
      <c r="BP50" s="184"/>
      <c r="BQ50" s="184"/>
      <c r="BR50" s="184"/>
      <c r="BS50" s="184"/>
      <c r="BT50" s="184"/>
      <c r="BU50" s="184"/>
      <c r="BV50" s="184"/>
      <c r="BW50" s="379"/>
      <c r="BX50" s="5">
        <f>SUM(BX26,BX41)</f>
        <v>0</v>
      </c>
      <c r="BY50" s="184"/>
      <c r="BZ50" s="184"/>
      <c r="CA50" s="184"/>
      <c r="CB50" s="184"/>
      <c r="CC50" s="184"/>
      <c r="CD50" s="184"/>
      <c r="CE50" s="184"/>
      <c r="CF50" s="184"/>
      <c r="CG50" s="378"/>
      <c r="CH50" s="5">
        <f>SUM(CH26,CH41)</f>
        <v>0</v>
      </c>
      <c r="CI50" s="184"/>
      <c r="CJ50" s="184"/>
      <c r="CK50" s="184"/>
      <c r="CL50" s="184"/>
      <c r="CM50" s="184"/>
      <c r="CN50" s="184"/>
      <c r="CO50" s="184"/>
      <c r="CP50" s="184"/>
      <c r="CQ50" s="377"/>
      <c r="CR50" s="270">
        <f>SUM(CR26,CR41)</f>
        <v>0</v>
      </c>
      <c r="CS50" s="376"/>
      <c r="CT50" s="270">
        <f>SUM(CT26,CT41)</f>
        <v>0</v>
      </c>
    </row>
    <row r="51" spans="1:98" ht="15.75" thickBot="1" x14ac:dyDescent="0.3">
      <c r="A51" s="989" t="s">
        <v>150</v>
      </c>
      <c r="B51" s="1028"/>
      <c r="C51" s="229"/>
      <c r="D51" s="229"/>
      <c r="E51" s="380"/>
      <c r="F51" s="380"/>
      <c r="G51" s="380"/>
      <c r="H51" s="380"/>
      <c r="I51" s="380"/>
      <c r="J51" s="380"/>
      <c r="K51" s="380"/>
      <c r="L51" s="380"/>
      <c r="M51" s="1029"/>
      <c r="N51" s="1030">
        <f>SUM(N27,N42)</f>
        <v>0</v>
      </c>
      <c r="O51" s="1754"/>
      <c r="P51" s="1754"/>
      <c r="Q51" s="1754"/>
      <c r="R51" s="1754"/>
      <c r="S51" s="1754"/>
      <c r="T51" s="1754"/>
      <c r="U51" s="1754"/>
      <c r="V51" s="1755"/>
      <c r="W51" s="1031"/>
      <c r="X51" s="1032">
        <f>SUM(X27,X42)</f>
        <v>0</v>
      </c>
      <c r="Y51" s="239"/>
      <c r="Z51" s="239"/>
      <c r="AA51" s="239"/>
      <c r="AB51" s="239"/>
      <c r="AC51" s="239"/>
      <c r="AD51" s="239"/>
      <c r="AE51" s="239"/>
      <c r="AF51" s="239"/>
      <c r="AG51" s="1033"/>
      <c r="AH51" s="1034">
        <f>SUM(AH42,AH27)</f>
        <v>0</v>
      </c>
      <c r="AI51" s="1035"/>
      <c r="AJ51" s="1036">
        <f>SUM(AJ27,AJ42)</f>
        <v>0</v>
      </c>
      <c r="AK51" s="381"/>
      <c r="AL51" s="381"/>
      <c r="AM51" s="381"/>
      <c r="AN51" s="381"/>
      <c r="AO51" s="381"/>
      <c r="AP51" s="381"/>
      <c r="AQ51" s="381"/>
      <c r="AR51" s="381"/>
      <c r="AS51" s="1037"/>
      <c r="AT51" s="1036">
        <f>SUM(AT27,AT42)</f>
        <v>0</v>
      </c>
      <c r="AU51" s="381"/>
      <c r="AV51" s="381"/>
      <c r="AW51" s="381"/>
      <c r="AX51" s="381"/>
      <c r="AY51" s="381"/>
      <c r="AZ51" s="381"/>
      <c r="BA51" s="381"/>
      <c r="BB51" s="381"/>
      <c r="BC51" s="1038"/>
      <c r="BD51" s="1036">
        <f>SUM(BD27,BD42)</f>
        <v>0</v>
      </c>
      <c r="BE51" s="381"/>
      <c r="BF51" s="381"/>
      <c r="BG51" s="381"/>
      <c r="BH51" s="381"/>
      <c r="BI51" s="381"/>
      <c r="BJ51" s="381"/>
      <c r="BK51" s="381"/>
      <c r="BL51" s="381"/>
      <c r="BM51" s="1038"/>
      <c r="BN51" s="1036">
        <f>SUM(BN27,BN42)</f>
        <v>0</v>
      </c>
      <c r="BO51" s="381"/>
      <c r="BP51" s="381"/>
      <c r="BQ51" s="381"/>
      <c r="BR51" s="381"/>
      <c r="BS51" s="381"/>
      <c r="BT51" s="381"/>
      <c r="BU51" s="381"/>
      <c r="BV51" s="381"/>
      <c r="BW51" s="1038"/>
      <c r="BX51" s="1036">
        <f>SUM(BX27,BX42)</f>
        <v>0</v>
      </c>
      <c r="BY51" s="381"/>
      <c r="BZ51" s="381"/>
      <c r="CA51" s="381"/>
      <c r="CB51" s="381"/>
      <c r="CC51" s="381"/>
      <c r="CD51" s="381"/>
      <c r="CE51" s="381"/>
      <c r="CF51" s="381"/>
      <c r="CG51" s="1037"/>
      <c r="CH51" s="1036">
        <f>SUM(CH27,CH42)</f>
        <v>0</v>
      </c>
      <c r="CI51" s="381"/>
      <c r="CJ51" s="381"/>
      <c r="CK51" s="381"/>
      <c r="CL51" s="381"/>
      <c r="CM51" s="381"/>
      <c r="CN51" s="381"/>
      <c r="CO51" s="381"/>
      <c r="CP51" s="381"/>
      <c r="CQ51" s="1037"/>
      <c r="CR51" s="1039">
        <f>SUM(CR27,CR42)</f>
        <v>0</v>
      </c>
      <c r="CS51" s="1035"/>
      <c r="CT51" s="1040">
        <f>SUM(CT27,CT42)</f>
        <v>0</v>
      </c>
    </row>
    <row r="52" spans="1:98" ht="15.75" thickTop="1" x14ac:dyDescent="0.25">
      <c r="A52" s="292" t="s">
        <v>173</v>
      </c>
      <c r="B52" s="242"/>
      <c r="C52" s="242"/>
      <c r="D52" s="243"/>
      <c r="E52" s="184"/>
      <c r="F52" s="184"/>
      <c r="G52" s="184"/>
      <c r="H52" s="184"/>
      <c r="I52" s="184"/>
      <c r="J52" s="184"/>
      <c r="K52" s="184"/>
      <c r="L52" s="253"/>
      <c r="M52" s="514">
        <f>M49</f>
        <v>0</v>
      </c>
      <c r="N52" s="502">
        <f>SUM(N49:N51)</f>
        <v>0</v>
      </c>
      <c r="O52" s="1753"/>
      <c r="P52" s="1753"/>
      <c r="Q52" s="1753"/>
      <c r="R52" s="1753"/>
      <c r="S52" s="1753"/>
      <c r="T52" s="1753"/>
      <c r="U52" s="1753"/>
      <c r="V52" s="1753"/>
      <c r="W52" s="498">
        <f>W49</f>
        <v>0</v>
      </c>
      <c r="X52" s="497">
        <f>SUM(X49:X51)</f>
        <v>0</v>
      </c>
      <c r="Y52" s="287"/>
      <c r="Z52" s="184"/>
      <c r="AA52" s="184"/>
      <c r="AB52" s="184"/>
      <c r="AC52" s="184"/>
      <c r="AD52" s="184"/>
      <c r="AE52" s="184"/>
      <c r="AF52" s="253"/>
      <c r="AG52" s="514">
        <f>AG49</f>
        <v>0</v>
      </c>
      <c r="AH52" s="515">
        <f>SUM(AH49:AH51)</f>
        <v>0</v>
      </c>
      <c r="AI52" s="269">
        <f>AI49</f>
        <v>0</v>
      </c>
      <c r="AJ52" s="248">
        <f>SUM(AJ49:AJ51)</f>
        <v>0</v>
      </c>
      <c r="AK52" s="184"/>
      <c r="AL52" s="184"/>
      <c r="AM52" s="184"/>
      <c r="AN52" s="184"/>
      <c r="AO52" s="184"/>
      <c r="AP52" s="184"/>
      <c r="AQ52" s="184"/>
      <c r="AR52" s="184"/>
      <c r="AS52" s="250">
        <f>AS49</f>
        <v>0</v>
      </c>
      <c r="AT52" s="248">
        <f>SUM(AT49:AT51)</f>
        <v>0</v>
      </c>
      <c r="AU52" s="184"/>
      <c r="AV52" s="184"/>
      <c r="AW52" s="184"/>
      <c r="AX52" s="184"/>
      <c r="AY52" s="184"/>
      <c r="AZ52" s="184"/>
      <c r="BA52" s="184"/>
      <c r="BB52" s="184"/>
      <c r="BC52" s="1719">
        <f>BC49</f>
        <v>0</v>
      </c>
      <c r="BD52" s="248">
        <f>SUM(BD49:BD51)</f>
        <v>0</v>
      </c>
      <c r="BE52" s="184"/>
      <c r="BF52" s="184"/>
      <c r="BG52" s="184"/>
      <c r="BH52" s="184"/>
      <c r="BI52" s="184"/>
      <c r="BJ52" s="184"/>
      <c r="BK52" s="184"/>
      <c r="BL52" s="184"/>
      <c r="BM52" s="1719">
        <f>BM49</f>
        <v>0</v>
      </c>
      <c r="BN52" s="248">
        <f>SUM(BN49:BN51)</f>
        <v>0</v>
      </c>
      <c r="BO52" s="184"/>
      <c r="BP52" s="184"/>
      <c r="BQ52" s="184"/>
      <c r="BR52" s="184"/>
      <c r="BS52" s="184"/>
      <c r="BT52" s="184"/>
      <c r="BU52" s="184"/>
      <c r="BV52" s="184"/>
      <c r="BW52" s="1719">
        <f>BW49</f>
        <v>0</v>
      </c>
      <c r="BX52" s="248">
        <f>SUM(BX49:BX51)</f>
        <v>0</v>
      </c>
      <c r="BY52" s="184"/>
      <c r="BZ52" s="184"/>
      <c r="CA52" s="184"/>
      <c r="CB52" s="184"/>
      <c r="CC52" s="184"/>
      <c r="CD52" s="184"/>
      <c r="CE52" s="184"/>
      <c r="CF52" s="184"/>
      <c r="CG52" s="250">
        <f>CG49</f>
        <v>0</v>
      </c>
      <c r="CH52" s="248">
        <f>SUM(CH49:CH51)</f>
        <v>0</v>
      </c>
      <c r="CI52" s="184"/>
      <c r="CJ52" s="184"/>
      <c r="CK52" s="184"/>
      <c r="CL52" s="184"/>
      <c r="CM52" s="184"/>
      <c r="CN52" s="184"/>
      <c r="CO52" s="184"/>
      <c r="CP52" s="184"/>
      <c r="CQ52" s="250">
        <f>CQ49</f>
        <v>0</v>
      </c>
      <c r="CR52" s="263">
        <f>SUM(CR49:CR51)</f>
        <v>0</v>
      </c>
      <c r="CS52" s="269">
        <f>CS50</f>
        <v>0</v>
      </c>
      <c r="CT52" s="285">
        <f>SUM(CT49:CT51)</f>
        <v>0</v>
      </c>
    </row>
    <row r="53" spans="1:98" ht="14.25" customHeight="1" x14ac:dyDescent="0.25">
      <c r="A53" s="994"/>
      <c r="B53" s="351"/>
      <c r="C53" s="351"/>
      <c r="D53" s="351"/>
      <c r="E53" s="351"/>
      <c r="F53" s="351"/>
      <c r="G53" s="351"/>
      <c r="H53" s="351"/>
      <c r="I53" s="351"/>
      <c r="J53" s="351"/>
      <c r="K53" s="351"/>
      <c r="L53" s="351"/>
      <c r="M53" s="352"/>
      <c r="N53" s="351"/>
      <c r="O53" s="351"/>
      <c r="P53" s="351"/>
      <c r="Q53" s="351"/>
      <c r="R53" s="351"/>
      <c r="S53" s="351"/>
      <c r="T53" s="351"/>
      <c r="U53" s="351"/>
      <c r="V53" s="351"/>
      <c r="W53" s="353"/>
      <c r="X53" s="447"/>
      <c r="Y53" s="351"/>
      <c r="Z53" s="351"/>
      <c r="AA53" s="351"/>
      <c r="AB53" s="351"/>
      <c r="AC53" s="351"/>
      <c r="AD53" s="351"/>
      <c r="AE53" s="351"/>
      <c r="AF53" s="351"/>
      <c r="AG53" s="995"/>
      <c r="AH53" s="355"/>
      <c r="AI53" s="352"/>
      <c r="AJ53" s="351"/>
      <c r="AK53" s="351"/>
      <c r="AL53" s="351"/>
      <c r="AM53" s="351"/>
      <c r="AN53" s="351"/>
      <c r="AO53" s="351"/>
      <c r="AP53" s="351"/>
      <c r="AQ53" s="351"/>
      <c r="AR53" s="351"/>
      <c r="AS53" s="356"/>
      <c r="AT53" s="357"/>
      <c r="AU53" s="351"/>
      <c r="AV53" s="351"/>
      <c r="AW53" s="351"/>
      <c r="AX53" s="351"/>
      <c r="AY53" s="351"/>
      <c r="AZ53" s="351"/>
      <c r="BA53" s="351"/>
      <c r="BB53" s="351"/>
      <c r="BC53" s="356"/>
      <c r="BD53" s="357"/>
      <c r="BE53" s="351"/>
      <c r="BF53" s="351"/>
      <c r="BG53" s="351"/>
      <c r="BH53" s="351"/>
      <c r="BI53" s="351"/>
      <c r="BJ53" s="351"/>
      <c r="BK53" s="351"/>
      <c r="BL53" s="351"/>
      <c r="BM53" s="356"/>
      <c r="BN53" s="357"/>
      <c r="BO53" s="351"/>
      <c r="BP53" s="351"/>
      <c r="BQ53" s="351"/>
      <c r="BR53" s="351"/>
      <c r="BS53" s="351"/>
      <c r="BT53" s="351"/>
      <c r="BU53" s="351"/>
      <c r="BV53" s="351"/>
      <c r="BW53" s="356"/>
      <c r="BX53" s="357"/>
      <c r="BY53" s="351"/>
      <c r="BZ53" s="351"/>
      <c r="CA53" s="351"/>
      <c r="CB53" s="351"/>
      <c r="CC53" s="351"/>
      <c r="CD53" s="351"/>
      <c r="CE53" s="351"/>
      <c r="CF53" s="351"/>
      <c r="CG53" s="356"/>
      <c r="CH53" s="357"/>
      <c r="CI53" s="351"/>
      <c r="CJ53" s="351"/>
      <c r="CK53" s="351"/>
      <c r="CL53" s="351"/>
      <c r="CM53" s="351"/>
      <c r="CN53" s="351"/>
      <c r="CO53" s="351"/>
      <c r="CP53" s="351"/>
      <c r="CQ53" s="356"/>
      <c r="CR53" s="354"/>
      <c r="CS53" s="995"/>
      <c r="CT53" s="355"/>
    </row>
    <row r="54" spans="1:98" x14ac:dyDescent="0.25">
      <c r="A54" s="102" t="s">
        <v>219</v>
      </c>
      <c r="B54" s="188"/>
      <c r="C54" s="1041"/>
      <c r="D54" s="1042"/>
      <c r="E54" s="1043"/>
      <c r="F54" s="1043"/>
      <c r="G54" s="1043"/>
      <c r="H54" s="1043"/>
      <c r="I54" s="1043"/>
      <c r="J54" s="1043"/>
      <c r="K54" s="1043"/>
      <c r="L54" s="1043"/>
      <c r="M54" s="1044" t="s">
        <v>23</v>
      </c>
      <c r="N54" s="1045" t="s">
        <v>24</v>
      </c>
      <c r="O54" s="1041"/>
      <c r="P54" s="1041"/>
      <c r="Q54" s="1041"/>
      <c r="R54" s="1041"/>
      <c r="S54" s="1041"/>
      <c r="T54" s="1041"/>
      <c r="U54" s="1041"/>
      <c r="V54" s="1041"/>
      <c r="W54" s="1046" t="s">
        <v>23</v>
      </c>
      <c r="X54" s="1045" t="s">
        <v>24</v>
      </c>
      <c r="Y54" s="1041"/>
      <c r="Z54" s="1041"/>
      <c r="AA54" s="1041"/>
      <c r="AB54" s="1041"/>
      <c r="AC54" s="1041"/>
      <c r="AD54" s="1041"/>
      <c r="AE54" s="1041"/>
      <c r="AF54" s="1041"/>
      <c r="AG54" s="1044" t="s">
        <v>23</v>
      </c>
      <c r="AH54" s="1047" t="s">
        <v>24</v>
      </c>
      <c r="AI54" s="1044" t="s">
        <v>23</v>
      </c>
      <c r="AJ54" s="1045" t="s">
        <v>24</v>
      </c>
      <c r="AK54" s="1048"/>
      <c r="AL54" s="1048"/>
      <c r="AM54" s="1048"/>
      <c r="AN54" s="1048"/>
      <c r="AO54" s="1048"/>
      <c r="AP54" s="1048"/>
      <c r="AQ54" s="1048"/>
      <c r="AR54" s="1048"/>
      <c r="AS54" s="1046" t="s">
        <v>23</v>
      </c>
      <c r="AT54" s="1045" t="s">
        <v>24</v>
      </c>
      <c r="AU54" s="1048"/>
      <c r="AV54" s="1048"/>
      <c r="AW54" s="1048"/>
      <c r="AX54" s="1048"/>
      <c r="AY54" s="1048"/>
      <c r="AZ54" s="1048"/>
      <c r="BA54" s="1048"/>
      <c r="BB54" s="1048"/>
      <c r="BC54" s="1046" t="s">
        <v>23</v>
      </c>
      <c r="BD54" s="1045" t="s">
        <v>24</v>
      </c>
      <c r="BE54" s="1048"/>
      <c r="BF54" s="1048"/>
      <c r="BG54" s="1048"/>
      <c r="BH54" s="1048"/>
      <c r="BI54" s="1048"/>
      <c r="BJ54" s="1048"/>
      <c r="BK54" s="1048"/>
      <c r="BL54" s="1048"/>
      <c r="BM54" s="1046" t="s">
        <v>23</v>
      </c>
      <c r="BN54" s="1045" t="s">
        <v>24</v>
      </c>
      <c r="BO54" s="1048"/>
      <c r="BP54" s="1048"/>
      <c r="BQ54" s="1048"/>
      <c r="BR54" s="1048"/>
      <c r="BS54" s="1048"/>
      <c r="BT54" s="1048"/>
      <c r="BU54" s="1048"/>
      <c r="BV54" s="1048"/>
      <c r="BW54" s="1046" t="s">
        <v>23</v>
      </c>
      <c r="BX54" s="1045" t="s">
        <v>24</v>
      </c>
      <c r="BY54" s="1048"/>
      <c r="BZ54" s="1048"/>
      <c r="CA54" s="1048"/>
      <c r="CB54" s="1048"/>
      <c r="CC54" s="1048"/>
      <c r="CD54" s="1048"/>
      <c r="CE54" s="1048"/>
      <c r="CF54" s="1048"/>
      <c r="CG54" s="1046" t="s">
        <v>23</v>
      </c>
      <c r="CH54" s="1045" t="s">
        <v>24</v>
      </c>
      <c r="CI54" s="1048"/>
      <c r="CJ54" s="1048"/>
      <c r="CK54" s="1048"/>
      <c r="CL54" s="1048"/>
      <c r="CM54" s="1048"/>
      <c r="CN54" s="1048"/>
      <c r="CO54" s="1048"/>
      <c r="CP54" s="1048"/>
      <c r="CQ54" s="1046" t="s">
        <v>23</v>
      </c>
      <c r="CR54" s="1047" t="s">
        <v>24</v>
      </c>
      <c r="CS54" s="1044" t="s">
        <v>23</v>
      </c>
      <c r="CT54" s="1047" t="s">
        <v>24</v>
      </c>
    </row>
    <row r="55" spans="1:98" x14ac:dyDescent="0.25">
      <c r="A55" s="2282" t="s">
        <v>86</v>
      </c>
      <c r="B55" s="2283"/>
      <c r="C55" s="2283"/>
      <c r="D55" s="2284"/>
      <c r="E55" s="1049"/>
      <c r="F55" s="305"/>
      <c r="G55" s="1049"/>
      <c r="H55" s="1049"/>
      <c r="I55" s="1049"/>
      <c r="J55" s="1049"/>
      <c r="K55" s="1049"/>
      <c r="L55" s="1049"/>
      <c r="M55" s="452">
        <v>0</v>
      </c>
      <c r="N55" s="453">
        <v>0</v>
      </c>
      <c r="O55" s="1237"/>
      <c r="P55" s="1238"/>
      <c r="Q55" s="1237"/>
      <c r="R55" s="1237"/>
      <c r="S55" s="1237"/>
      <c r="T55" s="1237"/>
      <c r="U55" s="1237"/>
      <c r="V55" s="1237"/>
      <c r="W55" s="454">
        <v>0</v>
      </c>
      <c r="X55" s="453">
        <v>0</v>
      </c>
      <c r="Y55" s="1050"/>
      <c r="Z55" s="368"/>
      <c r="AA55" s="1050"/>
      <c r="AB55" s="1050"/>
      <c r="AC55" s="1050"/>
      <c r="AD55" s="1050"/>
      <c r="AE55" s="1050"/>
      <c r="AF55" s="1050"/>
      <c r="AG55" s="1051">
        <f t="shared" ref="AG55:AH64" si="106">SUM(M55,W55)</f>
        <v>0</v>
      </c>
      <c r="AH55" s="527">
        <f t="shared" si="106"/>
        <v>0</v>
      </c>
      <c r="AI55" s="452">
        <v>0</v>
      </c>
      <c r="AJ55" s="453">
        <v>0</v>
      </c>
      <c r="AK55" s="1237"/>
      <c r="AL55" s="1238"/>
      <c r="AM55" s="1237"/>
      <c r="AN55" s="1237"/>
      <c r="AO55" s="1237"/>
      <c r="AP55" s="1237"/>
      <c r="AQ55" s="1237"/>
      <c r="AR55" s="1237"/>
      <c r="AS55" s="454">
        <v>0</v>
      </c>
      <c r="AT55" s="453">
        <v>0</v>
      </c>
      <c r="AU55" s="1237"/>
      <c r="AV55" s="1238"/>
      <c r="AW55" s="1237"/>
      <c r="AX55" s="1237"/>
      <c r="AY55" s="1237"/>
      <c r="AZ55" s="1237"/>
      <c r="BA55" s="1237"/>
      <c r="BB55" s="1237"/>
      <c r="BC55" s="454">
        <v>0</v>
      </c>
      <c r="BD55" s="453">
        <v>0</v>
      </c>
      <c r="BE55" s="1237"/>
      <c r="BF55" s="1238"/>
      <c r="BG55" s="1237"/>
      <c r="BH55" s="1237"/>
      <c r="BI55" s="1237"/>
      <c r="BJ55" s="1237"/>
      <c r="BK55" s="1237"/>
      <c r="BL55" s="1237"/>
      <c r="BM55" s="454">
        <v>0</v>
      </c>
      <c r="BN55" s="453">
        <v>0</v>
      </c>
      <c r="BO55" s="1237"/>
      <c r="BP55" s="1238"/>
      <c r="BQ55" s="1237"/>
      <c r="BR55" s="1237"/>
      <c r="BS55" s="1237"/>
      <c r="BT55" s="1237"/>
      <c r="BU55" s="1237"/>
      <c r="BV55" s="1237"/>
      <c r="BW55" s="454">
        <v>0</v>
      </c>
      <c r="BX55" s="453">
        <v>0</v>
      </c>
      <c r="BY55" s="1237"/>
      <c r="BZ55" s="1238"/>
      <c r="CA55" s="1237"/>
      <c r="CB55" s="1237"/>
      <c r="CC55" s="1237"/>
      <c r="CD55" s="1237"/>
      <c r="CE55" s="1237"/>
      <c r="CF55" s="1237"/>
      <c r="CG55" s="454">
        <v>0</v>
      </c>
      <c r="CH55" s="453">
        <v>0</v>
      </c>
      <c r="CI55" s="1237"/>
      <c r="CJ55" s="1238"/>
      <c r="CK55" s="1237"/>
      <c r="CL55" s="1237"/>
      <c r="CM55" s="1237"/>
      <c r="CN55" s="1237"/>
      <c r="CO55" s="1237"/>
      <c r="CP55" s="1237"/>
      <c r="CQ55" s="454">
        <v>0</v>
      </c>
      <c r="CR55" s="455">
        <v>0</v>
      </c>
      <c r="CS55" s="1052">
        <f>SUM(AI55,AS55,BC55,BM55,BW55,CG55,CQ55)</f>
        <v>0</v>
      </c>
      <c r="CT55" s="374">
        <f>SUM(AJ55,AT55,BD55,BN55,BX55,CH55,CR55)</f>
        <v>0</v>
      </c>
    </row>
    <row r="56" spans="1:98" x14ac:dyDescent="0.25">
      <c r="A56" s="2270" t="s">
        <v>87</v>
      </c>
      <c r="B56" s="2271"/>
      <c r="C56" s="2271"/>
      <c r="D56" s="2272"/>
      <c r="E56" s="1049"/>
      <c r="F56" s="305"/>
      <c r="G56" s="1049"/>
      <c r="H56" s="1049"/>
      <c r="I56" s="1049"/>
      <c r="J56" s="1049"/>
      <c r="K56" s="1049"/>
      <c r="L56" s="1049"/>
      <c r="M56" s="105">
        <v>0</v>
      </c>
      <c r="N56" s="106">
        <v>0</v>
      </c>
      <c r="O56" s="1239"/>
      <c r="P56" s="1240"/>
      <c r="Q56" s="1239"/>
      <c r="R56" s="1239"/>
      <c r="S56" s="1239"/>
      <c r="T56" s="1239"/>
      <c r="U56" s="1239"/>
      <c r="V56" s="1239"/>
      <c r="W56" s="107">
        <v>0</v>
      </c>
      <c r="X56" s="106">
        <v>0</v>
      </c>
      <c r="Y56" s="1053"/>
      <c r="Z56" s="369"/>
      <c r="AA56" s="1053"/>
      <c r="AB56" s="1053"/>
      <c r="AC56" s="1053"/>
      <c r="AD56" s="1053"/>
      <c r="AE56" s="1053"/>
      <c r="AF56" s="1053"/>
      <c r="AG56" s="523">
        <f t="shared" si="106"/>
        <v>0</v>
      </c>
      <c r="AH56" s="522">
        <f t="shared" si="106"/>
        <v>0</v>
      </c>
      <c r="AI56" s="105">
        <v>0</v>
      </c>
      <c r="AJ56" s="106">
        <v>0</v>
      </c>
      <c r="AK56" s="1239"/>
      <c r="AL56" s="1240"/>
      <c r="AM56" s="1239"/>
      <c r="AN56" s="1239"/>
      <c r="AO56" s="1239"/>
      <c r="AP56" s="1239"/>
      <c r="AQ56" s="1239"/>
      <c r="AR56" s="1239"/>
      <c r="AS56" s="107">
        <v>0</v>
      </c>
      <c r="AT56" s="106">
        <v>0</v>
      </c>
      <c r="AU56" s="1239"/>
      <c r="AV56" s="1240"/>
      <c r="AW56" s="1239"/>
      <c r="AX56" s="1239"/>
      <c r="AY56" s="1239"/>
      <c r="AZ56" s="1239"/>
      <c r="BA56" s="1239"/>
      <c r="BB56" s="1239"/>
      <c r="BC56" s="107">
        <v>0</v>
      </c>
      <c r="BD56" s="106">
        <v>0</v>
      </c>
      <c r="BE56" s="1239"/>
      <c r="BF56" s="1240"/>
      <c r="BG56" s="1239"/>
      <c r="BH56" s="1239"/>
      <c r="BI56" s="1239"/>
      <c r="BJ56" s="1239"/>
      <c r="BK56" s="1239"/>
      <c r="BL56" s="1239"/>
      <c r="BM56" s="107">
        <v>0</v>
      </c>
      <c r="BN56" s="106">
        <v>0</v>
      </c>
      <c r="BO56" s="1239"/>
      <c r="BP56" s="1240"/>
      <c r="BQ56" s="1239"/>
      <c r="BR56" s="1239"/>
      <c r="BS56" s="1239"/>
      <c r="BT56" s="1239"/>
      <c r="BU56" s="1239"/>
      <c r="BV56" s="1239"/>
      <c r="BW56" s="107">
        <v>0</v>
      </c>
      <c r="BX56" s="106">
        <v>0</v>
      </c>
      <c r="BY56" s="1239"/>
      <c r="BZ56" s="1240"/>
      <c r="CA56" s="1239"/>
      <c r="CB56" s="1239"/>
      <c r="CC56" s="1239"/>
      <c r="CD56" s="1239"/>
      <c r="CE56" s="1239"/>
      <c r="CF56" s="1239"/>
      <c r="CG56" s="107">
        <v>0</v>
      </c>
      <c r="CH56" s="106">
        <v>0</v>
      </c>
      <c r="CI56" s="1239"/>
      <c r="CJ56" s="1240"/>
      <c r="CK56" s="1239"/>
      <c r="CL56" s="1239"/>
      <c r="CM56" s="1239"/>
      <c r="CN56" s="1239"/>
      <c r="CO56" s="1239"/>
      <c r="CP56" s="1239"/>
      <c r="CQ56" s="107">
        <v>0</v>
      </c>
      <c r="CR56" s="108">
        <v>0</v>
      </c>
      <c r="CS56" s="372">
        <f t="shared" ref="CS56:CT71" si="107">SUM(AI56,AS56,BC56,BM56,BW56,CG56,CQ56)</f>
        <v>0</v>
      </c>
      <c r="CT56" s="274">
        <f t="shared" si="107"/>
        <v>0</v>
      </c>
    </row>
    <row r="57" spans="1:98" x14ac:dyDescent="0.25">
      <c r="A57" s="2270" t="s">
        <v>88</v>
      </c>
      <c r="B57" s="2271"/>
      <c r="C57" s="2271"/>
      <c r="D57" s="2272"/>
      <c r="E57" s="1049"/>
      <c r="F57" s="305"/>
      <c r="G57" s="1049"/>
      <c r="H57" s="1049"/>
      <c r="I57" s="1049"/>
      <c r="J57" s="1049"/>
      <c r="K57" s="1049"/>
      <c r="L57" s="1049"/>
      <c r="M57" s="105">
        <v>0</v>
      </c>
      <c r="N57" s="106">
        <v>0</v>
      </c>
      <c r="O57" s="1239"/>
      <c r="P57" s="1240"/>
      <c r="Q57" s="1239"/>
      <c r="R57" s="1239"/>
      <c r="S57" s="1239"/>
      <c r="T57" s="1239"/>
      <c r="U57" s="1239"/>
      <c r="V57" s="1239"/>
      <c r="W57" s="107">
        <v>0</v>
      </c>
      <c r="X57" s="106">
        <v>0</v>
      </c>
      <c r="Y57" s="1053"/>
      <c r="Z57" s="369"/>
      <c r="AA57" s="1053"/>
      <c r="AB57" s="1053"/>
      <c r="AC57" s="1053"/>
      <c r="AD57" s="1053"/>
      <c r="AE57" s="1053"/>
      <c r="AF57" s="1053"/>
      <c r="AG57" s="523">
        <f t="shared" si="106"/>
        <v>0</v>
      </c>
      <c r="AH57" s="522">
        <f t="shared" si="106"/>
        <v>0</v>
      </c>
      <c r="AI57" s="105">
        <v>0</v>
      </c>
      <c r="AJ57" s="106">
        <v>0</v>
      </c>
      <c r="AK57" s="1239"/>
      <c r="AL57" s="1240"/>
      <c r="AM57" s="1239"/>
      <c r="AN57" s="1239"/>
      <c r="AO57" s="1239"/>
      <c r="AP57" s="1239"/>
      <c r="AQ57" s="1239"/>
      <c r="AR57" s="1239"/>
      <c r="AS57" s="107">
        <v>0</v>
      </c>
      <c r="AT57" s="106">
        <v>0</v>
      </c>
      <c r="AU57" s="1239"/>
      <c r="AV57" s="1240"/>
      <c r="AW57" s="1239"/>
      <c r="AX57" s="1239"/>
      <c r="AY57" s="1239"/>
      <c r="AZ57" s="1239"/>
      <c r="BA57" s="1239"/>
      <c r="BB57" s="1239"/>
      <c r="BC57" s="107">
        <v>0</v>
      </c>
      <c r="BD57" s="106">
        <v>0</v>
      </c>
      <c r="BE57" s="1239"/>
      <c r="BF57" s="1240"/>
      <c r="BG57" s="1239"/>
      <c r="BH57" s="1239"/>
      <c r="BI57" s="1239"/>
      <c r="BJ57" s="1239"/>
      <c r="BK57" s="1239"/>
      <c r="BL57" s="1239"/>
      <c r="BM57" s="107">
        <v>0</v>
      </c>
      <c r="BN57" s="106">
        <v>0</v>
      </c>
      <c r="BO57" s="1239"/>
      <c r="BP57" s="1240"/>
      <c r="BQ57" s="1239"/>
      <c r="BR57" s="1239"/>
      <c r="BS57" s="1239"/>
      <c r="BT57" s="1239"/>
      <c r="BU57" s="1239"/>
      <c r="BV57" s="1239"/>
      <c r="BW57" s="107">
        <v>0</v>
      </c>
      <c r="BX57" s="106">
        <v>0</v>
      </c>
      <c r="BY57" s="1239"/>
      <c r="BZ57" s="1240"/>
      <c r="CA57" s="1239"/>
      <c r="CB57" s="1239"/>
      <c r="CC57" s="1239"/>
      <c r="CD57" s="1239"/>
      <c r="CE57" s="1239"/>
      <c r="CF57" s="1239"/>
      <c r="CG57" s="107">
        <v>0</v>
      </c>
      <c r="CH57" s="106">
        <v>0</v>
      </c>
      <c r="CI57" s="1239"/>
      <c r="CJ57" s="1240"/>
      <c r="CK57" s="1239"/>
      <c r="CL57" s="1239"/>
      <c r="CM57" s="1239"/>
      <c r="CN57" s="1239"/>
      <c r="CO57" s="1239"/>
      <c r="CP57" s="1239"/>
      <c r="CQ57" s="107">
        <v>0</v>
      </c>
      <c r="CR57" s="108">
        <v>0</v>
      </c>
      <c r="CS57" s="372">
        <f t="shared" si="107"/>
        <v>0</v>
      </c>
      <c r="CT57" s="274">
        <f t="shared" si="107"/>
        <v>0</v>
      </c>
    </row>
    <row r="58" spans="1:98" x14ac:dyDescent="0.25">
      <c r="A58" s="2270" t="s">
        <v>89</v>
      </c>
      <c r="B58" s="2271"/>
      <c r="C58" s="2271"/>
      <c r="D58" s="2272"/>
      <c r="E58" s="1049"/>
      <c r="F58" s="305"/>
      <c r="G58" s="1049"/>
      <c r="H58" s="1049"/>
      <c r="I58" s="1049"/>
      <c r="J58" s="1049"/>
      <c r="K58" s="1049"/>
      <c r="L58" s="1049"/>
      <c r="M58" s="105">
        <v>0</v>
      </c>
      <c r="N58" s="106">
        <v>0</v>
      </c>
      <c r="O58" s="1239"/>
      <c r="P58" s="1240"/>
      <c r="Q58" s="1239"/>
      <c r="R58" s="1239"/>
      <c r="S58" s="1239"/>
      <c r="T58" s="1239"/>
      <c r="U58" s="1239"/>
      <c r="V58" s="1239"/>
      <c r="W58" s="107">
        <v>0</v>
      </c>
      <c r="X58" s="106">
        <v>0</v>
      </c>
      <c r="Y58" s="1053"/>
      <c r="Z58" s="369"/>
      <c r="AA58" s="1053"/>
      <c r="AB58" s="1053"/>
      <c r="AC58" s="1053"/>
      <c r="AD58" s="1053"/>
      <c r="AE58" s="1053"/>
      <c r="AF58" s="1053"/>
      <c r="AG58" s="523">
        <f t="shared" si="106"/>
        <v>0</v>
      </c>
      <c r="AH58" s="522">
        <f t="shared" si="106"/>
        <v>0</v>
      </c>
      <c r="AI58" s="105">
        <v>0</v>
      </c>
      <c r="AJ58" s="106">
        <v>0</v>
      </c>
      <c r="AK58" s="1239"/>
      <c r="AL58" s="1240"/>
      <c r="AM58" s="1239"/>
      <c r="AN58" s="1239"/>
      <c r="AO58" s="1239"/>
      <c r="AP58" s="1239"/>
      <c r="AQ58" s="1239"/>
      <c r="AR58" s="1239"/>
      <c r="AS58" s="107">
        <v>0</v>
      </c>
      <c r="AT58" s="106">
        <v>0</v>
      </c>
      <c r="AU58" s="1239"/>
      <c r="AV58" s="1240"/>
      <c r="AW58" s="1239"/>
      <c r="AX58" s="1239"/>
      <c r="AY58" s="1239"/>
      <c r="AZ58" s="1239"/>
      <c r="BA58" s="1239"/>
      <c r="BB58" s="1239"/>
      <c r="BC58" s="107">
        <v>0</v>
      </c>
      <c r="BD58" s="106">
        <v>0</v>
      </c>
      <c r="BE58" s="1239"/>
      <c r="BF58" s="1240"/>
      <c r="BG58" s="1239"/>
      <c r="BH58" s="1239"/>
      <c r="BI58" s="1239"/>
      <c r="BJ58" s="1239"/>
      <c r="BK58" s="1239"/>
      <c r="BL58" s="1239"/>
      <c r="BM58" s="107">
        <v>0</v>
      </c>
      <c r="BN58" s="106">
        <v>0</v>
      </c>
      <c r="BO58" s="1239"/>
      <c r="BP58" s="1240"/>
      <c r="BQ58" s="1239"/>
      <c r="BR58" s="1239"/>
      <c r="BS58" s="1239"/>
      <c r="BT58" s="1239"/>
      <c r="BU58" s="1239"/>
      <c r="BV58" s="1239"/>
      <c r="BW58" s="107">
        <v>0</v>
      </c>
      <c r="BX58" s="106">
        <v>0</v>
      </c>
      <c r="BY58" s="1239"/>
      <c r="BZ58" s="1240"/>
      <c r="CA58" s="1239"/>
      <c r="CB58" s="1239"/>
      <c r="CC58" s="1239"/>
      <c r="CD58" s="1239"/>
      <c r="CE58" s="1239"/>
      <c r="CF58" s="1239"/>
      <c r="CG58" s="107">
        <v>0</v>
      </c>
      <c r="CH58" s="106">
        <v>0</v>
      </c>
      <c r="CI58" s="1239"/>
      <c r="CJ58" s="1240"/>
      <c r="CK58" s="1239"/>
      <c r="CL58" s="1239"/>
      <c r="CM58" s="1239"/>
      <c r="CN58" s="1239"/>
      <c r="CO58" s="1239"/>
      <c r="CP58" s="1239"/>
      <c r="CQ58" s="107">
        <v>0</v>
      </c>
      <c r="CR58" s="108">
        <v>0</v>
      </c>
      <c r="CS58" s="372">
        <f t="shared" si="107"/>
        <v>0</v>
      </c>
      <c r="CT58" s="274">
        <f t="shared" si="107"/>
        <v>0</v>
      </c>
    </row>
    <row r="59" spans="1:98" x14ac:dyDescent="0.25">
      <c r="A59" s="2270" t="s">
        <v>90</v>
      </c>
      <c r="B59" s="2271"/>
      <c r="C59" s="2271"/>
      <c r="D59" s="2272"/>
      <c r="E59" s="1049"/>
      <c r="F59" s="305"/>
      <c r="G59" s="1049"/>
      <c r="H59" s="1049"/>
      <c r="I59" s="1049"/>
      <c r="J59" s="1049"/>
      <c r="K59" s="1049"/>
      <c r="L59" s="1049"/>
      <c r="M59" s="105">
        <v>0</v>
      </c>
      <c r="N59" s="106">
        <v>0</v>
      </c>
      <c r="O59" s="1239"/>
      <c r="P59" s="1240"/>
      <c r="Q59" s="1239"/>
      <c r="R59" s="1239"/>
      <c r="S59" s="1239"/>
      <c r="T59" s="1239"/>
      <c r="U59" s="1239"/>
      <c r="V59" s="1239"/>
      <c r="W59" s="107">
        <v>0</v>
      </c>
      <c r="X59" s="106">
        <v>0</v>
      </c>
      <c r="Y59" s="1053"/>
      <c r="Z59" s="369"/>
      <c r="AA59" s="1053"/>
      <c r="AB59" s="1053"/>
      <c r="AC59" s="1053"/>
      <c r="AD59" s="1053"/>
      <c r="AE59" s="1053"/>
      <c r="AF59" s="1053"/>
      <c r="AG59" s="523">
        <f t="shared" si="106"/>
        <v>0</v>
      </c>
      <c r="AH59" s="522">
        <f t="shared" si="106"/>
        <v>0</v>
      </c>
      <c r="AI59" s="105">
        <v>0</v>
      </c>
      <c r="AJ59" s="106">
        <v>0</v>
      </c>
      <c r="AK59" s="1239"/>
      <c r="AL59" s="1240"/>
      <c r="AM59" s="1239"/>
      <c r="AN59" s="1239"/>
      <c r="AO59" s="1239"/>
      <c r="AP59" s="1239"/>
      <c r="AQ59" s="1239"/>
      <c r="AR59" s="1239"/>
      <c r="AS59" s="107">
        <v>0</v>
      </c>
      <c r="AT59" s="106">
        <v>0</v>
      </c>
      <c r="AU59" s="1239"/>
      <c r="AV59" s="1240"/>
      <c r="AW59" s="1239"/>
      <c r="AX59" s="1239"/>
      <c r="AY59" s="1239"/>
      <c r="AZ59" s="1239"/>
      <c r="BA59" s="1239"/>
      <c r="BB59" s="1239"/>
      <c r="BC59" s="107">
        <v>0</v>
      </c>
      <c r="BD59" s="106">
        <v>0</v>
      </c>
      <c r="BE59" s="1239"/>
      <c r="BF59" s="1240"/>
      <c r="BG59" s="1239"/>
      <c r="BH59" s="1239"/>
      <c r="BI59" s="1239"/>
      <c r="BJ59" s="1239"/>
      <c r="BK59" s="1239"/>
      <c r="BL59" s="1239"/>
      <c r="BM59" s="107">
        <v>0</v>
      </c>
      <c r="BN59" s="106">
        <v>0</v>
      </c>
      <c r="BO59" s="1239"/>
      <c r="BP59" s="1240"/>
      <c r="BQ59" s="1239"/>
      <c r="BR59" s="1239"/>
      <c r="BS59" s="1239"/>
      <c r="BT59" s="1239"/>
      <c r="BU59" s="1239"/>
      <c r="BV59" s="1239"/>
      <c r="BW59" s="107">
        <v>0</v>
      </c>
      <c r="BX59" s="106">
        <v>0</v>
      </c>
      <c r="BY59" s="1239"/>
      <c r="BZ59" s="1240"/>
      <c r="CA59" s="1239"/>
      <c r="CB59" s="1239"/>
      <c r="CC59" s="1239"/>
      <c r="CD59" s="1239"/>
      <c r="CE59" s="1239"/>
      <c r="CF59" s="1239"/>
      <c r="CG59" s="107">
        <v>0</v>
      </c>
      <c r="CH59" s="106">
        <v>0</v>
      </c>
      <c r="CI59" s="1239"/>
      <c r="CJ59" s="1240"/>
      <c r="CK59" s="1239"/>
      <c r="CL59" s="1239"/>
      <c r="CM59" s="1239"/>
      <c r="CN59" s="1239"/>
      <c r="CO59" s="1239"/>
      <c r="CP59" s="1239"/>
      <c r="CQ59" s="107">
        <v>0</v>
      </c>
      <c r="CR59" s="108">
        <v>0</v>
      </c>
      <c r="CS59" s="372">
        <f t="shared" si="107"/>
        <v>0</v>
      </c>
      <c r="CT59" s="274">
        <f t="shared" si="107"/>
        <v>0</v>
      </c>
    </row>
    <row r="60" spans="1:98" x14ac:dyDescent="0.25">
      <c r="A60" s="2270" t="s">
        <v>91</v>
      </c>
      <c r="B60" s="2271"/>
      <c r="C60" s="2271"/>
      <c r="D60" s="2272"/>
      <c r="E60" s="1049"/>
      <c r="F60" s="305"/>
      <c r="G60" s="1049"/>
      <c r="H60" s="1049"/>
      <c r="I60" s="1049"/>
      <c r="J60" s="1049"/>
      <c r="K60" s="1049"/>
      <c r="L60" s="1049"/>
      <c r="M60" s="105">
        <v>0</v>
      </c>
      <c r="N60" s="106">
        <v>0</v>
      </c>
      <c r="O60" s="1239"/>
      <c r="P60" s="1240"/>
      <c r="Q60" s="1239"/>
      <c r="R60" s="1239"/>
      <c r="S60" s="1239"/>
      <c r="T60" s="1239"/>
      <c r="U60" s="1239"/>
      <c r="V60" s="1239"/>
      <c r="W60" s="107">
        <v>0</v>
      </c>
      <c r="X60" s="106">
        <v>0</v>
      </c>
      <c r="Y60" s="1053"/>
      <c r="Z60" s="369"/>
      <c r="AA60" s="1053"/>
      <c r="AB60" s="1053"/>
      <c r="AC60" s="1053"/>
      <c r="AD60" s="1053"/>
      <c r="AE60" s="1053"/>
      <c r="AF60" s="1053"/>
      <c r="AG60" s="523">
        <f t="shared" si="106"/>
        <v>0</v>
      </c>
      <c r="AH60" s="522">
        <f t="shared" si="106"/>
        <v>0</v>
      </c>
      <c r="AI60" s="105">
        <v>0</v>
      </c>
      <c r="AJ60" s="106">
        <v>0</v>
      </c>
      <c r="AK60" s="1239"/>
      <c r="AL60" s="1240"/>
      <c r="AM60" s="1239"/>
      <c r="AN60" s="1239"/>
      <c r="AO60" s="1239"/>
      <c r="AP60" s="1239"/>
      <c r="AQ60" s="1239"/>
      <c r="AR60" s="1239"/>
      <c r="AS60" s="107">
        <v>0</v>
      </c>
      <c r="AT60" s="106">
        <v>0</v>
      </c>
      <c r="AU60" s="1239"/>
      <c r="AV60" s="1240"/>
      <c r="AW60" s="1239"/>
      <c r="AX60" s="1239"/>
      <c r="AY60" s="1239"/>
      <c r="AZ60" s="1239"/>
      <c r="BA60" s="1239"/>
      <c r="BB60" s="1239"/>
      <c r="BC60" s="107">
        <v>0</v>
      </c>
      <c r="BD60" s="106">
        <v>0</v>
      </c>
      <c r="BE60" s="1239"/>
      <c r="BF60" s="1240"/>
      <c r="BG60" s="1239"/>
      <c r="BH60" s="1239"/>
      <c r="BI60" s="1239"/>
      <c r="BJ60" s="1239"/>
      <c r="BK60" s="1239"/>
      <c r="BL60" s="1239"/>
      <c r="BM60" s="107">
        <v>0</v>
      </c>
      <c r="BN60" s="106">
        <v>0</v>
      </c>
      <c r="BO60" s="1239"/>
      <c r="BP60" s="1240"/>
      <c r="BQ60" s="1239"/>
      <c r="BR60" s="1239"/>
      <c r="BS60" s="1239"/>
      <c r="BT60" s="1239"/>
      <c r="BU60" s="1239"/>
      <c r="BV60" s="1239"/>
      <c r="BW60" s="107">
        <v>0</v>
      </c>
      <c r="BX60" s="106">
        <v>0</v>
      </c>
      <c r="BY60" s="1239"/>
      <c r="BZ60" s="1240"/>
      <c r="CA60" s="1239"/>
      <c r="CB60" s="1239"/>
      <c r="CC60" s="1239"/>
      <c r="CD60" s="1239"/>
      <c r="CE60" s="1239"/>
      <c r="CF60" s="1239"/>
      <c r="CG60" s="107">
        <v>0</v>
      </c>
      <c r="CH60" s="106">
        <v>0</v>
      </c>
      <c r="CI60" s="1239"/>
      <c r="CJ60" s="1240"/>
      <c r="CK60" s="1239"/>
      <c r="CL60" s="1239"/>
      <c r="CM60" s="1239"/>
      <c r="CN60" s="1239"/>
      <c r="CO60" s="1239"/>
      <c r="CP60" s="1239"/>
      <c r="CQ60" s="107">
        <v>0</v>
      </c>
      <c r="CR60" s="108">
        <v>0</v>
      </c>
      <c r="CS60" s="372">
        <f t="shared" si="107"/>
        <v>0</v>
      </c>
      <c r="CT60" s="274">
        <f t="shared" si="107"/>
        <v>0</v>
      </c>
    </row>
    <row r="61" spans="1:98" x14ac:dyDescent="0.25">
      <c r="A61" s="2270" t="s">
        <v>92</v>
      </c>
      <c r="B61" s="2271"/>
      <c r="C61" s="2271"/>
      <c r="D61" s="2272"/>
      <c r="E61" s="1049"/>
      <c r="F61" s="305"/>
      <c r="G61" s="1049"/>
      <c r="H61" s="1049"/>
      <c r="I61" s="1049"/>
      <c r="J61" s="1049"/>
      <c r="K61" s="1049"/>
      <c r="L61" s="1049"/>
      <c r="M61" s="105">
        <v>0</v>
      </c>
      <c r="N61" s="106">
        <v>0</v>
      </c>
      <c r="O61" s="1239"/>
      <c r="P61" s="1240"/>
      <c r="Q61" s="1239"/>
      <c r="R61" s="1239"/>
      <c r="S61" s="1239"/>
      <c r="T61" s="1239"/>
      <c r="U61" s="1239"/>
      <c r="V61" s="1239"/>
      <c r="W61" s="107">
        <v>0</v>
      </c>
      <c r="X61" s="106">
        <v>0</v>
      </c>
      <c r="Y61" s="1053"/>
      <c r="Z61" s="369"/>
      <c r="AA61" s="1053"/>
      <c r="AB61" s="1053"/>
      <c r="AC61" s="1053"/>
      <c r="AD61" s="1053"/>
      <c r="AE61" s="1053"/>
      <c r="AF61" s="1053"/>
      <c r="AG61" s="523">
        <f t="shared" si="106"/>
        <v>0</v>
      </c>
      <c r="AH61" s="522">
        <f t="shared" si="106"/>
        <v>0</v>
      </c>
      <c r="AI61" s="105">
        <v>0</v>
      </c>
      <c r="AJ61" s="106">
        <v>0</v>
      </c>
      <c r="AK61" s="1239"/>
      <c r="AL61" s="1240"/>
      <c r="AM61" s="1239"/>
      <c r="AN61" s="1239"/>
      <c r="AO61" s="1239"/>
      <c r="AP61" s="1239"/>
      <c r="AQ61" s="1239"/>
      <c r="AR61" s="1239"/>
      <c r="AS61" s="107">
        <v>0</v>
      </c>
      <c r="AT61" s="106">
        <v>0</v>
      </c>
      <c r="AU61" s="1239"/>
      <c r="AV61" s="1240"/>
      <c r="AW61" s="1239"/>
      <c r="AX61" s="1239"/>
      <c r="AY61" s="1239"/>
      <c r="AZ61" s="1239"/>
      <c r="BA61" s="1239"/>
      <c r="BB61" s="1239"/>
      <c r="BC61" s="107">
        <v>0</v>
      </c>
      <c r="BD61" s="106">
        <v>0</v>
      </c>
      <c r="BE61" s="1239"/>
      <c r="BF61" s="1240"/>
      <c r="BG61" s="1239"/>
      <c r="BH61" s="1239"/>
      <c r="BI61" s="1239"/>
      <c r="BJ61" s="1239"/>
      <c r="BK61" s="1239"/>
      <c r="BL61" s="1239"/>
      <c r="BM61" s="107">
        <v>0</v>
      </c>
      <c r="BN61" s="106">
        <v>0</v>
      </c>
      <c r="BO61" s="1239"/>
      <c r="BP61" s="1240"/>
      <c r="BQ61" s="1239"/>
      <c r="BR61" s="1239"/>
      <c r="BS61" s="1239"/>
      <c r="BT61" s="1239"/>
      <c r="BU61" s="1239"/>
      <c r="BV61" s="1239"/>
      <c r="BW61" s="107">
        <v>0</v>
      </c>
      <c r="BX61" s="106">
        <v>0</v>
      </c>
      <c r="BY61" s="1239"/>
      <c r="BZ61" s="1240"/>
      <c r="CA61" s="1239"/>
      <c r="CB61" s="1239"/>
      <c r="CC61" s="1239"/>
      <c r="CD61" s="1239"/>
      <c r="CE61" s="1239"/>
      <c r="CF61" s="1239"/>
      <c r="CG61" s="107">
        <v>0</v>
      </c>
      <c r="CH61" s="106">
        <v>0</v>
      </c>
      <c r="CI61" s="1239"/>
      <c r="CJ61" s="1240"/>
      <c r="CK61" s="1239"/>
      <c r="CL61" s="1239"/>
      <c r="CM61" s="1239"/>
      <c r="CN61" s="1239"/>
      <c r="CO61" s="1239"/>
      <c r="CP61" s="1239"/>
      <c r="CQ61" s="107">
        <v>0</v>
      </c>
      <c r="CR61" s="108">
        <v>0</v>
      </c>
      <c r="CS61" s="372">
        <f t="shared" si="107"/>
        <v>0</v>
      </c>
      <c r="CT61" s="274">
        <f t="shared" si="107"/>
        <v>0</v>
      </c>
    </row>
    <row r="62" spans="1:98" x14ac:dyDescent="0.25">
      <c r="A62" s="2270" t="s">
        <v>93</v>
      </c>
      <c r="B62" s="2271"/>
      <c r="C62" s="2271"/>
      <c r="D62" s="2272"/>
      <c r="E62" s="1049"/>
      <c r="F62" s="305"/>
      <c r="G62" s="1049"/>
      <c r="H62" s="1049"/>
      <c r="I62" s="1049"/>
      <c r="J62" s="1049"/>
      <c r="K62" s="1049"/>
      <c r="L62" s="1049"/>
      <c r="M62" s="105">
        <v>0</v>
      </c>
      <c r="N62" s="106">
        <v>0</v>
      </c>
      <c r="O62" s="1239"/>
      <c r="P62" s="1240"/>
      <c r="Q62" s="1239"/>
      <c r="R62" s="1239"/>
      <c r="S62" s="1239"/>
      <c r="T62" s="1239"/>
      <c r="U62" s="1239"/>
      <c r="V62" s="1239"/>
      <c r="W62" s="107">
        <v>0</v>
      </c>
      <c r="X62" s="106">
        <v>0</v>
      </c>
      <c r="Y62" s="1053"/>
      <c r="Z62" s="369"/>
      <c r="AA62" s="1053"/>
      <c r="AB62" s="1053"/>
      <c r="AC62" s="1053"/>
      <c r="AD62" s="1053"/>
      <c r="AE62" s="1053"/>
      <c r="AF62" s="1053"/>
      <c r="AG62" s="523">
        <f t="shared" si="106"/>
        <v>0</v>
      </c>
      <c r="AH62" s="522">
        <f t="shared" si="106"/>
        <v>0</v>
      </c>
      <c r="AI62" s="105">
        <v>0</v>
      </c>
      <c r="AJ62" s="106">
        <v>0</v>
      </c>
      <c r="AK62" s="1239"/>
      <c r="AL62" s="1240"/>
      <c r="AM62" s="1239"/>
      <c r="AN62" s="1239"/>
      <c r="AO62" s="1239"/>
      <c r="AP62" s="1239"/>
      <c r="AQ62" s="1239"/>
      <c r="AR62" s="1239"/>
      <c r="AS62" s="107">
        <v>0</v>
      </c>
      <c r="AT62" s="106">
        <v>0</v>
      </c>
      <c r="AU62" s="1239"/>
      <c r="AV62" s="1240"/>
      <c r="AW62" s="1239"/>
      <c r="AX62" s="1239"/>
      <c r="AY62" s="1239"/>
      <c r="AZ62" s="1239"/>
      <c r="BA62" s="1239"/>
      <c r="BB62" s="1239"/>
      <c r="BC62" s="107">
        <v>0</v>
      </c>
      <c r="BD62" s="106">
        <v>0</v>
      </c>
      <c r="BE62" s="1239"/>
      <c r="BF62" s="1240"/>
      <c r="BG62" s="1239"/>
      <c r="BH62" s="1239"/>
      <c r="BI62" s="1239"/>
      <c r="BJ62" s="1239"/>
      <c r="BK62" s="1239"/>
      <c r="BL62" s="1239"/>
      <c r="BM62" s="107">
        <v>0</v>
      </c>
      <c r="BN62" s="106">
        <v>0</v>
      </c>
      <c r="BO62" s="1239"/>
      <c r="BP62" s="1240"/>
      <c r="BQ62" s="1239"/>
      <c r="BR62" s="1239"/>
      <c r="BS62" s="1239"/>
      <c r="BT62" s="1239"/>
      <c r="BU62" s="1239"/>
      <c r="BV62" s="1239"/>
      <c r="BW62" s="107">
        <v>0</v>
      </c>
      <c r="BX62" s="106">
        <v>0</v>
      </c>
      <c r="BY62" s="1239"/>
      <c r="BZ62" s="1240"/>
      <c r="CA62" s="1239"/>
      <c r="CB62" s="1239"/>
      <c r="CC62" s="1239"/>
      <c r="CD62" s="1239"/>
      <c r="CE62" s="1239"/>
      <c r="CF62" s="1239"/>
      <c r="CG62" s="107">
        <v>0</v>
      </c>
      <c r="CH62" s="106">
        <v>0</v>
      </c>
      <c r="CI62" s="1239"/>
      <c r="CJ62" s="1240"/>
      <c r="CK62" s="1239"/>
      <c r="CL62" s="1239"/>
      <c r="CM62" s="1239"/>
      <c r="CN62" s="1239"/>
      <c r="CO62" s="1239"/>
      <c r="CP62" s="1239"/>
      <c r="CQ62" s="107">
        <v>0</v>
      </c>
      <c r="CR62" s="108">
        <v>0</v>
      </c>
      <c r="CS62" s="372">
        <f t="shared" si="107"/>
        <v>0</v>
      </c>
      <c r="CT62" s="274">
        <f t="shared" si="107"/>
        <v>0</v>
      </c>
    </row>
    <row r="63" spans="1:98" x14ac:dyDescent="0.25">
      <c r="A63" s="2270" t="s">
        <v>94</v>
      </c>
      <c r="B63" s="2271"/>
      <c r="C63" s="2271"/>
      <c r="D63" s="2272"/>
      <c r="E63" s="1049"/>
      <c r="F63" s="305"/>
      <c r="G63" s="1049"/>
      <c r="H63" s="1049"/>
      <c r="I63" s="1049"/>
      <c r="J63" s="1049"/>
      <c r="K63" s="1049"/>
      <c r="L63" s="1049"/>
      <c r="M63" s="105">
        <v>0</v>
      </c>
      <c r="N63" s="106">
        <v>0</v>
      </c>
      <c r="O63" s="1239"/>
      <c r="P63" s="1240"/>
      <c r="Q63" s="1239"/>
      <c r="R63" s="1239"/>
      <c r="S63" s="1239"/>
      <c r="T63" s="1239"/>
      <c r="U63" s="1239"/>
      <c r="V63" s="1239"/>
      <c r="W63" s="107">
        <v>0</v>
      </c>
      <c r="X63" s="106">
        <v>0</v>
      </c>
      <c r="Y63" s="1053"/>
      <c r="Z63" s="369"/>
      <c r="AA63" s="1053"/>
      <c r="AB63" s="1053"/>
      <c r="AC63" s="1053"/>
      <c r="AD63" s="1053"/>
      <c r="AE63" s="1053"/>
      <c r="AF63" s="1053"/>
      <c r="AG63" s="523">
        <f t="shared" si="106"/>
        <v>0</v>
      </c>
      <c r="AH63" s="522">
        <f t="shared" si="106"/>
        <v>0</v>
      </c>
      <c r="AI63" s="105">
        <v>0</v>
      </c>
      <c r="AJ63" s="106">
        <v>0</v>
      </c>
      <c r="AK63" s="1239"/>
      <c r="AL63" s="1240"/>
      <c r="AM63" s="1239"/>
      <c r="AN63" s="1239"/>
      <c r="AO63" s="1239"/>
      <c r="AP63" s="1239"/>
      <c r="AQ63" s="1239"/>
      <c r="AR63" s="1239"/>
      <c r="AS63" s="107">
        <v>0</v>
      </c>
      <c r="AT63" s="106">
        <v>0</v>
      </c>
      <c r="AU63" s="1239"/>
      <c r="AV63" s="1240"/>
      <c r="AW63" s="1239"/>
      <c r="AX63" s="1239"/>
      <c r="AY63" s="1239"/>
      <c r="AZ63" s="1239"/>
      <c r="BA63" s="1239"/>
      <c r="BB63" s="1239"/>
      <c r="BC63" s="107">
        <v>0</v>
      </c>
      <c r="BD63" s="106">
        <v>0</v>
      </c>
      <c r="BE63" s="1239"/>
      <c r="BF63" s="1240"/>
      <c r="BG63" s="1239"/>
      <c r="BH63" s="1239"/>
      <c r="BI63" s="1239"/>
      <c r="BJ63" s="1239"/>
      <c r="BK63" s="1239"/>
      <c r="BL63" s="1239"/>
      <c r="BM63" s="107">
        <v>0</v>
      </c>
      <c r="BN63" s="106">
        <v>0</v>
      </c>
      <c r="BO63" s="1239"/>
      <c r="BP63" s="1240"/>
      <c r="BQ63" s="1239"/>
      <c r="BR63" s="1239"/>
      <c r="BS63" s="1239"/>
      <c r="BT63" s="1239"/>
      <c r="BU63" s="1239"/>
      <c r="BV63" s="1239"/>
      <c r="BW63" s="107">
        <v>0</v>
      </c>
      <c r="BX63" s="106">
        <v>0</v>
      </c>
      <c r="BY63" s="1239"/>
      <c r="BZ63" s="1240"/>
      <c r="CA63" s="1239"/>
      <c r="CB63" s="1239"/>
      <c r="CC63" s="1239"/>
      <c r="CD63" s="1239"/>
      <c r="CE63" s="1239"/>
      <c r="CF63" s="1239"/>
      <c r="CG63" s="107">
        <v>0</v>
      </c>
      <c r="CH63" s="106">
        <v>0</v>
      </c>
      <c r="CI63" s="1239"/>
      <c r="CJ63" s="1240"/>
      <c r="CK63" s="1239"/>
      <c r="CL63" s="1239"/>
      <c r="CM63" s="1239"/>
      <c r="CN63" s="1239"/>
      <c r="CO63" s="1239"/>
      <c r="CP63" s="1239"/>
      <c r="CQ63" s="107">
        <v>0</v>
      </c>
      <c r="CR63" s="108">
        <v>0</v>
      </c>
      <c r="CS63" s="372">
        <f t="shared" si="107"/>
        <v>0</v>
      </c>
      <c r="CT63" s="274">
        <f t="shared" si="107"/>
        <v>0</v>
      </c>
    </row>
    <row r="64" spans="1:98" x14ac:dyDescent="0.25">
      <c r="A64" s="2273" t="s">
        <v>95</v>
      </c>
      <c r="B64" s="2274"/>
      <c r="C64" s="2274"/>
      <c r="D64" s="2275"/>
      <c r="E64" s="1054"/>
      <c r="F64" s="637"/>
      <c r="G64" s="1054"/>
      <c r="H64" s="1054"/>
      <c r="I64" s="1054"/>
      <c r="J64" s="1054"/>
      <c r="K64" s="1054"/>
      <c r="L64" s="1054"/>
      <c r="M64" s="458">
        <v>0</v>
      </c>
      <c r="N64" s="456">
        <v>0</v>
      </c>
      <c r="O64" s="1241"/>
      <c r="P64" s="1242"/>
      <c r="Q64" s="1241"/>
      <c r="R64" s="1241"/>
      <c r="S64" s="1241"/>
      <c r="T64" s="1241"/>
      <c r="U64" s="1241"/>
      <c r="V64" s="1241"/>
      <c r="W64" s="457">
        <v>0</v>
      </c>
      <c r="X64" s="456">
        <v>0</v>
      </c>
      <c r="Y64" s="1055"/>
      <c r="Z64" s="638"/>
      <c r="AA64" s="1055"/>
      <c r="AB64" s="1055"/>
      <c r="AC64" s="1055"/>
      <c r="AD64" s="1055"/>
      <c r="AE64" s="1055"/>
      <c r="AF64" s="1055"/>
      <c r="AG64" s="1056">
        <f t="shared" si="106"/>
        <v>0</v>
      </c>
      <c r="AH64" s="515">
        <f t="shared" si="106"/>
        <v>0</v>
      </c>
      <c r="AI64" s="458">
        <v>0</v>
      </c>
      <c r="AJ64" s="456">
        <v>0</v>
      </c>
      <c r="AK64" s="1241"/>
      <c r="AL64" s="1242"/>
      <c r="AM64" s="1241"/>
      <c r="AN64" s="1241"/>
      <c r="AO64" s="1241"/>
      <c r="AP64" s="1241"/>
      <c r="AQ64" s="1241"/>
      <c r="AR64" s="1241"/>
      <c r="AS64" s="457">
        <v>0</v>
      </c>
      <c r="AT64" s="456">
        <v>0</v>
      </c>
      <c r="AU64" s="1241"/>
      <c r="AV64" s="1242"/>
      <c r="AW64" s="1241"/>
      <c r="AX64" s="1241"/>
      <c r="AY64" s="1241"/>
      <c r="AZ64" s="1241"/>
      <c r="BA64" s="1241"/>
      <c r="BB64" s="1241"/>
      <c r="BC64" s="457">
        <v>0</v>
      </c>
      <c r="BD64" s="456">
        <v>0</v>
      </c>
      <c r="BE64" s="1241"/>
      <c r="BF64" s="1242"/>
      <c r="BG64" s="1241"/>
      <c r="BH64" s="1241"/>
      <c r="BI64" s="1241"/>
      <c r="BJ64" s="1241"/>
      <c r="BK64" s="1241"/>
      <c r="BL64" s="1241"/>
      <c r="BM64" s="457">
        <v>0</v>
      </c>
      <c r="BN64" s="456">
        <v>0</v>
      </c>
      <c r="BO64" s="1241"/>
      <c r="BP64" s="1242"/>
      <c r="BQ64" s="1241"/>
      <c r="BR64" s="1241"/>
      <c r="BS64" s="1241"/>
      <c r="BT64" s="1241"/>
      <c r="BU64" s="1241"/>
      <c r="BV64" s="1241"/>
      <c r="BW64" s="457">
        <v>0</v>
      </c>
      <c r="BX64" s="456">
        <v>0</v>
      </c>
      <c r="BY64" s="1241"/>
      <c r="BZ64" s="1242"/>
      <c r="CA64" s="1241"/>
      <c r="CB64" s="1241"/>
      <c r="CC64" s="1241"/>
      <c r="CD64" s="1241"/>
      <c r="CE64" s="1241"/>
      <c r="CF64" s="1241"/>
      <c r="CG64" s="457">
        <v>0</v>
      </c>
      <c r="CH64" s="456">
        <v>0</v>
      </c>
      <c r="CI64" s="1241"/>
      <c r="CJ64" s="1242"/>
      <c r="CK64" s="1241"/>
      <c r="CL64" s="1241"/>
      <c r="CM64" s="1241"/>
      <c r="CN64" s="1241"/>
      <c r="CO64" s="1241"/>
      <c r="CP64" s="1241"/>
      <c r="CQ64" s="457">
        <v>0</v>
      </c>
      <c r="CR64" s="459">
        <v>0</v>
      </c>
      <c r="CS64" s="1057">
        <f t="shared" si="107"/>
        <v>0</v>
      </c>
      <c r="CT64" s="285">
        <f t="shared" si="107"/>
        <v>0</v>
      </c>
    </row>
    <row r="65" spans="1:98" x14ac:dyDescent="0.25">
      <c r="A65" s="2282" t="s">
        <v>155</v>
      </c>
      <c r="B65" s="2283"/>
      <c r="C65" s="2283"/>
      <c r="D65" s="2284"/>
      <c r="E65" s="1058"/>
      <c r="F65" s="325"/>
      <c r="G65" s="1058"/>
      <c r="H65" s="1058"/>
      <c r="I65" s="1058"/>
      <c r="J65" s="1058"/>
      <c r="K65" s="1058"/>
      <c r="L65" s="1058"/>
      <c r="M65" s="538"/>
      <c r="N65" s="539"/>
      <c r="O65" s="1059"/>
      <c r="P65" s="533"/>
      <c r="Q65" s="1059"/>
      <c r="R65" s="1059"/>
      <c r="S65" s="1059"/>
      <c r="T65" s="1059"/>
      <c r="U65" s="1059"/>
      <c r="V65" s="1059"/>
      <c r="W65" s="540"/>
      <c r="X65" s="541"/>
      <c r="Y65" s="1060"/>
      <c r="Z65" s="328"/>
      <c r="AA65" s="1060"/>
      <c r="AB65" s="1060"/>
      <c r="AC65" s="1060"/>
      <c r="AD65" s="1060"/>
      <c r="AE65" s="1060"/>
      <c r="AF65" s="1060"/>
      <c r="AG65" s="520"/>
      <c r="AH65" s="489"/>
      <c r="AI65" s="326"/>
      <c r="AJ65" s="327"/>
      <c r="AK65" s="1060"/>
      <c r="AL65" s="328"/>
      <c r="AM65" s="1060"/>
      <c r="AN65" s="1060"/>
      <c r="AO65" s="1060"/>
      <c r="AP65" s="1060"/>
      <c r="AQ65" s="1060"/>
      <c r="AR65" s="1060"/>
      <c r="AS65" s="330"/>
      <c r="AT65" s="327"/>
      <c r="AU65" s="1060"/>
      <c r="AV65" s="328"/>
      <c r="AW65" s="1060"/>
      <c r="AX65" s="1060"/>
      <c r="AY65" s="1060"/>
      <c r="AZ65" s="1060"/>
      <c r="BA65" s="1060"/>
      <c r="BB65" s="1060"/>
      <c r="BC65" s="330"/>
      <c r="BD65" s="327"/>
      <c r="BE65" s="1060"/>
      <c r="BF65" s="328"/>
      <c r="BG65" s="1060"/>
      <c r="BH65" s="1060"/>
      <c r="BI65" s="1060"/>
      <c r="BJ65" s="1060"/>
      <c r="BK65" s="1060"/>
      <c r="BL65" s="1060"/>
      <c r="BM65" s="330"/>
      <c r="BN65" s="327"/>
      <c r="BO65" s="1060"/>
      <c r="BP65" s="328"/>
      <c r="BQ65" s="1060"/>
      <c r="BR65" s="1060"/>
      <c r="BS65" s="1060"/>
      <c r="BT65" s="1060"/>
      <c r="BU65" s="1060"/>
      <c r="BV65" s="1060"/>
      <c r="BW65" s="330"/>
      <c r="BX65" s="327"/>
      <c r="BY65" s="1060"/>
      <c r="BZ65" s="328"/>
      <c r="CA65" s="1060"/>
      <c r="CB65" s="1060"/>
      <c r="CC65" s="1060"/>
      <c r="CD65" s="1060"/>
      <c r="CE65" s="1060"/>
      <c r="CF65" s="1060"/>
      <c r="CG65" s="330"/>
      <c r="CH65" s="327"/>
      <c r="CI65" s="1060"/>
      <c r="CJ65" s="328"/>
      <c r="CK65" s="1060"/>
      <c r="CL65" s="1060"/>
      <c r="CM65" s="1060"/>
      <c r="CN65" s="1060"/>
      <c r="CO65" s="1060"/>
      <c r="CP65" s="1060"/>
      <c r="CQ65" s="330"/>
      <c r="CR65" s="331"/>
      <c r="CS65" s="370"/>
      <c r="CT65" s="278"/>
    </row>
    <row r="66" spans="1:98" x14ac:dyDescent="0.25">
      <c r="A66" s="1906" t="s">
        <v>129</v>
      </c>
      <c r="B66" s="1246"/>
      <c r="C66" s="1246"/>
      <c r="D66" s="1247"/>
      <c r="E66" s="1248"/>
      <c r="F66" s="781"/>
      <c r="G66" s="1248"/>
      <c r="H66" s="1248"/>
      <c r="I66" s="1248"/>
      <c r="J66" s="1248"/>
      <c r="K66" s="1248"/>
      <c r="L66" s="1248"/>
      <c r="M66" s="314">
        <v>0</v>
      </c>
      <c r="N66" s="315">
        <v>0</v>
      </c>
      <c r="O66" s="1249"/>
      <c r="P66" s="782"/>
      <c r="Q66" s="1249"/>
      <c r="R66" s="1249"/>
      <c r="S66" s="1249"/>
      <c r="T66" s="1249"/>
      <c r="U66" s="1249"/>
      <c r="V66" s="1249"/>
      <c r="W66" s="316">
        <v>0</v>
      </c>
      <c r="X66" s="106">
        <v>0</v>
      </c>
      <c r="Y66" s="1061"/>
      <c r="Z66" s="738"/>
      <c r="AA66" s="1061"/>
      <c r="AB66" s="1061"/>
      <c r="AC66" s="1061"/>
      <c r="AD66" s="1061"/>
      <c r="AE66" s="1061"/>
      <c r="AF66" s="1061"/>
      <c r="AG66" s="521">
        <f t="shared" ref="AG66:AH71" si="108">SUM(M66,W66)</f>
        <v>0</v>
      </c>
      <c r="AH66" s="522">
        <f t="shared" si="108"/>
        <v>0</v>
      </c>
      <c r="AI66" s="316">
        <v>0</v>
      </c>
      <c r="AJ66" s="315">
        <v>0</v>
      </c>
      <c r="AK66" s="1243"/>
      <c r="AL66" s="1244"/>
      <c r="AM66" s="1243"/>
      <c r="AN66" s="1243"/>
      <c r="AO66" s="1243"/>
      <c r="AP66" s="1243"/>
      <c r="AQ66" s="1243"/>
      <c r="AR66" s="1243"/>
      <c r="AS66" s="316">
        <v>0</v>
      </c>
      <c r="AT66" s="315">
        <v>0</v>
      </c>
      <c r="AU66" s="1243"/>
      <c r="AV66" s="1244"/>
      <c r="AW66" s="1243"/>
      <c r="AX66" s="1243"/>
      <c r="AY66" s="1243"/>
      <c r="AZ66" s="1243"/>
      <c r="BA66" s="1243"/>
      <c r="BB66" s="1243"/>
      <c r="BC66" s="316">
        <v>0</v>
      </c>
      <c r="BD66" s="315">
        <v>0</v>
      </c>
      <c r="BE66" s="1243"/>
      <c r="BF66" s="1244"/>
      <c r="BG66" s="1243"/>
      <c r="BH66" s="1243"/>
      <c r="BI66" s="1243"/>
      <c r="BJ66" s="1243"/>
      <c r="BK66" s="1243"/>
      <c r="BL66" s="1243"/>
      <c r="BM66" s="316">
        <v>0</v>
      </c>
      <c r="BN66" s="315">
        <v>0</v>
      </c>
      <c r="BO66" s="1243"/>
      <c r="BP66" s="1244"/>
      <c r="BQ66" s="1243"/>
      <c r="BR66" s="1243"/>
      <c r="BS66" s="1243"/>
      <c r="BT66" s="1243"/>
      <c r="BU66" s="1243"/>
      <c r="BV66" s="1243"/>
      <c r="BW66" s="316">
        <v>0</v>
      </c>
      <c r="BX66" s="315">
        <v>0</v>
      </c>
      <c r="BY66" s="1243"/>
      <c r="BZ66" s="1244"/>
      <c r="CA66" s="1243"/>
      <c r="CB66" s="1243"/>
      <c r="CC66" s="1243"/>
      <c r="CD66" s="1243"/>
      <c r="CE66" s="1243"/>
      <c r="CF66" s="1243"/>
      <c r="CG66" s="316">
        <v>0</v>
      </c>
      <c r="CH66" s="315">
        <v>0</v>
      </c>
      <c r="CI66" s="1243"/>
      <c r="CJ66" s="1244"/>
      <c r="CK66" s="1243"/>
      <c r="CL66" s="1243"/>
      <c r="CM66" s="1243"/>
      <c r="CN66" s="1243"/>
      <c r="CO66" s="1243"/>
      <c r="CP66" s="1243"/>
      <c r="CQ66" s="316">
        <v>0</v>
      </c>
      <c r="CR66" s="317">
        <v>0</v>
      </c>
      <c r="CS66" s="371">
        <f t="shared" ref="CS66:CS71" si="109">SUM(AI66,AS66,BC66,BM66,BW66,CG66,CQ66)</f>
        <v>0</v>
      </c>
      <c r="CT66" s="274">
        <f t="shared" si="107"/>
        <v>0</v>
      </c>
    </row>
    <row r="67" spans="1:98" x14ac:dyDescent="0.25">
      <c r="A67" s="1906" t="s">
        <v>130</v>
      </c>
      <c r="B67" s="1246"/>
      <c r="C67" s="1246"/>
      <c r="D67" s="1247"/>
      <c r="E67" s="1248"/>
      <c r="F67" s="781"/>
      <c r="G67" s="1248"/>
      <c r="H67" s="1248"/>
      <c r="I67" s="1248"/>
      <c r="J67" s="1248"/>
      <c r="K67" s="1248"/>
      <c r="L67" s="1248"/>
      <c r="M67" s="314">
        <v>0</v>
      </c>
      <c r="N67" s="315">
        <v>0</v>
      </c>
      <c r="O67" s="1249"/>
      <c r="P67" s="782"/>
      <c r="Q67" s="1249"/>
      <c r="R67" s="1249"/>
      <c r="S67" s="1249"/>
      <c r="T67" s="1249"/>
      <c r="U67" s="1249"/>
      <c r="V67" s="1249"/>
      <c r="W67" s="316">
        <v>0</v>
      </c>
      <c r="X67" s="106">
        <v>0</v>
      </c>
      <c r="Y67" s="1061"/>
      <c r="Z67" s="738"/>
      <c r="AA67" s="1061"/>
      <c r="AB67" s="1061"/>
      <c r="AC67" s="1061"/>
      <c r="AD67" s="1061"/>
      <c r="AE67" s="1061"/>
      <c r="AF67" s="1061"/>
      <c r="AG67" s="521">
        <f t="shared" si="108"/>
        <v>0</v>
      </c>
      <c r="AH67" s="522">
        <f t="shared" si="108"/>
        <v>0</v>
      </c>
      <c r="AI67" s="316">
        <v>0</v>
      </c>
      <c r="AJ67" s="315">
        <v>0</v>
      </c>
      <c r="AK67" s="1243"/>
      <c r="AL67" s="1244"/>
      <c r="AM67" s="1243"/>
      <c r="AN67" s="1243"/>
      <c r="AO67" s="1243"/>
      <c r="AP67" s="1243"/>
      <c r="AQ67" s="1243"/>
      <c r="AR67" s="1243"/>
      <c r="AS67" s="316">
        <v>0</v>
      </c>
      <c r="AT67" s="315">
        <v>0</v>
      </c>
      <c r="AU67" s="1243"/>
      <c r="AV67" s="1244"/>
      <c r="AW67" s="1243"/>
      <c r="AX67" s="1243"/>
      <c r="AY67" s="1243"/>
      <c r="AZ67" s="1243"/>
      <c r="BA67" s="1243"/>
      <c r="BB67" s="1243"/>
      <c r="BC67" s="316">
        <v>0</v>
      </c>
      <c r="BD67" s="315">
        <v>0</v>
      </c>
      <c r="BE67" s="1243"/>
      <c r="BF67" s="1244"/>
      <c r="BG67" s="1243"/>
      <c r="BH67" s="1243"/>
      <c r="BI67" s="1243"/>
      <c r="BJ67" s="1243"/>
      <c r="BK67" s="1243"/>
      <c r="BL67" s="1243"/>
      <c r="BM67" s="316">
        <v>0</v>
      </c>
      <c r="BN67" s="315">
        <v>0</v>
      </c>
      <c r="BO67" s="1243"/>
      <c r="BP67" s="1244"/>
      <c r="BQ67" s="1243"/>
      <c r="BR67" s="1243"/>
      <c r="BS67" s="1243"/>
      <c r="BT67" s="1243"/>
      <c r="BU67" s="1243"/>
      <c r="BV67" s="1243"/>
      <c r="BW67" s="316">
        <v>0</v>
      </c>
      <c r="BX67" s="315">
        <v>0</v>
      </c>
      <c r="BY67" s="1243"/>
      <c r="BZ67" s="1244"/>
      <c r="CA67" s="1243"/>
      <c r="CB67" s="1243"/>
      <c r="CC67" s="1243"/>
      <c r="CD67" s="1243"/>
      <c r="CE67" s="1243"/>
      <c r="CF67" s="1243"/>
      <c r="CG67" s="316">
        <v>0</v>
      </c>
      <c r="CH67" s="315">
        <v>0</v>
      </c>
      <c r="CI67" s="1243"/>
      <c r="CJ67" s="1244"/>
      <c r="CK67" s="1243"/>
      <c r="CL67" s="1243"/>
      <c r="CM67" s="1243"/>
      <c r="CN67" s="1243"/>
      <c r="CO67" s="1243"/>
      <c r="CP67" s="1243"/>
      <c r="CQ67" s="316">
        <v>0</v>
      </c>
      <c r="CR67" s="317">
        <v>0</v>
      </c>
      <c r="CS67" s="371">
        <f t="shared" si="109"/>
        <v>0</v>
      </c>
      <c r="CT67" s="274">
        <f t="shared" si="107"/>
        <v>0</v>
      </c>
    </row>
    <row r="68" spans="1:98" x14ac:dyDescent="0.25">
      <c r="A68" s="1906" t="s">
        <v>131</v>
      </c>
      <c r="B68" s="1246"/>
      <c r="C68" s="1246"/>
      <c r="D68" s="1247"/>
      <c r="E68" s="1248"/>
      <c r="F68" s="781"/>
      <c r="G68" s="1248"/>
      <c r="H68" s="1248"/>
      <c r="I68" s="1248"/>
      <c r="J68" s="1248"/>
      <c r="K68" s="1248"/>
      <c r="L68" s="1248"/>
      <c r="M68" s="314">
        <v>0</v>
      </c>
      <c r="N68" s="315">
        <v>0</v>
      </c>
      <c r="O68" s="1249"/>
      <c r="P68" s="782"/>
      <c r="Q68" s="1249"/>
      <c r="R68" s="1249"/>
      <c r="S68" s="1249"/>
      <c r="T68" s="1249"/>
      <c r="U68" s="1249"/>
      <c r="V68" s="1249"/>
      <c r="W68" s="316">
        <v>0</v>
      </c>
      <c r="X68" s="106">
        <v>0</v>
      </c>
      <c r="Y68" s="1061"/>
      <c r="Z68" s="738"/>
      <c r="AA68" s="1061"/>
      <c r="AB68" s="1061"/>
      <c r="AC68" s="1061"/>
      <c r="AD68" s="1061"/>
      <c r="AE68" s="1061"/>
      <c r="AF68" s="1061"/>
      <c r="AG68" s="521">
        <f t="shared" si="108"/>
        <v>0</v>
      </c>
      <c r="AH68" s="522">
        <f t="shared" si="108"/>
        <v>0</v>
      </c>
      <c r="AI68" s="316">
        <v>0</v>
      </c>
      <c r="AJ68" s="315">
        <v>0</v>
      </c>
      <c r="AK68" s="1243"/>
      <c r="AL68" s="1244"/>
      <c r="AM68" s="1243"/>
      <c r="AN68" s="1243"/>
      <c r="AO68" s="1243"/>
      <c r="AP68" s="1243"/>
      <c r="AQ68" s="1243"/>
      <c r="AR68" s="1243"/>
      <c r="AS68" s="316">
        <v>0</v>
      </c>
      <c r="AT68" s="315">
        <v>0</v>
      </c>
      <c r="AU68" s="1243"/>
      <c r="AV68" s="1244"/>
      <c r="AW68" s="1243"/>
      <c r="AX68" s="1243"/>
      <c r="AY68" s="1243"/>
      <c r="AZ68" s="1243"/>
      <c r="BA68" s="1243"/>
      <c r="BB68" s="1243"/>
      <c r="BC68" s="316">
        <v>0</v>
      </c>
      <c r="BD68" s="315">
        <v>0</v>
      </c>
      <c r="BE68" s="1243"/>
      <c r="BF68" s="1244"/>
      <c r="BG68" s="1243"/>
      <c r="BH68" s="1243"/>
      <c r="BI68" s="1243"/>
      <c r="BJ68" s="1243"/>
      <c r="BK68" s="1243"/>
      <c r="BL68" s="1243"/>
      <c r="BM68" s="316">
        <v>0</v>
      </c>
      <c r="BN68" s="315">
        <v>0</v>
      </c>
      <c r="BO68" s="1243"/>
      <c r="BP68" s="1244"/>
      <c r="BQ68" s="1243"/>
      <c r="BR68" s="1243"/>
      <c r="BS68" s="1243"/>
      <c r="BT68" s="1243"/>
      <c r="BU68" s="1243"/>
      <c r="BV68" s="1243"/>
      <c r="BW68" s="316">
        <v>0</v>
      </c>
      <c r="BX68" s="315">
        <v>0</v>
      </c>
      <c r="BY68" s="1243"/>
      <c r="BZ68" s="1244"/>
      <c r="CA68" s="1243"/>
      <c r="CB68" s="1243"/>
      <c r="CC68" s="1243"/>
      <c r="CD68" s="1243"/>
      <c r="CE68" s="1243"/>
      <c r="CF68" s="1243"/>
      <c r="CG68" s="316">
        <v>0</v>
      </c>
      <c r="CH68" s="315">
        <v>0</v>
      </c>
      <c r="CI68" s="1243"/>
      <c r="CJ68" s="1244"/>
      <c r="CK68" s="1243"/>
      <c r="CL68" s="1243"/>
      <c r="CM68" s="1243"/>
      <c r="CN68" s="1243"/>
      <c r="CO68" s="1243"/>
      <c r="CP68" s="1243"/>
      <c r="CQ68" s="316">
        <v>0</v>
      </c>
      <c r="CR68" s="317">
        <v>0</v>
      </c>
      <c r="CS68" s="371">
        <f t="shared" si="109"/>
        <v>0</v>
      </c>
      <c r="CT68" s="274">
        <f t="shared" si="107"/>
        <v>0</v>
      </c>
    </row>
    <row r="69" spans="1:98" x14ac:dyDescent="0.25">
      <c r="A69" s="1906" t="s">
        <v>204</v>
      </c>
      <c r="B69" s="1246"/>
      <c r="C69" s="1246"/>
      <c r="D69" s="1247"/>
      <c r="E69" s="1248"/>
      <c r="F69" s="781"/>
      <c r="G69" s="1248"/>
      <c r="H69" s="1248"/>
      <c r="I69" s="1248"/>
      <c r="J69" s="1248"/>
      <c r="K69" s="1248"/>
      <c r="L69" s="1248"/>
      <c r="M69" s="314">
        <v>0</v>
      </c>
      <c r="N69" s="315">
        <v>0</v>
      </c>
      <c r="O69" s="1249"/>
      <c r="P69" s="782"/>
      <c r="Q69" s="1249"/>
      <c r="R69" s="1249"/>
      <c r="S69" s="1249"/>
      <c r="T69" s="1249"/>
      <c r="U69" s="1249"/>
      <c r="V69" s="1249"/>
      <c r="W69" s="316">
        <v>0</v>
      </c>
      <c r="X69" s="106">
        <v>0</v>
      </c>
      <c r="Y69" s="1061"/>
      <c r="Z69" s="738"/>
      <c r="AA69" s="1061"/>
      <c r="AB69" s="1061"/>
      <c r="AC69" s="1061"/>
      <c r="AD69" s="1061"/>
      <c r="AE69" s="1061"/>
      <c r="AF69" s="1061"/>
      <c r="AG69" s="521">
        <f t="shared" si="108"/>
        <v>0</v>
      </c>
      <c r="AH69" s="522">
        <f t="shared" si="108"/>
        <v>0</v>
      </c>
      <c r="AI69" s="316">
        <v>0</v>
      </c>
      <c r="AJ69" s="315">
        <v>0</v>
      </c>
      <c r="AK69" s="1243"/>
      <c r="AL69" s="1244"/>
      <c r="AM69" s="1243"/>
      <c r="AN69" s="1243"/>
      <c r="AO69" s="1243"/>
      <c r="AP69" s="1243"/>
      <c r="AQ69" s="1243"/>
      <c r="AR69" s="1243"/>
      <c r="AS69" s="316">
        <v>0</v>
      </c>
      <c r="AT69" s="315">
        <v>0</v>
      </c>
      <c r="AU69" s="1243"/>
      <c r="AV69" s="1244"/>
      <c r="AW69" s="1243"/>
      <c r="AX69" s="1243"/>
      <c r="AY69" s="1243"/>
      <c r="AZ69" s="1243"/>
      <c r="BA69" s="1243"/>
      <c r="BB69" s="1243"/>
      <c r="BC69" s="316">
        <v>0</v>
      </c>
      <c r="BD69" s="315">
        <v>0</v>
      </c>
      <c r="BE69" s="1243"/>
      <c r="BF69" s="1244"/>
      <c r="BG69" s="1243"/>
      <c r="BH69" s="1243"/>
      <c r="BI69" s="1243"/>
      <c r="BJ69" s="1243"/>
      <c r="BK69" s="1243"/>
      <c r="BL69" s="1243"/>
      <c r="BM69" s="316">
        <v>0</v>
      </c>
      <c r="BN69" s="315">
        <v>0</v>
      </c>
      <c r="BO69" s="1243"/>
      <c r="BP69" s="1244"/>
      <c r="BQ69" s="1243"/>
      <c r="BR69" s="1243"/>
      <c r="BS69" s="1243"/>
      <c r="BT69" s="1243"/>
      <c r="BU69" s="1243"/>
      <c r="BV69" s="1243"/>
      <c r="BW69" s="316">
        <v>0</v>
      </c>
      <c r="BX69" s="315">
        <v>0</v>
      </c>
      <c r="BY69" s="1243"/>
      <c r="BZ69" s="1244"/>
      <c r="CA69" s="1243"/>
      <c r="CB69" s="1243"/>
      <c r="CC69" s="1243"/>
      <c r="CD69" s="1243"/>
      <c r="CE69" s="1243"/>
      <c r="CF69" s="1243"/>
      <c r="CG69" s="316">
        <v>0</v>
      </c>
      <c r="CH69" s="315">
        <v>0</v>
      </c>
      <c r="CI69" s="1243"/>
      <c r="CJ69" s="1244"/>
      <c r="CK69" s="1243"/>
      <c r="CL69" s="1243"/>
      <c r="CM69" s="1243"/>
      <c r="CN69" s="1243"/>
      <c r="CO69" s="1243"/>
      <c r="CP69" s="1243"/>
      <c r="CQ69" s="316">
        <v>0</v>
      </c>
      <c r="CR69" s="317">
        <v>0</v>
      </c>
      <c r="CS69" s="371">
        <f t="shared" si="109"/>
        <v>0</v>
      </c>
      <c r="CT69" s="274">
        <f t="shared" si="107"/>
        <v>0</v>
      </c>
    </row>
    <row r="70" spans="1:98" x14ac:dyDescent="0.25">
      <c r="A70" s="1906" t="s">
        <v>132</v>
      </c>
      <c r="B70" s="1246"/>
      <c r="C70" s="1246"/>
      <c r="D70" s="1247"/>
      <c r="E70" s="1248"/>
      <c r="F70" s="781"/>
      <c r="G70" s="1248"/>
      <c r="H70" s="1248"/>
      <c r="I70" s="1248"/>
      <c r="J70" s="1248"/>
      <c r="K70" s="1248"/>
      <c r="L70" s="1248"/>
      <c r="M70" s="314">
        <v>0</v>
      </c>
      <c r="N70" s="315">
        <v>0</v>
      </c>
      <c r="O70" s="1249"/>
      <c r="P70" s="782"/>
      <c r="Q70" s="1249"/>
      <c r="R70" s="1249"/>
      <c r="S70" s="1249"/>
      <c r="T70" s="1249"/>
      <c r="U70" s="1249"/>
      <c r="V70" s="1249"/>
      <c r="W70" s="316">
        <v>0</v>
      </c>
      <c r="X70" s="106">
        <v>0</v>
      </c>
      <c r="Y70" s="1061"/>
      <c r="Z70" s="738"/>
      <c r="AA70" s="1061"/>
      <c r="AB70" s="1061"/>
      <c r="AC70" s="1061"/>
      <c r="AD70" s="1061"/>
      <c r="AE70" s="1061"/>
      <c r="AF70" s="1061"/>
      <c r="AG70" s="521">
        <f t="shared" si="108"/>
        <v>0</v>
      </c>
      <c r="AH70" s="522">
        <f t="shared" si="108"/>
        <v>0</v>
      </c>
      <c r="AI70" s="316">
        <v>0</v>
      </c>
      <c r="AJ70" s="315">
        <v>0</v>
      </c>
      <c r="AK70" s="1243"/>
      <c r="AL70" s="1244"/>
      <c r="AM70" s="1243"/>
      <c r="AN70" s="1243"/>
      <c r="AO70" s="1243"/>
      <c r="AP70" s="1243"/>
      <c r="AQ70" s="1243"/>
      <c r="AR70" s="1243"/>
      <c r="AS70" s="316">
        <v>0</v>
      </c>
      <c r="AT70" s="315">
        <v>0</v>
      </c>
      <c r="AU70" s="1243"/>
      <c r="AV70" s="1244"/>
      <c r="AW70" s="1243"/>
      <c r="AX70" s="1243"/>
      <c r="AY70" s="1243"/>
      <c r="AZ70" s="1243"/>
      <c r="BA70" s="1243"/>
      <c r="BB70" s="1243"/>
      <c r="BC70" s="316">
        <v>0</v>
      </c>
      <c r="BD70" s="315">
        <v>0</v>
      </c>
      <c r="BE70" s="1243"/>
      <c r="BF70" s="1244"/>
      <c r="BG70" s="1243"/>
      <c r="BH70" s="1243"/>
      <c r="BI70" s="1243"/>
      <c r="BJ70" s="1243"/>
      <c r="BK70" s="1243"/>
      <c r="BL70" s="1243"/>
      <c r="BM70" s="316">
        <v>0</v>
      </c>
      <c r="BN70" s="315">
        <v>0</v>
      </c>
      <c r="BO70" s="1243"/>
      <c r="BP70" s="1244"/>
      <c r="BQ70" s="1243"/>
      <c r="BR70" s="1243"/>
      <c r="BS70" s="1243"/>
      <c r="BT70" s="1243"/>
      <c r="BU70" s="1243"/>
      <c r="BV70" s="1243"/>
      <c r="BW70" s="316">
        <v>0</v>
      </c>
      <c r="BX70" s="315">
        <v>0</v>
      </c>
      <c r="BY70" s="1243"/>
      <c r="BZ70" s="1244"/>
      <c r="CA70" s="1243"/>
      <c r="CB70" s="1243"/>
      <c r="CC70" s="1243"/>
      <c r="CD70" s="1243"/>
      <c r="CE70" s="1243"/>
      <c r="CF70" s="1243"/>
      <c r="CG70" s="316">
        <v>0</v>
      </c>
      <c r="CH70" s="315">
        <v>0</v>
      </c>
      <c r="CI70" s="1243"/>
      <c r="CJ70" s="1244"/>
      <c r="CK70" s="1243"/>
      <c r="CL70" s="1243"/>
      <c r="CM70" s="1243"/>
      <c r="CN70" s="1243"/>
      <c r="CO70" s="1243"/>
      <c r="CP70" s="1243"/>
      <c r="CQ70" s="316">
        <v>0</v>
      </c>
      <c r="CR70" s="317">
        <v>0</v>
      </c>
      <c r="CS70" s="371">
        <f t="shared" si="109"/>
        <v>0</v>
      </c>
      <c r="CT70" s="274">
        <f t="shared" si="107"/>
        <v>0</v>
      </c>
    </row>
    <row r="71" spans="1:98" ht="15.75" thickBot="1" x14ac:dyDescent="0.3">
      <c r="A71" s="1906" t="s">
        <v>157</v>
      </c>
      <c r="B71" s="1246"/>
      <c r="C71" s="1246"/>
      <c r="D71" s="1247"/>
      <c r="E71" s="1248"/>
      <c r="F71" s="781"/>
      <c r="G71" s="1248"/>
      <c r="H71" s="1248"/>
      <c r="I71" s="1248"/>
      <c r="J71" s="1248"/>
      <c r="K71" s="1248"/>
      <c r="L71" s="1248"/>
      <c r="M71" s="314">
        <v>0</v>
      </c>
      <c r="N71" s="315">
        <v>0</v>
      </c>
      <c r="O71" s="1249"/>
      <c r="P71" s="782"/>
      <c r="Q71" s="1249"/>
      <c r="R71" s="1249"/>
      <c r="S71" s="1249"/>
      <c r="T71" s="1249"/>
      <c r="U71" s="1249"/>
      <c r="V71" s="1249"/>
      <c r="W71" s="316">
        <v>0</v>
      </c>
      <c r="X71" s="106">
        <v>0</v>
      </c>
      <c r="Y71" s="1061"/>
      <c r="Z71" s="738"/>
      <c r="AA71" s="1061"/>
      <c r="AB71" s="1061"/>
      <c r="AC71" s="1061"/>
      <c r="AD71" s="1061"/>
      <c r="AE71" s="1061"/>
      <c r="AF71" s="1061"/>
      <c r="AG71" s="521">
        <f t="shared" si="108"/>
        <v>0</v>
      </c>
      <c r="AH71" s="522">
        <f t="shared" si="108"/>
        <v>0</v>
      </c>
      <c r="AI71" s="316">
        <v>0</v>
      </c>
      <c r="AJ71" s="315">
        <v>0</v>
      </c>
      <c r="AK71" s="1243"/>
      <c r="AL71" s="1244"/>
      <c r="AM71" s="1243"/>
      <c r="AN71" s="1243"/>
      <c r="AO71" s="1243"/>
      <c r="AP71" s="1243"/>
      <c r="AQ71" s="1243"/>
      <c r="AR71" s="1243"/>
      <c r="AS71" s="316">
        <v>0</v>
      </c>
      <c r="AT71" s="315">
        <v>0</v>
      </c>
      <c r="AU71" s="1243"/>
      <c r="AV71" s="1244"/>
      <c r="AW71" s="1243"/>
      <c r="AX71" s="1243"/>
      <c r="AY71" s="1243"/>
      <c r="AZ71" s="1243"/>
      <c r="BA71" s="1243"/>
      <c r="BB71" s="1243"/>
      <c r="BC71" s="316">
        <v>0</v>
      </c>
      <c r="BD71" s="315">
        <v>0</v>
      </c>
      <c r="BE71" s="1243"/>
      <c r="BF71" s="1244"/>
      <c r="BG71" s="1243"/>
      <c r="BH71" s="1243"/>
      <c r="BI71" s="1243"/>
      <c r="BJ71" s="1243"/>
      <c r="BK71" s="1243"/>
      <c r="BL71" s="1243"/>
      <c r="BM71" s="316">
        <v>0</v>
      </c>
      <c r="BN71" s="315">
        <v>0</v>
      </c>
      <c r="BO71" s="1243"/>
      <c r="BP71" s="1244"/>
      <c r="BQ71" s="1243"/>
      <c r="BR71" s="1243"/>
      <c r="BS71" s="1243"/>
      <c r="BT71" s="1243"/>
      <c r="BU71" s="1243"/>
      <c r="BV71" s="1243"/>
      <c r="BW71" s="316">
        <v>0</v>
      </c>
      <c r="BX71" s="315">
        <v>0</v>
      </c>
      <c r="BY71" s="1243"/>
      <c r="BZ71" s="1244"/>
      <c r="CA71" s="1243"/>
      <c r="CB71" s="1243"/>
      <c r="CC71" s="1243"/>
      <c r="CD71" s="1243"/>
      <c r="CE71" s="1243"/>
      <c r="CF71" s="1243"/>
      <c r="CG71" s="316">
        <v>0</v>
      </c>
      <c r="CH71" s="315">
        <v>0</v>
      </c>
      <c r="CI71" s="1243"/>
      <c r="CJ71" s="1244"/>
      <c r="CK71" s="1243"/>
      <c r="CL71" s="1243"/>
      <c r="CM71" s="1243"/>
      <c r="CN71" s="1243"/>
      <c r="CO71" s="1243"/>
      <c r="CP71" s="1243"/>
      <c r="CQ71" s="316">
        <v>0</v>
      </c>
      <c r="CR71" s="317">
        <v>0</v>
      </c>
      <c r="CS71" s="371">
        <f t="shared" si="109"/>
        <v>0</v>
      </c>
      <c r="CT71" s="274">
        <f t="shared" si="107"/>
        <v>0</v>
      </c>
    </row>
    <row r="72" spans="1:98" ht="15.75" thickTop="1" x14ac:dyDescent="0.25">
      <c r="A72" s="2285" t="s">
        <v>174</v>
      </c>
      <c r="B72" s="2286"/>
      <c r="C72" s="2286"/>
      <c r="D72" s="2287"/>
      <c r="E72" s="1062"/>
      <c r="F72" s="1063"/>
      <c r="G72" s="1062"/>
      <c r="H72" s="1062"/>
      <c r="I72" s="1062"/>
      <c r="J72" s="1062"/>
      <c r="K72" s="1062"/>
      <c r="L72" s="1062"/>
      <c r="M72" s="1064"/>
      <c r="N72" s="1065">
        <f>SUM(N66:N71)</f>
        <v>0</v>
      </c>
      <c r="O72" s="1066"/>
      <c r="P72" s="1067"/>
      <c r="Q72" s="1066"/>
      <c r="R72" s="1066"/>
      <c r="S72" s="1066"/>
      <c r="T72" s="1066"/>
      <c r="U72" s="1066"/>
      <c r="V72" s="1068"/>
      <c r="W72" s="1069"/>
      <c r="X72" s="1070">
        <f>SUM(X66:X71)</f>
        <v>0</v>
      </c>
      <c r="Y72" s="1062"/>
      <c r="Z72" s="1063"/>
      <c r="AA72" s="1062"/>
      <c r="AB72" s="1062"/>
      <c r="AC72" s="1062"/>
      <c r="AD72" s="1062"/>
      <c r="AE72" s="1062"/>
      <c r="AF72" s="1062"/>
      <c r="AG72" s="1064"/>
      <c r="AH72" s="1071">
        <f>SUM(AH66:AH71)</f>
        <v>0</v>
      </c>
      <c r="AI72" s="1072"/>
      <c r="AJ72" s="1073">
        <f>SUM(AJ66:AJ71)</f>
        <v>0</v>
      </c>
      <c r="AK72" s="1074"/>
      <c r="AL72" s="978"/>
      <c r="AM72" s="1074"/>
      <c r="AN72" s="1074"/>
      <c r="AO72" s="1074"/>
      <c r="AP72" s="1074"/>
      <c r="AQ72" s="1074"/>
      <c r="AR72" s="1074"/>
      <c r="AS72" s="1075"/>
      <c r="AT72" s="1073">
        <f>SUM(AT66:AT71)</f>
        <v>0</v>
      </c>
      <c r="AU72" s="1074"/>
      <c r="AV72" s="978"/>
      <c r="AW72" s="1074"/>
      <c r="AX72" s="1074"/>
      <c r="AY72" s="1074"/>
      <c r="AZ72" s="1074"/>
      <c r="BA72" s="1074"/>
      <c r="BB72" s="1074"/>
      <c r="BC72" s="1075"/>
      <c r="BD72" s="1073">
        <f>SUM(BD66:BD71)</f>
        <v>0</v>
      </c>
      <c r="BE72" s="1074"/>
      <c r="BF72" s="978"/>
      <c r="BG72" s="1074"/>
      <c r="BH72" s="1074"/>
      <c r="BI72" s="1074"/>
      <c r="BJ72" s="1074"/>
      <c r="BK72" s="1074"/>
      <c r="BL72" s="1074"/>
      <c r="BM72" s="1075"/>
      <c r="BN72" s="1073">
        <f>SUM(BN66:BN71)</f>
        <v>0</v>
      </c>
      <c r="BO72" s="1074"/>
      <c r="BP72" s="978"/>
      <c r="BQ72" s="1074"/>
      <c r="BR72" s="1074"/>
      <c r="BS72" s="1074"/>
      <c r="BT72" s="1074"/>
      <c r="BU72" s="1074"/>
      <c r="BV72" s="1074"/>
      <c r="BW72" s="1075"/>
      <c r="BX72" s="1073">
        <f>SUM(BX66:BX71)</f>
        <v>0</v>
      </c>
      <c r="BY72" s="1074"/>
      <c r="BZ72" s="978"/>
      <c r="CA72" s="1074"/>
      <c r="CB72" s="1074"/>
      <c r="CC72" s="1074"/>
      <c r="CD72" s="1074"/>
      <c r="CE72" s="1074"/>
      <c r="CF72" s="1074"/>
      <c r="CG72" s="1075"/>
      <c r="CH72" s="1073">
        <f>SUM(CH66:CH71)</f>
        <v>0</v>
      </c>
      <c r="CI72" s="1074"/>
      <c r="CJ72" s="978"/>
      <c r="CK72" s="1074"/>
      <c r="CL72" s="1074"/>
      <c r="CM72" s="1074"/>
      <c r="CN72" s="1074"/>
      <c r="CO72" s="1074"/>
      <c r="CP72" s="1074"/>
      <c r="CQ72" s="1075"/>
      <c r="CR72" s="1076">
        <f>SUM(CR66:CR71)</f>
        <v>0</v>
      </c>
      <c r="CS72" s="1072"/>
      <c r="CT72" s="1077">
        <f>SUM(CT66:CT71)</f>
        <v>0</v>
      </c>
    </row>
    <row r="73" spans="1:98" x14ac:dyDescent="0.25">
      <c r="A73" s="2282" t="s">
        <v>154</v>
      </c>
      <c r="B73" s="2283"/>
      <c r="C73" s="2283"/>
      <c r="D73" s="2284"/>
      <c r="E73" s="1058"/>
      <c r="F73" s="325"/>
      <c r="G73" s="293"/>
      <c r="H73" s="293"/>
      <c r="I73" s="293"/>
      <c r="J73" s="293"/>
      <c r="K73" s="293"/>
      <c r="L73" s="293"/>
      <c r="M73" s="538"/>
      <c r="N73" s="539"/>
      <c r="O73" s="1059"/>
      <c r="P73" s="533"/>
      <c r="Q73" s="535"/>
      <c r="R73" s="535"/>
      <c r="S73" s="535"/>
      <c r="T73" s="535"/>
      <c r="U73" s="535"/>
      <c r="V73" s="535"/>
      <c r="W73" s="540"/>
      <c r="X73" s="541"/>
      <c r="Y73" s="1060"/>
      <c r="Z73" s="328"/>
      <c r="AA73" s="329"/>
      <c r="AB73" s="329"/>
      <c r="AC73" s="329"/>
      <c r="AD73" s="329"/>
      <c r="AE73" s="329"/>
      <c r="AF73" s="329"/>
      <c r="AG73" s="520"/>
      <c r="AH73" s="489"/>
      <c r="AI73" s="326"/>
      <c r="AJ73" s="327"/>
      <c r="AK73" s="1060"/>
      <c r="AL73" s="328"/>
      <c r="AM73" s="329"/>
      <c r="AN73" s="329"/>
      <c r="AO73" s="329"/>
      <c r="AP73" s="329"/>
      <c r="AQ73" s="329"/>
      <c r="AR73" s="329"/>
      <c r="AS73" s="330"/>
      <c r="AT73" s="327"/>
      <c r="AU73" s="1060"/>
      <c r="AV73" s="328"/>
      <c r="AW73" s="329"/>
      <c r="AX73" s="329"/>
      <c r="AY73" s="329"/>
      <c r="AZ73" s="329"/>
      <c r="BA73" s="329"/>
      <c r="BB73" s="329"/>
      <c r="BC73" s="330"/>
      <c r="BD73" s="327"/>
      <c r="BE73" s="1060"/>
      <c r="BF73" s="328"/>
      <c r="BG73" s="329"/>
      <c r="BH73" s="329"/>
      <c r="BI73" s="329"/>
      <c r="BJ73" s="329"/>
      <c r="BK73" s="329"/>
      <c r="BL73" s="329"/>
      <c r="BM73" s="330"/>
      <c r="BN73" s="327"/>
      <c r="BO73" s="1060"/>
      <c r="BP73" s="328"/>
      <c r="BQ73" s="329"/>
      <c r="BR73" s="329"/>
      <c r="BS73" s="329"/>
      <c r="BT73" s="329"/>
      <c r="BU73" s="329"/>
      <c r="BV73" s="329"/>
      <c r="BW73" s="330"/>
      <c r="BX73" s="327"/>
      <c r="BY73" s="1060"/>
      <c r="BZ73" s="328"/>
      <c r="CA73" s="329"/>
      <c r="CB73" s="329"/>
      <c r="CC73" s="329"/>
      <c r="CD73" s="329"/>
      <c r="CE73" s="329"/>
      <c r="CF73" s="329"/>
      <c r="CG73" s="330"/>
      <c r="CH73" s="327"/>
      <c r="CI73" s="1060"/>
      <c r="CJ73" s="328"/>
      <c r="CK73" s="329"/>
      <c r="CL73" s="329"/>
      <c r="CM73" s="329"/>
      <c r="CN73" s="329"/>
      <c r="CO73" s="329"/>
      <c r="CP73" s="329"/>
      <c r="CQ73" s="330"/>
      <c r="CR73" s="331"/>
      <c r="CS73" s="370"/>
      <c r="CT73" s="278"/>
    </row>
    <row r="74" spans="1:98" x14ac:dyDescent="0.25">
      <c r="A74" s="1906" t="s">
        <v>128</v>
      </c>
      <c r="B74" s="1907"/>
      <c r="C74" s="1907"/>
      <c r="D74" s="1908"/>
      <c r="E74" s="1248"/>
      <c r="F74" s="781"/>
      <c r="G74" s="778"/>
      <c r="H74" s="778"/>
      <c r="I74" s="778"/>
      <c r="J74" s="778"/>
      <c r="K74" s="778"/>
      <c r="L74" s="778"/>
      <c r="M74" s="314">
        <v>0</v>
      </c>
      <c r="N74" s="315">
        <v>0</v>
      </c>
      <c r="O74" s="1249"/>
      <c r="P74" s="782"/>
      <c r="Q74" s="779"/>
      <c r="R74" s="779"/>
      <c r="S74" s="779"/>
      <c r="T74" s="779"/>
      <c r="U74" s="779"/>
      <c r="V74" s="779"/>
      <c r="W74" s="316">
        <v>0</v>
      </c>
      <c r="X74" s="106">
        <v>0</v>
      </c>
      <c r="Y74" s="1061"/>
      <c r="Z74" s="738"/>
      <c r="AA74" s="111"/>
      <c r="AB74" s="111"/>
      <c r="AC74" s="111"/>
      <c r="AD74" s="111"/>
      <c r="AE74" s="111"/>
      <c r="AF74" s="111"/>
      <c r="AG74" s="521">
        <f t="shared" ref="AG74:AH81" si="110">SUM(M74,W74)</f>
        <v>0</v>
      </c>
      <c r="AH74" s="522">
        <f t="shared" si="110"/>
        <v>0</v>
      </c>
      <c r="AI74" s="316">
        <v>0</v>
      </c>
      <c r="AJ74" s="315">
        <v>0</v>
      </c>
      <c r="AK74" s="1243"/>
      <c r="AL74" s="1244"/>
      <c r="AM74" s="1254"/>
      <c r="AN74" s="1254"/>
      <c r="AO74" s="1254"/>
      <c r="AP74" s="1254"/>
      <c r="AQ74" s="1254"/>
      <c r="AR74" s="1255"/>
      <c r="AS74" s="316">
        <v>0</v>
      </c>
      <c r="AT74" s="315">
        <v>0</v>
      </c>
      <c r="AU74" s="1243"/>
      <c r="AV74" s="1244"/>
      <c r="AW74" s="1254"/>
      <c r="AX74" s="1254"/>
      <c r="AY74" s="1254"/>
      <c r="AZ74" s="1254"/>
      <c r="BA74" s="1254"/>
      <c r="BB74" s="1255"/>
      <c r="BC74" s="316">
        <v>0</v>
      </c>
      <c r="BD74" s="315">
        <v>0</v>
      </c>
      <c r="BE74" s="1243"/>
      <c r="BF74" s="1244"/>
      <c r="BG74" s="1254"/>
      <c r="BH74" s="1254"/>
      <c r="BI74" s="1254"/>
      <c r="BJ74" s="1254"/>
      <c r="BK74" s="1254"/>
      <c r="BL74" s="1255"/>
      <c r="BM74" s="316">
        <v>0</v>
      </c>
      <c r="BN74" s="315">
        <v>0</v>
      </c>
      <c r="BO74" s="1243"/>
      <c r="BP74" s="1244"/>
      <c r="BQ74" s="1254"/>
      <c r="BR74" s="1254"/>
      <c r="BS74" s="1254"/>
      <c r="BT74" s="1254"/>
      <c r="BU74" s="1254"/>
      <c r="BV74" s="1255"/>
      <c r="BW74" s="316">
        <v>0</v>
      </c>
      <c r="BX74" s="315">
        <v>0</v>
      </c>
      <c r="BY74" s="1243"/>
      <c r="BZ74" s="1244"/>
      <c r="CA74" s="1254"/>
      <c r="CB74" s="1254"/>
      <c r="CC74" s="1254"/>
      <c r="CD74" s="1254"/>
      <c r="CE74" s="1254"/>
      <c r="CF74" s="1255"/>
      <c r="CG74" s="316">
        <v>0</v>
      </c>
      <c r="CH74" s="315">
        <v>0</v>
      </c>
      <c r="CI74" s="1243"/>
      <c r="CJ74" s="1244"/>
      <c r="CK74" s="1254"/>
      <c r="CL74" s="1254"/>
      <c r="CM74" s="1254"/>
      <c r="CN74" s="1254"/>
      <c r="CO74" s="1254"/>
      <c r="CP74" s="1255"/>
      <c r="CQ74" s="316">
        <v>0</v>
      </c>
      <c r="CR74" s="317">
        <v>0</v>
      </c>
      <c r="CS74" s="371">
        <f t="shared" ref="CS74:CT81" si="111">SUM(AI74,AS74,BC74,BM74,BW74,CG74,CQ74)</f>
        <v>0</v>
      </c>
      <c r="CT74" s="274">
        <f t="shared" si="111"/>
        <v>0</v>
      </c>
    </row>
    <row r="75" spans="1:98" x14ac:dyDescent="0.25">
      <c r="A75" s="2267" t="s">
        <v>121</v>
      </c>
      <c r="B75" s="2268"/>
      <c r="C75" s="2268"/>
      <c r="D75" s="2269"/>
      <c r="E75" s="1248"/>
      <c r="F75" s="781"/>
      <c r="G75" s="1252"/>
      <c r="H75" s="1252"/>
      <c r="I75" s="1252"/>
      <c r="J75" s="1252"/>
      <c r="K75" s="1252"/>
      <c r="L75" s="1252"/>
      <c r="M75" s="314">
        <v>0</v>
      </c>
      <c r="N75" s="315">
        <v>0</v>
      </c>
      <c r="O75" s="1249"/>
      <c r="P75" s="782"/>
      <c r="Q75" s="1253"/>
      <c r="R75" s="1253"/>
      <c r="S75" s="1253"/>
      <c r="T75" s="1253"/>
      <c r="U75" s="1253"/>
      <c r="V75" s="1253"/>
      <c r="W75" s="316">
        <v>0</v>
      </c>
      <c r="X75" s="106">
        <v>0</v>
      </c>
      <c r="Y75" s="1061"/>
      <c r="Z75" s="738"/>
      <c r="AA75" s="1079"/>
      <c r="AB75" s="1079"/>
      <c r="AC75" s="1079"/>
      <c r="AD75" s="1079"/>
      <c r="AE75" s="1079"/>
      <c r="AF75" s="1079"/>
      <c r="AG75" s="521">
        <f t="shared" si="110"/>
        <v>0</v>
      </c>
      <c r="AH75" s="522">
        <f t="shared" si="110"/>
        <v>0</v>
      </c>
      <c r="AI75" s="316">
        <v>0</v>
      </c>
      <c r="AJ75" s="315">
        <v>0</v>
      </c>
      <c r="AK75" s="1243"/>
      <c r="AL75" s="1244"/>
      <c r="AM75" s="1256"/>
      <c r="AN75" s="1256"/>
      <c r="AO75" s="1256"/>
      <c r="AP75" s="1256"/>
      <c r="AQ75" s="1256"/>
      <c r="AR75" s="1257"/>
      <c r="AS75" s="316">
        <v>0</v>
      </c>
      <c r="AT75" s="315">
        <v>0</v>
      </c>
      <c r="AU75" s="1243"/>
      <c r="AV75" s="1244"/>
      <c r="AW75" s="1256"/>
      <c r="AX75" s="1256"/>
      <c r="AY75" s="1256"/>
      <c r="AZ75" s="1256"/>
      <c r="BA75" s="1256"/>
      <c r="BB75" s="1257"/>
      <c r="BC75" s="316">
        <v>0</v>
      </c>
      <c r="BD75" s="315">
        <v>0</v>
      </c>
      <c r="BE75" s="1243"/>
      <c r="BF75" s="1244"/>
      <c r="BG75" s="1256"/>
      <c r="BH75" s="1256"/>
      <c r="BI75" s="1256"/>
      <c r="BJ75" s="1256"/>
      <c r="BK75" s="1256"/>
      <c r="BL75" s="1257"/>
      <c r="BM75" s="316">
        <v>0</v>
      </c>
      <c r="BN75" s="315">
        <v>0</v>
      </c>
      <c r="BO75" s="1243"/>
      <c r="BP75" s="1244"/>
      <c r="BQ75" s="1256"/>
      <c r="BR75" s="1256"/>
      <c r="BS75" s="1256"/>
      <c r="BT75" s="1256"/>
      <c r="BU75" s="1256"/>
      <c r="BV75" s="1257"/>
      <c r="BW75" s="316">
        <v>0</v>
      </c>
      <c r="BX75" s="315">
        <v>0</v>
      </c>
      <c r="BY75" s="1243"/>
      <c r="BZ75" s="1244"/>
      <c r="CA75" s="1256"/>
      <c r="CB75" s="1256"/>
      <c r="CC75" s="1256"/>
      <c r="CD75" s="1256"/>
      <c r="CE75" s="1256"/>
      <c r="CF75" s="1257"/>
      <c r="CG75" s="316">
        <v>0</v>
      </c>
      <c r="CH75" s="315">
        <v>0</v>
      </c>
      <c r="CI75" s="1243"/>
      <c r="CJ75" s="1244"/>
      <c r="CK75" s="1256"/>
      <c r="CL75" s="1256"/>
      <c r="CM75" s="1256"/>
      <c r="CN75" s="1256"/>
      <c r="CO75" s="1256"/>
      <c r="CP75" s="1257"/>
      <c r="CQ75" s="316">
        <v>0</v>
      </c>
      <c r="CR75" s="317">
        <v>0</v>
      </c>
      <c r="CS75" s="371">
        <f t="shared" si="111"/>
        <v>0</v>
      </c>
      <c r="CT75" s="274">
        <f t="shared" si="111"/>
        <v>0</v>
      </c>
    </row>
    <row r="76" spans="1:98" x14ac:dyDescent="0.25">
      <c r="A76" s="2267" t="s">
        <v>122</v>
      </c>
      <c r="B76" s="2268"/>
      <c r="C76" s="2268"/>
      <c r="D76" s="2269"/>
      <c r="E76" s="1248"/>
      <c r="F76" s="781"/>
      <c r="G76" s="784"/>
      <c r="H76" s="784"/>
      <c r="I76" s="784"/>
      <c r="J76" s="784"/>
      <c r="K76" s="784"/>
      <c r="L76" s="784"/>
      <c r="M76" s="314">
        <v>0</v>
      </c>
      <c r="N76" s="315">
        <v>0</v>
      </c>
      <c r="O76" s="1249"/>
      <c r="P76" s="782"/>
      <c r="Q76" s="785"/>
      <c r="R76" s="785"/>
      <c r="S76" s="785"/>
      <c r="T76" s="785"/>
      <c r="U76" s="785"/>
      <c r="V76" s="785"/>
      <c r="W76" s="316">
        <v>0</v>
      </c>
      <c r="X76" s="106">
        <v>0</v>
      </c>
      <c r="Y76" s="1061"/>
      <c r="Z76" s="738"/>
      <c r="AA76" s="114"/>
      <c r="AB76" s="114"/>
      <c r="AC76" s="114"/>
      <c r="AD76" s="114"/>
      <c r="AE76" s="114"/>
      <c r="AF76" s="114"/>
      <c r="AG76" s="521">
        <f t="shared" si="110"/>
        <v>0</v>
      </c>
      <c r="AH76" s="522">
        <f t="shared" si="110"/>
        <v>0</v>
      </c>
      <c r="AI76" s="316">
        <v>0</v>
      </c>
      <c r="AJ76" s="315">
        <v>0</v>
      </c>
      <c r="AK76" s="1243"/>
      <c r="AL76" s="1244"/>
      <c r="AM76" s="1258"/>
      <c r="AN76" s="1258"/>
      <c r="AO76" s="1258"/>
      <c r="AP76" s="1258"/>
      <c r="AQ76" s="1258"/>
      <c r="AR76" s="1259"/>
      <c r="AS76" s="316">
        <v>0</v>
      </c>
      <c r="AT76" s="315">
        <v>0</v>
      </c>
      <c r="AU76" s="1243"/>
      <c r="AV76" s="1244"/>
      <c r="AW76" s="1258"/>
      <c r="AX76" s="1258"/>
      <c r="AY76" s="1258"/>
      <c r="AZ76" s="1258"/>
      <c r="BA76" s="1258"/>
      <c r="BB76" s="1259"/>
      <c r="BC76" s="316">
        <v>0</v>
      </c>
      <c r="BD76" s="315">
        <v>0</v>
      </c>
      <c r="BE76" s="1243"/>
      <c r="BF76" s="1244"/>
      <c r="BG76" s="1258"/>
      <c r="BH76" s="1258"/>
      <c r="BI76" s="1258"/>
      <c r="BJ76" s="1258"/>
      <c r="BK76" s="1258"/>
      <c r="BL76" s="1259"/>
      <c r="BM76" s="316">
        <v>0</v>
      </c>
      <c r="BN76" s="315">
        <v>0</v>
      </c>
      <c r="BO76" s="1243"/>
      <c r="BP76" s="1244"/>
      <c r="BQ76" s="1258"/>
      <c r="BR76" s="1258"/>
      <c r="BS76" s="1258"/>
      <c r="BT76" s="1258"/>
      <c r="BU76" s="1258"/>
      <c r="BV76" s="1259"/>
      <c r="BW76" s="316">
        <v>0</v>
      </c>
      <c r="BX76" s="315">
        <v>0</v>
      </c>
      <c r="BY76" s="1243"/>
      <c r="BZ76" s="1244"/>
      <c r="CA76" s="1258"/>
      <c r="CB76" s="1258"/>
      <c r="CC76" s="1258"/>
      <c r="CD76" s="1258"/>
      <c r="CE76" s="1258"/>
      <c r="CF76" s="1259"/>
      <c r="CG76" s="316">
        <v>0</v>
      </c>
      <c r="CH76" s="315">
        <v>0</v>
      </c>
      <c r="CI76" s="1243"/>
      <c r="CJ76" s="1244"/>
      <c r="CK76" s="1258"/>
      <c r="CL76" s="1258"/>
      <c r="CM76" s="1258"/>
      <c r="CN76" s="1258"/>
      <c r="CO76" s="1258"/>
      <c r="CP76" s="1259"/>
      <c r="CQ76" s="316">
        <v>0</v>
      </c>
      <c r="CR76" s="317">
        <v>0</v>
      </c>
      <c r="CS76" s="371">
        <f t="shared" si="111"/>
        <v>0</v>
      </c>
      <c r="CT76" s="274">
        <f t="shared" si="111"/>
        <v>0</v>
      </c>
    </row>
    <row r="77" spans="1:98" x14ac:dyDescent="0.25">
      <c r="A77" s="2267" t="s">
        <v>123</v>
      </c>
      <c r="B77" s="2268"/>
      <c r="C77" s="2268"/>
      <c r="D77" s="2269"/>
      <c r="E77" s="1248"/>
      <c r="F77" s="781"/>
      <c r="G77" s="784"/>
      <c r="H77" s="784"/>
      <c r="I77" s="784"/>
      <c r="J77" s="784"/>
      <c r="K77" s="784"/>
      <c r="L77" s="784"/>
      <c r="M77" s="314">
        <v>0</v>
      </c>
      <c r="N77" s="315">
        <v>0</v>
      </c>
      <c r="O77" s="1249"/>
      <c r="P77" s="782"/>
      <c r="Q77" s="785"/>
      <c r="R77" s="785"/>
      <c r="S77" s="785"/>
      <c r="T77" s="785"/>
      <c r="U77" s="785"/>
      <c r="V77" s="785"/>
      <c r="W77" s="316">
        <v>0</v>
      </c>
      <c r="X77" s="106">
        <v>0</v>
      </c>
      <c r="Y77" s="1061"/>
      <c r="Z77" s="738"/>
      <c r="AA77" s="114"/>
      <c r="AB77" s="114"/>
      <c r="AC77" s="114"/>
      <c r="AD77" s="114"/>
      <c r="AE77" s="114"/>
      <c r="AF77" s="114"/>
      <c r="AG77" s="521">
        <f t="shared" si="110"/>
        <v>0</v>
      </c>
      <c r="AH77" s="522">
        <f t="shared" si="110"/>
        <v>0</v>
      </c>
      <c r="AI77" s="316">
        <v>0</v>
      </c>
      <c r="AJ77" s="315">
        <v>0</v>
      </c>
      <c r="AK77" s="1243"/>
      <c r="AL77" s="1244"/>
      <c r="AM77" s="1258"/>
      <c r="AN77" s="1258"/>
      <c r="AO77" s="1258"/>
      <c r="AP77" s="1258"/>
      <c r="AQ77" s="1258"/>
      <c r="AR77" s="1259"/>
      <c r="AS77" s="316">
        <v>0</v>
      </c>
      <c r="AT77" s="315">
        <v>0</v>
      </c>
      <c r="AU77" s="1243"/>
      <c r="AV77" s="1244"/>
      <c r="AW77" s="1258"/>
      <c r="AX77" s="1258"/>
      <c r="AY77" s="1258"/>
      <c r="AZ77" s="1258"/>
      <c r="BA77" s="1258"/>
      <c r="BB77" s="1259"/>
      <c r="BC77" s="316">
        <v>0</v>
      </c>
      <c r="BD77" s="315">
        <v>0</v>
      </c>
      <c r="BE77" s="1243"/>
      <c r="BF77" s="1244"/>
      <c r="BG77" s="1258"/>
      <c r="BH77" s="1258"/>
      <c r="BI77" s="1258"/>
      <c r="BJ77" s="1258"/>
      <c r="BK77" s="1258"/>
      <c r="BL77" s="1259"/>
      <c r="BM77" s="316">
        <v>0</v>
      </c>
      <c r="BN77" s="315">
        <v>0</v>
      </c>
      <c r="BO77" s="1243"/>
      <c r="BP77" s="1244"/>
      <c r="BQ77" s="1258"/>
      <c r="BR77" s="1258"/>
      <c r="BS77" s="1258"/>
      <c r="BT77" s="1258"/>
      <c r="BU77" s="1258"/>
      <c r="BV77" s="1259"/>
      <c r="BW77" s="316">
        <v>0</v>
      </c>
      <c r="BX77" s="315">
        <v>0</v>
      </c>
      <c r="BY77" s="1243"/>
      <c r="BZ77" s="1244"/>
      <c r="CA77" s="1258"/>
      <c r="CB77" s="1258"/>
      <c r="CC77" s="1258"/>
      <c r="CD77" s="1258"/>
      <c r="CE77" s="1258"/>
      <c r="CF77" s="1259"/>
      <c r="CG77" s="316">
        <v>0</v>
      </c>
      <c r="CH77" s="315">
        <v>0</v>
      </c>
      <c r="CI77" s="1243"/>
      <c r="CJ77" s="1244"/>
      <c r="CK77" s="1258"/>
      <c r="CL77" s="1258"/>
      <c r="CM77" s="1258"/>
      <c r="CN77" s="1258"/>
      <c r="CO77" s="1258"/>
      <c r="CP77" s="1259"/>
      <c r="CQ77" s="316">
        <v>0</v>
      </c>
      <c r="CR77" s="317">
        <v>0</v>
      </c>
      <c r="CS77" s="371">
        <f t="shared" si="111"/>
        <v>0</v>
      </c>
      <c r="CT77" s="274">
        <f t="shared" si="111"/>
        <v>0</v>
      </c>
    </row>
    <row r="78" spans="1:98" x14ac:dyDescent="0.25">
      <c r="A78" s="2267" t="s">
        <v>124</v>
      </c>
      <c r="B78" s="2268"/>
      <c r="C78" s="2268"/>
      <c r="D78" s="2269"/>
      <c r="E78" s="1248"/>
      <c r="F78" s="781"/>
      <c r="G78" s="784"/>
      <c r="H78" s="784"/>
      <c r="I78" s="784"/>
      <c r="J78" s="784"/>
      <c r="K78" s="784"/>
      <c r="L78" s="784"/>
      <c r="M78" s="314">
        <v>0</v>
      </c>
      <c r="N78" s="315">
        <v>0</v>
      </c>
      <c r="O78" s="1249"/>
      <c r="P78" s="782"/>
      <c r="Q78" s="785"/>
      <c r="R78" s="785"/>
      <c r="S78" s="785"/>
      <c r="T78" s="785"/>
      <c r="U78" s="785"/>
      <c r="V78" s="785"/>
      <c r="W78" s="316">
        <v>0</v>
      </c>
      <c r="X78" s="106">
        <v>0</v>
      </c>
      <c r="Y78" s="1061"/>
      <c r="Z78" s="738"/>
      <c r="AA78" s="114"/>
      <c r="AB78" s="114"/>
      <c r="AC78" s="114"/>
      <c r="AD78" s="114"/>
      <c r="AE78" s="114"/>
      <c r="AF78" s="114"/>
      <c r="AG78" s="521">
        <f t="shared" si="110"/>
        <v>0</v>
      </c>
      <c r="AH78" s="522">
        <f t="shared" si="110"/>
        <v>0</v>
      </c>
      <c r="AI78" s="316">
        <v>0</v>
      </c>
      <c r="AJ78" s="315">
        <v>0</v>
      </c>
      <c r="AK78" s="1243"/>
      <c r="AL78" s="1244"/>
      <c r="AM78" s="1258"/>
      <c r="AN78" s="1258"/>
      <c r="AO78" s="1258"/>
      <c r="AP78" s="1258"/>
      <c r="AQ78" s="1258"/>
      <c r="AR78" s="1259"/>
      <c r="AS78" s="316">
        <v>0</v>
      </c>
      <c r="AT78" s="315">
        <v>0</v>
      </c>
      <c r="AU78" s="1243"/>
      <c r="AV78" s="1244"/>
      <c r="AW78" s="1258"/>
      <c r="AX78" s="1258"/>
      <c r="AY78" s="1258"/>
      <c r="AZ78" s="1258"/>
      <c r="BA78" s="1258"/>
      <c r="BB78" s="1259"/>
      <c r="BC78" s="316">
        <v>0</v>
      </c>
      <c r="BD78" s="315">
        <v>0</v>
      </c>
      <c r="BE78" s="1243"/>
      <c r="BF78" s="1244"/>
      <c r="BG78" s="1258"/>
      <c r="BH78" s="1258"/>
      <c r="BI78" s="1258"/>
      <c r="BJ78" s="1258"/>
      <c r="BK78" s="1258"/>
      <c r="BL78" s="1259"/>
      <c r="BM78" s="316">
        <v>0</v>
      </c>
      <c r="BN78" s="315">
        <v>0</v>
      </c>
      <c r="BO78" s="1243"/>
      <c r="BP78" s="1244"/>
      <c r="BQ78" s="1258"/>
      <c r="BR78" s="1258"/>
      <c r="BS78" s="1258"/>
      <c r="BT78" s="1258"/>
      <c r="BU78" s="1258"/>
      <c r="BV78" s="1259"/>
      <c r="BW78" s="316">
        <v>0</v>
      </c>
      <c r="BX78" s="315">
        <v>0</v>
      </c>
      <c r="BY78" s="1243"/>
      <c r="BZ78" s="1244"/>
      <c r="CA78" s="1258"/>
      <c r="CB78" s="1258"/>
      <c r="CC78" s="1258"/>
      <c r="CD78" s="1258"/>
      <c r="CE78" s="1258"/>
      <c r="CF78" s="1259"/>
      <c r="CG78" s="316">
        <v>0</v>
      </c>
      <c r="CH78" s="315">
        <v>0</v>
      </c>
      <c r="CI78" s="1243"/>
      <c r="CJ78" s="1244"/>
      <c r="CK78" s="1258"/>
      <c r="CL78" s="1258"/>
      <c r="CM78" s="1258"/>
      <c r="CN78" s="1258"/>
      <c r="CO78" s="1258"/>
      <c r="CP78" s="1259"/>
      <c r="CQ78" s="316">
        <v>0</v>
      </c>
      <c r="CR78" s="317">
        <v>0</v>
      </c>
      <c r="CS78" s="371">
        <f t="shared" si="111"/>
        <v>0</v>
      </c>
      <c r="CT78" s="274">
        <f t="shared" si="111"/>
        <v>0</v>
      </c>
    </row>
    <row r="79" spans="1:98" x14ac:dyDescent="0.25">
      <c r="A79" s="2267" t="s">
        <v>125</v>
      </c>
      <c r="B79" s="2268"/>
      <c r="C79" s="2268"/>
      <c r="D79" s="2269"/>
      <c r="E79" s="1248"/>
      <c r="F79" s="781"/>
      <c r="G79" s="784"/>
      <c r="H79" s="784"/>
      <c r="I79" s="784"/>
      <c r="J79" s="784"/>
      <c r="K79" s="784"/>
      <c r="L79" s="784"/>
      <c r="M79" s="314">
        <v>0</v>
      </c>
      <c r="N79" s="315">
        <v>0</v>
      </c>
      <c r="O79" s="1249"/>
      <c r="P79" s="782"/>
      <c r="Q79" s="785"/>
      <c r="R79" s="785"/>
      <c r="S79" s="785"/>
      <c r="T79" s="785"/>
      <c r="U79" s="785"/>
      <c r="V79" s="785"/>
      <c r="W79" s="316">
        <v>0</v>
      </c>
      <c r="X79" s="106">
        <v>0</v>
      </c>
      <c r="Y79" s="1061"/>
      <c r="Z79" s="738"/>
      <c r="AA79" s="114"/>
      <c r="AB79" s="114"/>
      <c r="AC79" s="114"/>
      <c r="AD79" s="114"/>
      <c r="AE79" s="114"/>
      <c r="AF79" s="114"/>
      <c r="AG79" s="521">
        <f t="shared" si="110"/>
        <v>0</v>
      </c>
      <c r="AH79" s="522">
        <f t="shared" si="110"/>
        <v>0</v>
      </c>
      <c r="AI79" s="316">
        <v>0</v>
      </c>
      <c r="AJ79" s="315">
        <v>0</v>
      </c>
      <c r="AK79" s="1243"/>
      <c r="AL79" s="1244"/>
      <c r="AM79" s="1258"/>
      <c r="AN79" s="1258"/>
      <c r="AO79" s="1258"/>
      <c r="AP79" s="1258"/>
      <c r="AQ79" s="1258"/>
      <c r="AR79" s="1259"/>
      <c r="AS79" s="316">
        <v>0</v>
      </c>
      <c r="AT79" s="315">
        <v>0</v>
      </c>
      <c r="AU79" s="1243"/>
      <c r="AV79" s="1244"/>
      <c r="AW79" s="1258"/>
      <c r="AX79" s="1258"/>
      <c r="AY79" s="1258"/>
      <c r="AZ79" s="1258"/>
      <c r="BA79" s="1258"/>
      <c r="BB79" s="1259"/>
      <c r="BC79" s="316">
        <v>0</v>
      </c>
      <c r="BD79" s="315">
        <v>0</v>
      </c>
      <c r="BE79" s="1243"/>
      <c r="BF79" s="1244"/>
      <c r="BG79" s="1258"/>
      <c r="BH79" s="1258"/>
      <c r="BI79" s="1258"/>
      <c r="BJ79" s="1258"/>
      <c r="BK79" s="1258"/>
      <c r="BL79" s="1259"/>
      <c r="BM79" s="316">
        <v>0</v>
      </c>
      <c r="BN79" s="315">
        <v>0</v>
      </c>
      <c r="BO79" s="1243"/>
      <c r="BP79" s="1244"/>
      <c r="BQ79" s="1258"/>
      <c r="BR79" s="1258"/>
      <c r="BS79" s="1258"/>
      <c r="BT79" s="1258"/>
      <c r="BU79" s="1258"/>
      <c r="BV79" s="1259"/>
      <c r="BW79" s="316">
        <v>0</v>
      </c>
      <c r="BX79" s="315">
        <v>0</v>
      </c>
      <c r="BY79" s="1243"/>
      <c r="BZ79" s="1244"/>
      <c r="CA79" s="1258"/>
      <c r="CB79" s="1258"/>
      <c r="CC79" s="1258"/>
      <c r="CD79" s="1258"/>
      <c r="CE79" s="1258"/>
      <c r="CF79" s="1259"/>
      <c r="CG79" s="316">
        <v>0</v>
      </c>
      <c r="CH79" s="315">
        <v>0</v>
      </c>
      <c r="CI79" s="1243"/>
      <c r="CJ79" s="1244"/>
      <c r="CK79" s="1258"/>
      <c r="CL79" s="1258"/>
      <c r="CM79" s="1258"/>
      <c r="CN79" s="1258"/>
      <c r="CO79" s="1258"/>
      <c r="CP79" s="1259"/>
      <c r="CQ79" s="316">
        <v>0</v>
      </c>
      <c r="CR79" s="317">
        <v>0</v>
      </c>
      <c r="CS79" s="371">
        <f t="shared" si="111"/>
        <v>0</v>
      </c>
      <c r="CT79" s="274">
        <f t="shared" si="111"/>
        <v>0</v>
      </c>
    </row>
    <row r="80" spans="1:98" x14ac:dyDescent="0.25">
      <c r="A80" s="2267" t="s">
        <v>126</v>
      </c>
      <c r="B80" s="2268"/>
      <c r="C80" s="2268"/>
      <c r="D80" s="2269"/>
      <c r="E80" s="1248"/>
      <c r="F80" s="781"/>
      <c r="G80" s="784"/>
      <c r="H80" s="784"/>
      <c r="I80" s="784"/>
      <c r="J80" s="784"/>
      <c r="K80" s="784"/>
      <c r="L80" s="784"/>
      <c r="M80" s="105">
        <v>0</v>
      </c>
      <c r="N80" s="315">
        <v>0</v>
      </c>
      <c r="O80" s="1249"/>
      <c r="P80" s="782"/>
      <c r="Q80" s="785"/>
      <c r="R80" s="785"/>
      <c r="S80" s="785"/>
      <c r="T80" s="785"/>
      <c r="U80" s="785"/>
      <c r="V80" s="785"/>
      <c r="W80" s="107">
        <v>0</v>
      </c>
      <c r="X80" s="106">
        <v>0</v>
      </c>
      <c r="Y80" s="1061"/>
      <c r="Z80" s="738"/>
      <c r="AA80" s="114"/>
      <c r="AB80" s="114"/>
      <c r="AC80" s="114"/>
      <c r="AD80" s="114"/>
      <c r="AE80" s="114"/>
      <c r="AF80" s="114"/>
      <c r="AG80" s="523">
        <f t="shared" si="110"/>
        <v>0</v>
      </c>
      <c r="AH80" s="522">
        <f t="shared" si="110"/>
        <v>0</v>
      </c>
      <c r="AI80" s="107">
        <v>0</v>
      </c>
      <c r="AJ80" s="315">
        <v>0</v>
      </c>
      <c r="AK80" s="1243"/>
      <c r="AL80" s="1244"/>
      <c r="AM80" s="1258"/>
      <c r="AN80" s="1258"/>
      <c r="AO80" s="1258"/>
      <c r="AP80" s="1258"/>
      <c r="AQ80" s="1258"/>
      <c r="AR80" s="1259"/>
      <c r="AS80" s="107">
        <v>0</v>
      </c>
      <c r="AT80" s="315">
        <v>0</v>
      </c>
      <c r="AU80" s="1243"/>
      <c r="AV80" s="1244"/>
      <c r="AW80" s="1258"/>
      <c r="AX80" s="1258"/>
      <c r="AY80" s="1258"/>
      <c r="AZ80" s="1258"/>
      <c r="BA80" s="1258"/>
      <c r="BB80" s="1259"/>
      <c r="BC80" s="107">
        <v>0</v>
      </c>
      <c r="BD80" s="315">
        <v>0</v>
      </c>
      <c r="BE80" s="1243"/>
      <c r="BF80" s="1244"/>
      <c r="BG80" s="1258"/>
      <c r="BH80" s="1258"/>
      <c r="BI80" s="1258"/>
      <c r="BJ80" s="1258"/>
      <c r="BK80" s="1258"/>
      <c r="BL80" s="1259"/>
      <c r="BM80" s="107">
        <v>0</v>
      </c>
      <c r="BN80" s="315">
        <v>0</v>
      </c>
      <c r="BO80" s="1243"/>
      <c r="BP80" s="1244"/>
      <c r="BQ80" s="1258"/>
      <c r="BR80" s="1258"/>
      <c r="BS80" s="1258"/>
      <c r="BT80" s="1258"/>
      <c r="BU80" s="1258"/>
      <c r="BV80" s="1259"/>
      <c r="BW80" s="107">
        <v>0</v>
      </c>
      <c r="BX80" s="315">
        <v>0</v>
      </c>
      <c r="BY80" s="1243"/>
      <c r="BZ80" s="1244"/>
      <c r="CA80" s="1258"/>
      <c r="CB80" s="1258"/>
      <c r="CC80" s="1258"/>
      <c r="CD80" s="1258"/>
      <c r="CE80" s="1258"/>
      <c r="CF80" s="1259"/>
      <c r="CG80" s="107">
        <v>0</v>
      </c>
      <c r="CH80" s="315">
        <v>0</v>
      </c>
      <c r="CI80" s="1243"/>
      <c r="CJ80" s="1244"/>
      <c r="CK80" s="1258"/>
      <c r="CL80" s="1258"/>
      <c r="CM80" s="1258"/>
      <c r="CN80" s="1258"/>
      <c r="CO80" s="1258"/>
      <c r="CP80" s="1259"/>
      <c r="CQ80" s="107">
        <v>0</v>
      </c>
      <c r="CR80" s="317">
        <v>0</v>
      </c>
      <c r="CS80" s="372">
        <f t="shared" si="111"/>
        <v>0</v>
      </c>
      <c r="CT80" s="274">
        <f t="shared" si="111"/>
        <v>0</v>
      </c>
    </row>
    <row r="81" spans="1:98" ht="15.75" thickBot="1" x14ac:dyDescent="0.3">
      <c r="A81" s="2267" t="s">
        <v>157</v>
      </c>
      <c r="B81" s="2268"/>
      <c r="C81" s="2268"/>
      <c r="D81" s="2269"/>
      <c r="E81" s="1248"/>
      <c r="F81" s="781"/>
      <c r="G81" s="784"/>
      <c r="H81" s="784"/>
      <c r="I81" s="784"/>
      <c r="J81" s="784"/>
      <c r="K81" s="784"/>
      <c r="L81" s="784"/>
      <c r="M81" s="105">
        <v>0</v>
      </c>
      <c r="N81" s="315">
        <v>0</v>
      </c>
      <c r="O81" s="1249"/>
      <c r="P81" s="782"/>
      <c r="Q81" s="785"/>
      <c r="R81" s="785"/>
      <c r="S81" s="785"/>
      <c r="T81" s="785"/>
      <c r="U81" s="785"/>
      <c r="V81" s="785"/>
      <c r="W81" s="109">
        <v>0</v>
      </c>
      <c r="X81" s="106">
        <v>0</v>
      </c>
      <c r="Y81" s="1061"/>
      <c r="Z81" s="738"/>
      <c r="AA81" s="114"/>
      <c r="AB81" s="114"/>
      <c r="AC81" s="114"/>
      <c r="AD81" s="114"/>
      <c r="AE81" s="114"/>
      <c r="AF81" s="114"/>
      <c r="AG81" s="523">
        <f t="shared" si="110"/>
        <v>0</v>
      </c>
      <c r="AH81" s="522">
        <f t="shared" si="110"/>
        <v>0</v>
      </c>
      <c r="AI81" s="109">
        <v>0</v>
      </c>
      <c r="AJ81" s="315">
        <v>0</v>
      </c>
      <c r="AK81" s="1243"/>
      <c r="AL81" s="1244"/>
      <c r="AM81" s="1258"/>
      <c r="AN81" s="1258"/>
      <c r="AO81" s="1258"/>
      <c r="AP81" s="1258"/>
      <c r="AQ81" s="1258"/>
      <c r="AR81" s="1259"/>
      <c r="AS81" s="109">
        <v>0</v>
      </c>
      <c r="AT81" s="315">
        <v>0</v>
      </c>
      <c r="AU81" s="1243"/>
      <c r="AV81" s="1244"/>
      <c r="AW81" s="1258"/>
      <c r="AX81" s="1258"/>
      <c r="AY81" s="1258"/>
      <c r="AZ81" s="1258"/>
      <c r="BA81" s="1258"/>
      <c r="BB81" s="1259"/>
      <c r="BC81" s="109">
        <v>0</v>
      </c>
      <c r="BD81" s="315">
        <v>0</v>
      </c>
      <c r="BE81" s="1243"/>
      <c r="BF81" s="1244"/>
      <c r="BG81" s="1258"/>
      <c r="BH81" s="1258"/>
      <c r="BI81" s="1258"/>
      <c r="BJ81" s="1258"/>
      <c r="BK81" s="1258"/>
      <c r="BL81" s="1259"/>
      <c r="BM81" s="109">
        <v>0</v>
      </c>
      <c r="BN81" s="315">
        <v>0</v>
      </c>
      <c r="BO81" s="1243"/>
      <c r="BP81" s="1244"/>
      <c r="BQ81" s="1258"/>
      <c r="BR81" s="1258"/>
      <c r="BS81" s="1258"/>
      <c r="BT81" s="1258"/>
      <c r="BU81" s="1258"/>
      <c r="BV81" s="1259"/>
      <c r="BW81" s="109">
        <v>0</v>
      </c>
      <c r="BX81" s="315">
        <v>0</v>
      </c>
      <c r="BY81" s="1243"/>
      <c r="BZ81" s="1244"/>
      <c r="CA81" s="1258"/>
      <c r="CB81" s="1258"/>
      <c r="CC81" s="1258"/>
      <c r="CD81" s="1258"/>
      <c r="CE81" s="1258"/>
      <c r="CF81" s="1259"/>
      <c r="CG81" s="109">
        <v>0</v>
      </c>
      <c r="CH81" s="315">
        <v>0</v>
      </c>
      <c r="CI81" s="1243"/>
      <c r="CJ81" s="1244"/>
      <c r="CK81" s="1258"/>
      <c r="CL81" s="1258"/>
      <c r="CM81" s="1258"/>
      <c r="CN81" s="1258"/>
      <c r="CO81" s="1258"/>
      <c r="CP81" s="1259"/>
      <c r="CQ81" s="109">
        <v>0</v>
      </c>
      <c r="CR81" s="317">
        <v>0</v>
      </c>
      <c r="CS81" s="372">
        <f t="shared" si="111"/>
        <v>0</v>
      </c>
      <c r="CT81" s="274">
        <f t="shared" si="111"/>
        <v>0</v>
      </c>
    </row>
    <row r="82" spans="1:98" ht="15.75" thickTop="1" x14ac:dyDescent="0.25">
      <c r="A82" s="2288" t="s">
        <v>175</v>
      </c>
      <c r="B82" s="2289"/>
      <c r="C82" s="2289"/>
      <c r="D82" s="2290"/>
      <c r="E82" s="1062"/>
      <c r="F82" s="1063"/>
      <c r="G82" s="308"/>
      <c r="H82" s="308"/>
      <c r="I82" s="308"/>
      <c r="J82" s="308"/>
      <c r="K82" s="308"/>
      <c r="L82" s="308"/>
      <c r="M82" s="524"/>
      <c r="N82" s="531">
        <f>SUM(N74:N81)</f>
        <v>0</v>
      </c>
      <c r="O82" s="1066"/>
      <c r="P82" s="1067"/>
      <c r="Q82" s="542"/>
      <c r="R82" s="542"/>
      <c r="S82" s="542"/>
      <c r="T82" s="542"/>
      <c r="U82" s="542"/>
      <c r="V82" s="543"/>
      <c r="W82" s="532"/>
      <c r="X82" s="493">
        <f>SUM(X74:X81)</f>
        <v>0</v>
      </c>
      <c r="Y82" s="1062"/>
      <c r="Z82" s="1063"/>
      <c r="AA82" s="308"/>
      <c r="AB82" s="308"/>
      <c r="AC82" s="308"/>
      <c r="AD82" s="308"/>
      <c r="AE82" s="308"/>
      <c r="AF82" s="308"/>
      <c r="AG82" s="524"/>
      <c r="AH82" s="512">
        <f>SUM(AH74:AH81)</f>
        <v>0</v>
      </c>
      <c r="AI82" s="322"/>
      <c r="AJ82" s="309">
        <f>SUM(AJ74:AJ81)</f>
        <v>0</v>
      </c>
      <c r="AK82" s="1074"/>
      <c r="AL82" s="978"/>
      <c r="AM82" s="310"/>
      <c r="AN82" s="310"/>
      <c r="AO82" s="310"/>
      <c r="AP82" s="310"/>
      <c r="AQ82" s="310"/>
      <c r="AR82" s="310"/>
      <c r="AS82" s="323"/>
      <c r="AT82" s="309">
        <f>SUM(AT74:AT81)</f>
        <v>0</v>
      </c>
      <c r="AU82" s="1074"/>
      <c r="AV82" s="978"/>
      <c r="AW82" s="310"/>
      <c r="AX82" s="310"/>
      <c r="AY82" s="310"/>
      <c r="AZ82" s="310"/>
      <c r="BA82" s="310"/>
      <c r="BB82" s="310"/>
      <c r="BC82" s="323"/>
      <c r="BD82" s="309">
        <f>SUM(BD74:BD81)</f>
        <v>0</v>
      </c>
      <c r="BE82" s="1074"/>
      <c r="BF82" s="978"/>
      <c r="BG82" s="310"/>
      <c r="BH82" s="310"/>
      <c r="BI82" s="310"/>
      <c r="BJ82" s="310"/>
      <c r="BK82" s="310"/>
      <c r="BL82" s="310"/>
      <c r="BM82" s="323"/>
      <c r="BN82" s="309">
        <f>SUM(BN74:BN81)</f>
        <v>0</v>
      </c>
      <c r="BO82" s="1074"/>
      <c r="BP82" s="978"/>
      <c r="BQ82" s="310"/>
      <c r="BR82" s="310"/>
      <c r="BS82" s="310"/>
      <c r="BT82" s="310"/>
      <c r="BU82" s="310"/>
      <c r="BV82" s="310"/>
      <c r="BW82" s="323"/>
      <c r="BX82" s="309">
        <f>SUM(BX74:BX81)</f>
        <v>0</v>
      </c>
      <c r="BY82" s="1074"/>
      <c r="BZ82" s="978"/>
      <c r="CA82" s="310"/>
      <c r="CB82" s="310"/>
      <c r="CC82" s="310"/>
      <c r="CD82" s="310"/>
      <c r="CE82" s="310"/>
      <c r="CF82" s="310"/>
      <c r="CG82" s="323"/>
      <c r="CH82" s="309">
        <f>SUM(CH74:CH81)</f>
        <v>0</v>
      </c>
      <c r="CI82" s="1074"/>
      <c r="CJ82" s="978"/>
      <c r="CK82" s="310"/>
      <c r="CL82" s="310"/>
      <c r="CM82" s="310"/>
      <c r="CN82" s="310"/>
      <c r="CO82" s="310"/>
      <c r="CP82" s="310"/>
      <c r="CQ82" s="323"/>
      <c r="CR82" s="311">
        <f>SUM(CR74:CR81)</f>
        <v>0</v>
      </c>
      <c r="CS82" s="322"/>
      <c r="CT82" s="261">
        <f>SUM(CT74:CT81)</f>
        <v>0</v>
      </c>
    </row>
    <row r="83" spans="1:98" x14ac:dyDescent="0.25">
      <c r="A83" s="2282" t="s">
        <v>98</v>
      </c>
      <c r="B83" s="2283"/>
      <c r="C83" s="2283"/>
      <c r="D83" s="2284"/>
      <c r="E83" s="1058"/>
      <c r="F83" s="325"/>
      <c r="G83" s="1058"/>
      <c r="H83" s="1058"/>
      <c r="I83" s="1058"/>
      <c r="J83" s="1058"/>
      <c r="K83" s="1058"/>
      <c r="L83" s="1058"/>
      <c r="M83" s="1080"/>
      <c r="N83" s="1081"/>
      <c r="O83" s="1059"/>
      <c r="P83" s="533"/>
      <c r="Q83" s="1059"/>
      <c r="R83" s="1059"/>
      <c r="S83" s="1059"/>
      <c r="T83" s="1059"/>
      <c r="U83" s="1059"/>
      <c r="V83" s="1059"/>
      <c r="W83" s="1082"/>
      <c r="X83" s="1083"/>
      <c r="Y83" s="1060"/>
      <c r="Z83" s="328"/>
      <c r="AA83" s="1060"/>
      <c r="AB83" s="1060"/>
      <c r="AC83" s="1060"/>
      <c r="AD83" s="1060"/>
      <c r="AE83" s="1060"/>
      <c r="AF83" s="1060"/>
      <c r="AG83" s="1080"/>
      <c r="AH83" s="1084"/>
      <c r="AI83" s="1085"/>
      <c r="AJ83" s="1086"/>
      <c r="AK83" s="1060"/>
      <c r="AL83" s="328"/>
      <c r="AM83" s="1060"/>
      <c r="AN83" s="1060"/>
      <c r="AO83" s="1060"/>
      <c r="AP83" s="1060"/>
      <c r="AQ83" s="1060"/>
      <c r="AR83" s="1060"/>
      <c r="AS83" s="1087"/>
      <c r="AT83" s="1086"/>
      <c r="AU83" s="1060"/>
      <c r="AV83" s="328"/>
      <c r="AW83" s="1060"/>
      <c r="AX83" s="1060"/>
      <c r="AY83" s="1060"/>
      <c r="AZ83" s="1060"/>
      <c r="BA83" s="1060"/>
      <c r="BB83" s="1060"/>
      <c r="BC83" s="1087"/>
      <c r="BD83" s="1086"/>
      <c r="BE83" s="1060"/>
      <c r="BF83" s="328"/>
      <c r="BG83" s="1060"/>
      <c r="BH83" s="1060"/>
      <c r="BI83" s="1060"/>
      <c r="BJ83" s="1060"/>
      <c r="BK83" s="1060"/>
      <c r="BL83" s="1060"/>
      <c r="BM83" s="1087"/>
      <c r="BN83" s="1086"/>
      <c r="BO83" s="1060"/>
      <c r="BP83" s="328"/>
      <c r="BQ83" s="1060"/>
      <c r="BR83" s="1060"/>
      <c r="BS83" s="1060"/>
      <c r="BT83" s="1060"/>
      <c r="BU83" s="1060"/>
      <c r="BV83" s="1060"/>
      <c r="BW83" s="1087"/>
      <c r="BX83" s="1086"/>
      <c r="BY83" s="1060"/>
      <c r="BZ83" s="328"/>
      <c r="CA83" s="1060"/>
      <c r="CB83" s="1060"/>
      <c r="CC83" s="1060"/>
      <c r="CD83" s="1060"/>
      <c r="CE83" s="1060"/>
      <c r="CF83" s="1060"/>
      <c r="CG83" s="1087"/>
      <c r="CH83" s="1086"/>
      <c r="CI83" s="1060"/>
      <c r="CJ83" s="328"/>
      <c r="CK83" s="1060"/>
      <c r="CL83" s="1060"/>
      <c r="CM83" s="1060"/>
      <c r="CN83" s="1060"/>
      <c r="CO83" s="1060"/>
      <c r="CP83" s="1060"/>
      <c r="CQ83" s="1087"/>
      <c r="CR83" s="1088"/>
      <c r="CS83" s="1085"/>
      <c r="CT83" s="1089"/>
    </row>
    <row r="84" spans="1:98" x14ac:dyDescent="0.25">
      <c r="A84" s="2267" t="s">
        <v>157</v>
      </c>
      <c r="B84" s="2268"/>
      <c r="C84" s="2268"/>
      <c r="D84" s="2269"/>
      <c r="E84" s="1248"/>
      <c r="F84" s="1268"/>
      <c r="G84" s="1248"/>
      <c r="H84" s="1248"/>
      <c r="I84" s="1248"/>
      <c r="J84" s="1248"/>
      <c r="K84" s="1248"/>
      <c r="L84" s="1248"/>
      <c r="M84" s="1260">
        <v>0</v>
      </c>
      <c r="N84" s="1261">
        <v>0</v>
      </c>
      <c r="O84" s="1269"/>
      <c r="P84" s="1262"/>
      <c r="Q84" s="1269"/>
      <c r="R84" s="1269"/>
      <c r="S84" s="1269"/>
      <c r="T84" s="1269"/>
      <c r="U84" s="1269"/>
      <c r="V84" s="1269"/>
      <c r="W84" s="1263">
        <v>0</v>
      </c>
      <c r="X84" s="1261">
        <v>0</v>
      </c>
      <c r="Y84" s="1061"/>
      <c r="Z84" s="318"/>
      <c r="AA84" s="1061"/>
      <c r="AB84" s="1061"/>
      <c r="AC84" s="1061"/>
      <c r="AD84" s="1061"/>
      <c r="AE84" s="1061"/>
      <c r="AF84" s="1061"/>
      <c r="AG84" s="1090">
        <f t="shared" ref="AG84:AH86" si="112">SUM(M84,W84)</f>
        <v>0</v>
      </c>
      <c r="AH84" s="1091">
        <f t="shared" si="112"/>
        <v>0</v>
      </c>
      <c r="AI84" s="1260">
        <v>0</v>
      </c>
      <c r="AJ84" s="1261">
        <v>0</v>
      </c>
      <c r="AK84" s="1243"/>
      <c r="AL84" s="1262"/>
      <c r="AM84" s="1243"/>
      <c r="AN84" s="1243"/>
      <c r="AO84" s="1243"/>
      <c r="AP84" s="1243"/>
      <c r="AQ84" s="1243"/>
      <c r="AR84" s="1243"/>
      <c r="AS84" s="1263">
        <v>0</v>
      </c>
      <c r="AT84" s="1261">
        <v>0</v>
      </c>
      <c r="AU84" s="1243"/>
      <c r="AV84" s="1262"/>
      <c r="AW84" s="1243"/>
      <c r="AX84" s="1243"/>
      <c r="AY84" s="1243"/>
      <c r="AZ84" s="1243"/>
      <c r="BA84" s="1243"/>
      <c r="BB84" s="1243"/>
      <c r="BC84" s="1263">
        <v>0</v>
      </c>
      <c r="BD84" s="1261">
        <v>0</v>
      </c>
      <c r="BE84" s="1243"/>
      <c r="BF84" s="1262"/>
      <c r="BG84" s="1243"/>
      <c r="BH84" s="1243"/>
      <c r="BI84" s="1243"/>
      <c r="BJ84" s="1243"/>
      <c r="BK84" s="1243"/>
      <c r="BL84" s="1243"/>
      <c r="BM84" s="1263">
        <v>0</v>
      </c>
      <c r="BN84" s="1261">
        <v>0</v>
      </c>
      <c r="BO84" s="1243"/>
      <c r="BP84" s="1262"/>
      <c r="BQ84" s="1243"/>
      <c r="BR84" s="1243"/>
      <c r="BS84" s="1243"/>
      <c r="BT84" s="1243"/>
      <c r="BU84" s="1243"/>
      <c r="BV84" s="1243"/>
      <c r="BW84" s="1263">
        <v>0</v>
      </c>
      <c r="BX84" s="1261">
        <v>0</v>
      </c>
      <c r="BY84" s="1243"/>
      <c r="BZ84" s="1262"/>
      <c r="CA84" s="1243"/>
      <c r="CB84" s="1243"/>
      <c r="CC84" s="1243"/>
      <c r="CD84" s="1243"/>
      <c r="CE84" s="1243"/>
      <c r="CF84" s="1243"/>
      <c r="CG84" s="1263">
        <v>0</v>
      </c>
      <c r="CH84" s="1261">
        <v>0</v>
      </c>
      <c r="CI84" s="1243"/>
      <c r="CJ84" s="1262"/>
      <c r="CK84" s="1243"/>
      <c r="CL84" s="1243"/>
      <c r="CM84" s="1243"/>
      <c r="CN84" s="1243"/>
      <c r="CO84" s="1243"/>
      <c r="CP84" s="1243"/>
      <c r="CQ84" s="1263">
        <v>0</v>
      </c>
      <c r="CR84" s="1261">
        <v>0</v>
      </c>
      <c r="CS84" s="1092">
        <f t="shared" ref="CS84:CT86" si="113">SUM(AI84,AS84,BC84,BM84,BW84,CG84,CQ84)</f>
        <v>0</v>
      </c>
      <c r="CT84" s="1093">
        <f t="shared" si="113"/>
        <v>0</v>
      </c>
    </row>
    <row r="85" spans="1:98" x14ac:dyDescent="0.25">
      <c r="A85" s="2267" t="s">
        <v>157</v>
      </c>
      <c r="B85" s="2268"/>
      <c r="C85" s="2268"/>
      <c r="D85" s="2269"/>
      <c r="E85" s="1248"/>
      <c r="F85" s="1268"/>
      <c r="G85" s="1248"/>
      <c r="H85" s="1248"/>
      <c r="I85" s="1248"/>
      <c r="J85" s="1248"/>
      <c r="K85" s="1248"/>
      <c r="L85" s="1248"/>
      <c r="M85" s="1260">
        <v>0</v>
      </c>
      <c r="N85" s="1261">
        <v>0</v>
      </c>
      <c r="O85" s="1269"/>
      <c r="P85" s="1262"/>
      <c r="Q85" s="1269"/>
      <c r="R85" s="1269"/>
      <c r="S85" s="1269"/>
      <c r="T85" s="1269"/>
      <c r="U85" s="1269"/>
      <c r="V85" s="1269"/>
      <c r="W85" s="1263">
        <v>0</v>
      </c>
      <c r="X85" s="1261">
        <v>0</v>
      </c>
      <c r="Y85" s="1061"/>
      <c r="Z85" s="318"/>
      <c r="AA85" s="1061"/>
      <c r="AB85" s="1061"/>
      <c r="AC85" s="1061"/>
      <c r="AD85" s="1061"/>
      <c r="AE85" s="1061"/>
      <c r="AF85" s="1061"/>
      <c r="AG85" s="1090">
        <f t="shared" si="112"/>
        <v>0</v>
      </c>
      <c r="AH85" s="1091">
        <f t="shared" si="112"/>
        <v>0</v>
      </c>
      <c r="AI85" s="1260">
        <v>0</v>
      </c>
      <c r="AJ85" s="1261">
        <v>0</v>
      </c>
      <c r="AK85" s="1243"/>
      <c r="AL85" s="1262"/>
      <c r="AM85" s="1243"/>
      <c r="AN85" s="1243"/>
      <c r="AO85" s="1243"/>
      <c r="AP85" s="1243"/>
      <c r="AQ85" s="1243"/>
      <c r="AR85" s="1243"/>
      <c r="AS85" s="1263">
        <v>0</v>
      </c>
      <c r="AT85" s="1261">
        <v>0</v>
      </c>
      <c r="AU85" s="1243"/>
      <c r="AV85" s="1262"/>
      <c r="AW85" s="1243"/>
      <c r="AX85" s="1243"/>
      <c r="AY85" s="1243"/>
      <c r="AZ85" s="1243"/>
      <c r="BA85" s="1243"/>
      <c r="BB85" s="1243"/>
      <c r="BC85" s="1263">
        <v>0</v>
      </c>
      <c r="BD85" s="1261">
        <v>0</v>
      </c>
      <c r="BE85" s="1243"/>
      <c r="BF85" s="1262"/>
      <c r="BG85" s="1243"/>
      <c r="BH85" s="1243"/>
      <c r="BI85" s="1243"/>
      <c r="BJ85" s="1243"/>
      <c r="BK85" s="1243"/>
      <c r="BL85" s="1243"/>
      <c r="BM85" s="1263">
        <v>0</v>
      </c>
      <c r="BN85" s="1261">
        <v>0</v>
      </c>
      <c r="BO85" s="1243"/>
      <c r="BP85" s="1262"/>
      <c r="BQ85" s="1243"/>
      <c r="BR85" s="1243"/>
      <c r="BS85" s="1243"/>
      <c r="BT85" s="1243"/>
      <c r="BU85" s="1243"/>
      <c r="BV85" s="1243"/>
      <c r="BW85" s="1263">
        <v>0</v>
      </c>
      <c r="BX85" s="1261">
        <v>0</v>
      </c>
      <c r="BY85" s="1243"/>
      <c r="BZ85" s="1262"/>
      <c r="CA85" s="1243"/>
      <c r="CB85" s="1243"/>
      <c r="CC85" s="1243"/>
      <c r="CD85" s="1243"/>
      <c r="CE85" s="1243"/>
      <c r="CF85" s="1243"/>
      <c r="CG85" s="1263">
        <v>0</v>
      </c>
      <c r="CH85" s="1261">
        <v>0</v>
      </c>
      <c r="CI85" s="1243"/>
      <c r="CJ85" s="1262"/>
      <c r="CK85" s="1243"/>
      <c r="CL85" s="1243"/>
      <c r="CM85" s="1243"/>
      <c r="CN85" s="1243"/>
      <c r="CO85" s="1243"/>
      <c r="CP85" s="1243"/>
      <c r="CQ85" s="1263">
        <v>0</v>
      </c>
      <c r="CR85" s="1261">
        <v>0</v>
      </c>
      <c r="CS85" s="1092">
        <f t="shared" si="113"/>
        <v>0</v>
      </c>
      <c r="CT85" s="1093">
        <f t="shared" si="113"/>
        <v>0</v>
      </c>
    </row>
    <row r="86" spans="1:98" ht="15.75" thickBot="1" x14ac:dyDescent="0.3">
      <c r="A86" s="2297" t="s">
        <v>157</v>
      </c>
      <c r="B86" s="2298"/>
      <c r="C86" s="2298"/>
      <c r="D86" s="2299"/>
      <c r="E86" s="1248"/>
      <c r="F86" s="1268"/>
      <c r="G86" s="1248"/>
      <c r="H86" s="1248"/>
      <c r="I86" s="1248"/>
      <c r="J86" s="1248"/>
      <c r="K86" s="1248"/>
      <c r="L86" s="1248"/>
      <c r="M86" s="1260">
        <v>0</v>
      </c>
      <c r="N86" s="1264">
        <v>0</v>
      </c>
      <c r="O86" s="1270"/>
      <c r="P86" s="1266"/>
      <c r="Q86" s="1270"/>
      <c r="R86" s="1270"/>
      <c r="S86" s="1270"/>
      <c r="T86" s="1270"/>
      <c r="U86" s="1270"/>
      <c r="V86" s="1270"/>
      <c r="W86" s="1267">
        <v>0</v>
      </c>
      <c r="X86" s="1261">
        <v>0</v>
      </c>
      <c r="Y86" s="1061"/>
      <c r="Z86" s="318"/>
      <c r="AA86" s="1061"/>
      <c r="AB86" s="1061"/>
      <c r="AC86" s="1061"/>
      <c r="AD86" s="1061"/>
      <c r="AE86" s="1061"/>
      <c r="AF86" s="1061"/>
      <c r="AG86" s="1090">
        <f t="shared" si="112"/>
        <v>0</v>
      </c>
      <c r="AH86" s="1091">
        <f t="shared" si="112"/>
        <v>0</v>
      </c>
      <c r="AI86" s="1260">
        <v>0</v>
      </c>
      <c r="AJ86" s="1264">
        <v>0</v>
      </c>
      <c r="AK86" s="1265"/>
      <c r="AL86" s="1266"/>
      <c r="AM86" s="1265"/>
      <c r="AN86" s="1265"/>
      <c r="AO86" s="1265"/>
      <c r="AP86" s="1265"/>
      <c r="AQ86" s="1265"/>
      <c r="AR86" s="1265"/>
      <c r="AS86" s="1267">
        <v>0</v>
      </c>
      <c r="AT86" s="1264">
        <v>0</v>
      </c>
      <c r="AU86" s="1265"/>
      <c r="AV86" s="1266"/>
      <c r="AW86" s="1265"/>
      <c r="AX86" s="1265"/>
      <c r="AY86" s="1265"/>
      <c r="AZ86" s="1265"/>
      <c r="BA86" s="1265"/>
      <c r="BB86" s="1265"/>
      <c r="BC86" s="1267">
        <v>0</v>
      </c>
      <c r="BD86" s="1264">
        <v>0</v>
      </c>
      <c r="BE86" s="1265"/>
      <c r="BF86" s="1266"/>
      <c r="BG86" s="1265"/>
      <c r="BH86" s="1265"/>
      <c r="BI86" s="1265"/>
      <c r="BJ86" s="1265"/>
      <c r="BK86" s="1265"/>
      <c r="BL86" s="1265"/>
      <c r="BM86" s="1267">
        <v>0</v>
      </c>
      <c r="BN86" s="1264">
        <v>0</v>
      </c>
      <c r="BO86" s="1265"/>
      <c r="BP86" s="1266"/>
      <c r="BQ86" s="1265"/>
      <c r="BR86" s="1265"/>
      <c r="BS86" s="1265"/>
      <c r="BT86" s="1265"/>
      <c r="BU86" s="1265"/>
      <c r="BV86" s="1265"/>
      <c r="BW86" s="1267">
        <v>0</v>
      </c>
      <c r="BX86" s="1264">
        <v>0</v>
      </c>
      <c r="BY86" s="1265"/>
      <c r="BZ86" s="1266"/>
      <c r="CA86" s="1265"/>
      <c r="CB86" s="1265"/>
      <c r="CC86" s="1265"/>
      <c r="CD86" s="1265"/>
      <c r="CE86" s="1265"/>
      <c r="CF86" s="1265"/>
      <c r="CG86" s="1267">
        <v>0</v>
      </c>
      <c r="CH86" s="1264">
        <v>0</v>
      </c>
      <c r="CI86" s="1265"/>
      <c r="CJ86" s="1266"/>
      <c r="CK86" s="1265"/>
      <c r="CL86" s="1265"/>
      <c r="CM86" s="1265"/>
      <c r="CN86" s="1265"/>
      <c r="CO86" s="1265"/>
      <c r="CP86" s="1265"/>
      <c r="CQ86" s="1267">
        <v>0</v>
      </c>
      <c r="CR86" s="1261">
        <v>0</v>
      </c>
      <c r="CS86" s="1092">
        <f t="shared" si="113"/>
        <v>0</v>
      </c>
      <c r="CT86" s="1093">
        <f t="shared" si="113"/>
        <v>0</v>
      </c>
    </row>
    <row r="87" spans="1:98" ht="15.75" thickTop="1" x14ac:dyDescent="0.25">
      <c r="A87" s="2288" t="s">
        <v>156</v>
      </c>
      <c r="B87" s="2289"/>
      <c r="C87" s="2289"/>
      <c r="D87" s="2290"/>
      <c r="E87" s="1062"/>
      <c r="F87" s="312"/>
      <c r="G87" s="1062"/>
      <c r="H87" s="1062"/>
      <c r="I87" s="1062"/>
      <c r="J87" s="1062"/>
      <c r="K87" s="1062"/>
      <c r="L87" s="1062"/>
      <c r="M87" s="1094"/>
      <c r="N87" s="1065">
        <f>SUM(N84:N86)</f>
        <v>0</v>
      </c>
      <c r="O87" s="1066"/>
      <c r="P87" s="534"/>
      <c r="Q87" s="1066"/>
      <c r="R87" s="1066"/>
      <c r="S87" s="1066"/>
      <c r="T87" s="1066"/>
      <c r="U87" s="1066"/>
      <c r="V87" s="1066"/>
      <c r="W87" s="1095"/>
      <c r="X87" s="1065">
        <f>SUM(X84:X86)</f>
        <v>0</v>
      </c>
      <c r="Y87" s="1062"/>
      <c r="Z87" s="366"/>
      <c r="AA87" s="1062"/>
      <c r="AB87" s="1062"/>
      <c r="AC87" s="1062"/>
      <c r="AD87" s="1062"/>
      <c r="AE87" s="1062"/>
      <c r="AF87" s="1062"/>
      <c r="AG87" s="1064"/>
      <c r="AH87" s="1071">
        <f>SUM(AH84:AH86)</f>
        <v>0</v>
      </c>
      <c r="AI87" s="1072"/>
      <c r="AJ87" s="1073">
        <f>SUM(AJ84:AJ86)</f>
        <v>0</v>
      </c>
      <c r="AK87" s="1074"/>
      <c r="AL87" s="367"/>
      <c r="AM87" s="1074"/>
      <c r="AN87" s="1074"/>
      <c r="AO87" s="1074"/>
      <c r="AP87" s="1074"/>
      <c r="AQ87" s="1074"/>
      <c r="AR87" s="1074"/>
      <c r="AS87" s="1096"/>
      <c r="AT87" s="1073">
        <f>SUM(AT84:AT86)</f>
        <v>0</v>
      </c>
      <c r="AU87" s="1074"/>
      <c r="AV87" s="367"/>
      <c r="AW87" s="1074"/>
      <c r="AX87" s="1074"/>
      <c r="AY87" s="1074"/>
      <c r="AZ87" s="1074"/>
      <c r="BA87" s="1074"/>
      <c r="BB87" s="1074"/>
      <c r="BC87" s="1096"/>
      <c r="BD87" s="1073">
        <f>SUM(BD84:BD86)</f>
        <v>0</v>
      </c>
      <c r="BE87" s="1074"/>
      <c r="BF87" s="367"/>
      <c r="BG87" s="1074"/>
      <c r="BH87" s="1074"/>
      <c r="BI87" s="1074"/>
      <c r="BJ87" s="1074"/>
      <c r="BK87" s="1074"/>
      <c r="BL87" s="1074"/>
      <c r="BM87" s="1096"/>
      <c r="BN87" s="1073">
        <f>SUM(BN84:BN86)</f>
        <v>0</v>
      </c>
      <c r="BO87" s="1074"/>
      <c r="BP87" s="367"/>
      <c r="BQ87" s="1074"/>
      <c r="BR87" s="1074"/>
      <c r="BS87" s="1074"/>
      <c r="BT87" s="1074"/>
      <c r="BU87" s="1074"/>
      <c r="BV87" s="1074"/>
      <c r="BW87" s="1096"/>
      <c r="BX87" s="1073">
        <f>SUM(BX84:BX86)</f>
        <v>0</v>
      </c>
      <c r="BY87" s="1074"/>
      <c r="BZ87" s="367"/>
      <c r="CA87" s="1074"/>
      <c r="CB87" s="1074"/>
      <c r="CC87" s="1074"/>
      <c r="CD87" s="1074"/>
      <c r="CE87" s="1074"/>
      <c r="CF87" s="1074"/>
      <c r="CG87" s="1096"/>
      <c r="CH87" s="1073">
        <f>SUM(CH84:CH86)</f>
        <v>0</v>
      </c>
      <c r="CI87" s="1074"/>
      <c r="CJ87" s="367"/>
      <c r="CK87" s="1074"/>
      <c r="CL87" s="1074"/>
      <c r="CM87" s="1074"/>
      <c r="CN87" s="1074"/>
      <c r="CO87" s="1074"/>
      <c r="CP87" s="1074"/>
      <c r="CQ87" s="1096"/>
      <c r="CR87" s="1097">
        <f>SUM(CR84:CR86)</f>
        <v>0</v>
      </c>
      <c r="CS87" s="1072"/>
      <c r="CT87" s="1077">
        <f>SUM(CT84:CT86)</f>
        <v>0</v>
      </c>
    </row>
    <row r="88" spans="1:98" x14ac:dyDescent="0.25">
      <c r="A88" s="2282" t="s">
        <v>99</v>
      </c>
      <c r="B88" s="2283"/>
      <c r="C88" s="2283"/>
      <c r="D88" s="2284"/>
      <c r="E88" s="1058"/>
      <c r="F88" s="325"/>
      <c r="G88" s="293"/>
      <c r="H88" s="293"/>
      <c r="I88" s="293"/>
      <c r="J88" s="293"/>
      <c r="K88" s="293"/>
      <c r="L88" s="293"/>
      <c r="M88" s="538"/>
      <c r="N88" s="539"/>
      <c r="O88" s="1059"/>
      <c r="P88" s="533"/>
      <c r="Q88" s="535"/>
      <c r="R88" s="535"/>
      <c r="S88" s="535"/>
      <c r="T88" s="535"/>
      <c r="U88" s="535"/>
      <c r="V88" s="535"/>
      <c r="W88" s="540"/>
      <c r="X88" s="541"/>
      <c r="Y88" s="1060"/>
      <c r="Z88" s="328"/>
      <c r="AA88" s="329"/>
      <c r="AB88" s="329"/>
      <c r="AC88" s="329"/>
      <c r="AD88" s="329"/>
      <c r="AE88" s="329"/>
      <c r="AF88" s="329"/>
      <c r="AG88" s="520"/>
      <c r="AH88" s="489"/>
      <c r="AI88" s="326"/>
      <c r="AJ88" s="327"/>
      <c r="AK88" s="1060"/>
      <c r="AL88" s="328"/>
      <c r="AM88" s="329"/>
      <c r="AN88" s="329"/>
      <c r="AO88" s="329"/>
      <c r="AP88" s="329"/>
      <c r="AQ88" s="329"/>
      <c r="AR88" s="329"/>
      <c r="AS88" s="330"/>
      <c r="AT88" s="327"/>
      <c r="AU88" s="1060"/>
      <c r="AV88" s="328"/>
      <c r="AW88" s="329"/>
      <c r="AX88" s="329"/>
      <c r="AY88" s="329"/>
      <c r="AZ88" s="329"/>
      <c r="BA88" s="329"/>
      <c r="BB88" s="329"/>
      <c r="BC88" s="330"/>
      <c r="BD88" s="327"/>
      <c r="BE88" s="1060"/>
      <c r="BF88" s="328"/>
      <c r="BG88" s="329"/>
      <c r="BH88" s="329"/>
      <c r="BI88" s="329"/>
      <c r="BJ88" s="329"/>
      <c r="BK88" s="329"/>
      <c r="BL88" s="329"/>
      <c r="BM88" s="330"/>
      <c r="BN88" s="327"/>
      <c r="BO88" s="1060"/>
      <c r="BP88" s="328"/>
      <c r="BQ88" s="329"/>
      <c r="BR88" s="329"/>
      <c r="BS88" s="329"/>
      <c r="BT88" s="329"/>
      <c r="BU88" s="329"/>
      <c r="BV88" s="329"/>
      <c r="BW88" s="330"/>
      <c r="BX88" s="327"/>
      <c r="BY88" s="1060"/>
      <c r="BZ88" s="328"/>
      <c r="CA88" s="329"/>
      <c r="CB88" s="329"/>
      <c r="CC88" s="329"/>
      <c r="CD88" s="329"/>
      <c r="CE88" s="329"/>
      <c r="CF88" s="329"/>
      <c r="CG88" s="330"/>
      <c r="CH88" s="327"/>
      <c r="CI88" s="1060"/>
      <c r="CJ88" s="328"/>
      <c r="CK88" s="329"/>
      <c r="CL88" s="329"/>
      <c r="CM88" s="329"/>
      <c r="CN88" s="329"/>
      <c r="CO88" s="329"/>
      <c r="CP88" s="329"/>
      <c r="CQ88" s="330"/>
      <c r="CR88" s="331"/>
      <c r="CS88" s="370"/>
      <c r="CT88" s="278"/>
    </row>
    <row r="89" spans="1:98" x14ac:dyDescent="0.25">
      <c r="A89" s="2291" t="s">
        <v>157</v>
      </c>
      <c r="B89" s="2292"/>
      <c r="C89" s="2292"/>
      <c r="D89" s="2293"/>
      <c r="E89" s="1248"/>
      <c r="F89" s="781"/>
      <c r="G89" s="778"/>
      <c r="H89" s="778"/>
      <c r="I89" s="778"/>
      <c r="J89" s="778"/>
      <c r="K89" s="778"/>
      <c r="L89" s="778"/>
      <c r="M89" s="314">
        <v>0</v>
      </c>
      <c r="N89" s="315">
        <v>0</v>
      </c>
      <c r="O89" s="1249"/>
      <c r="P89" s="782"/>
      <c r="Q89" s="779"/>
      <c r="R89" s="779"/>
      <c r="S89" s="779"/>
      <c r="T89" s="779"/>
      <c r="U89" s="779"/>
      <c r="V89" s="779"/>
      <c r="W89" s="316">
        <v>0</v>
      </c>
      <c r="X89" s="106">
        <v>0</v>
      </c>
      <c r="Y89" s="1061"/>
      <c r="Z89" s="738"/>
      <c r="AA89" s="111"/>
      <c r="AB89" s="111"/>
      <c r="AC89" s="111"/>
      <c r="AD89" s="111"/>
      <c r="AE89" s="111"/>
      <c r="AF89" s="111"/>
      <c r="AG89" s="521">
        <f t="shared" ref="AG89:AH93" si="114">SUM(M89,W89)</f>
        <v>0</v>
      </c>
      <c r="AH89" s="522">
        <f t="shared" si="114"/>
        <v>0</v>
      </c>
      <c r="AI89" s="314">
        <v>0</v>
      </c>
      <c r="AJ89" s="315">
        <v>0</v>
      </c>
      <c r="AK89" s="1243"/>
      <c r="AL89" s="1244"/>
      <c r="AM89" s="1254"/>
      <c r="AN89" s="1254"/>
      <c r="AO89" s="1254"/>
      <c r="AP89" s="1254"/>
      <c r="AQ89" s="1254"/>
      <c r="AR89" s="1254"/>
      <c r="AS89" s="316">
        <v>0</v>
      </c>
      <c r="AT89" s="315">
        <v>0</v>
      </c>
      <c r="AU89" s="1243"/>
      <c r="AV89" s="1244"/>
      <c r="AW89" s="1254"/>
      <c r="AX89" s="1254"/>
      <c r="AY89" s="1254"/>
      <c r="AZ89" s="1254"/>
      <c r="BA89" s="1254"/>
      <c r="BB89" s="1254"/>
      <c r="BC89" s="316">
        <v>0</v>
      </c>
      <c r="BD89" s="315">
        <v>0</v>
      </c>
      <c r="BE89" s="1243"/>
      <c r="BF89" s="1244"/>
      <c r="BG89" s="1254"/>
      <c r="BH89" s="1254"/>
      <c r="BI89" s="1254"/>
      <c r="BJ89" s="1254"/>
      <c r="BK89" s="1254"/>
      <c r="BL89" s="1254"/>
      <c r="BM89" s="316">
        <v>0</v>
      </c>
      <c r="BN89" s="315">
        <v>0</v>
      </c>
      <c r="BO89" s="1243"/>
      <c r="BP89" s="1244"/>
      <c r="BQ89" s="1254"/>
      <c r="BR89" s="1254"/>
      <c r="BS89" s="1254"/>
      <c r="BT89" s="1254"/>
      <c r="BU89" s="1254"/>
      <c r="BV89" s="1254"/>
      <c r="BW89" s="316">
        <v>0</v>
      </c>
      <c r="BX89" s="315">
        <v>0</v>
      </c>
      <c r="BY89" s="1243"/>
      <c r="BZ89" s="1244"/>
      <c r="CA89" s="1254"/>
      <c r="CB89" s="1254"/>
      <c r="CC89" s="1254"/>
      <c r="CD89" s="1254"/>
      <c r="CE89" s="1254"/>
      <c r="CF89" s="1254"/>
      <c r="CG89" s="316">
        <v>0</v>
      </c>
      <c r="CH89" s="315">
        <v>0</v>
      </c>
      <c r="CI89" s="1243"/>
      <c r="CJ89" s="1244"/>
      <c r="CK89" s="1254"/>
      <c r="CL89" s="1254"/>
      <c r="CM89" s="1254"/>
      <c r="CN89" s="1254"/>
      <c r="CO89" s="1254"/>
      <c r="CP89" s="1254"/>
      <c r="CQ89" s="316">
        <v>0</v>
      </c>
      <c r="CR89" s="317">
        <v>0</v>
      </c>
      <c r="CS89" s="371">
        <f t="shared" ref="CS89:CT93" si="115">SUM(AI89,AS89,BC89,BM89,BW89,CG89,CQ89)</f>
        <v>0</v>
      </c>
      <c r="CT89" s="274">
        <f t="shared" si="115"/>
        <v>0</v>
      </c>
    </row>
    <row r="90" spans="1:98" x14ac:dyDescent="0.25">
      <c r="A90" s="2267" t="s">
        <v>157</v>
      </c>
      <c r="B90" s="2268"/>
      <c r="C90" s="2268"/>
      <c r="D90" s="2269"/>
      <c r="E90" s="1248"/>
      <c r="F90" s="781"/>
      <c r="G90" s="784"/>
      <c r="H90" s="784"/>
      <c r="I90" s="784"/>
      <c r="J90" s="784"/>
      <c r="K90" s="784"/>
      <c r="L90" s="784"/>
      <c r="M90" s="105">
        <v>0</v>
      </c>
      <c r="N90" s="315">
        <v>0</v>
      </c>
      <c r="O90" s="1249"/>
      <c r="P90" s="782"/>
      <c r="Q90" s="785"/>
      <c r="R90" s="785"/>
      <c r="S90" s="785"/>
      <c r="T90" s="785"/>
      <c r="U90" s="785"/>
      <c r="V90" s="785"/>
      <c r="W90" s="107">
        <v>0</v>
      </c>
      <c r="X90" s="106">
        <v>0</v>
      </c>
      <c r="Y90" s="1061"/>
      <c r="Z90" s="738"/>
      <c r="AA90" s="114"/>
      <c r="AB90" s="114"/>
      <c r="AC90" s="114"/>
      <c r="AD90" s="114"/>
      <c r="AE90" s="114"/>
      <c r="AF90" s="114"/>
      <c r="AG90" s="523">
        <f t="shared" si="114"/>
        <v>0</v>
      </c>
      <c r="AH90" s="522">
        <f t="shared" si="114"/>
        <v>0</v>
      </c>
      <c r="AI90" s="105">
        <v>0</v>
      </c>
      <c r="AJ90" s="315">
        <v>0</v>
      </c>
      <c r="AK90" s="1243"/>
      <c r="AL90" s="1244"/>
      <c r="AM90" s="1258"/>
      <c r="AN90" s="1258"/>
      <c r="AO90" s="1258"/>
      <c r="AP90" s="1258"/>
      <c r="AQ90" s="1258"/>
      <c r="AR90" s="1258"/>
      <c r="AS90" s="107">
        <v>0</v>
      </c>
      <c r="AT90" s="315">
        <v>0</v>
      </c>
      <c r="AU90" s="1243"/>
      <c r="AV90" s="1244"/>
      <c r="AW90" s="1258"/>
      <c r="AX90" s="1258"/>
      <c r="AY90" s="1258"/>
      <c r="AZ90" s="1258"/>
      <c r="BA90" s="1258"/>
      <c r="BB90" s="1258"/>
      <c r="BC90" s="107">
        <v>0</v>
      </c>
      <c r="BD90" s="315">
        <v>0</v>
      </c>
      <c r="BE90" s="1243"/>
      <c r="BF90" s="1244"/>
      <c r="BG90" s="1258"/>
      <c r="BH90" s="1258"/>
      <c r="BI90" s="1258"/>
      <c r="BJ90" s="1258"/>
      <c r="BK90" s="1258"/>
      <c r="BL90" s="1258"/>
      <c r="BM90" s="107">
        <v>0</v>
      </c>
      <c r="BN90" s="315">
        <v>0</v>
      </c>
      <c r="BO90" s="1243"/>
      <c r="BP90" s="1244"/>
      <c r="BQ90" s="1258"/>
      <c r="BR90" s="1258"/>
      <c r="BS90" s="1258"/>
      <c r="BT90" s="1258"/>
      <c r="BU90" s="1258"/>
      <c r="BV90" s="1258"/>
      <c r="BW90" s="107">
        <v>0</v>
      </c>
      <c r="BX90" s="315">
        <v>0</v>
      </c>
      <c r="BY90" s="1243"/>
      <c r="BZ90" s="1244"/>
      <c r="CA90" s="1258"/>
      <c r="CB90" s="1258"/>
      <c r="CC90" s="1258"/>
      <c r="CD90" s="1258"/>
      <c r="CE90" s="1258"/>
      <c r="CF90" s="1258"/>
      <c r="CG90" s="107">
        <v>0</v>
      </c>
      <c r="CH90" s="315">
        <v>0</v>
      </c>
      <c r="CI90" s="1243"/>
      <c r="CJ90" s="1244"/>
      <c r="CK90" s="1258"/>
      <c r="CL90" s="1258"/>
      <c r="CM90" s="1258"/>
      <c r="CN90" s="1258"/>
      <c r="CO90" s="1258"/>
      <c r="CP90" s="1258"/>
      <c r="CQ90" s="107">
        <v>0</v>
      </c>
      <c r="CR90" s="317">
        <v>0</v>
      </c>
      <c r="CS90" s="372">
        <f t="shared" si="115"/>
        <v>0</v>
      </c>
      <c r="CT90" s="274">
        <f t="shared" si="115"/>
        <v>0</v>
      </c>
    </row>
    <row r="91" spans="1:98" x14ac:dyDescent="0.25">
      <c r="A91" s="2267" t="s">
        <v>157</v>
      </c>
      <c r="B91" s="2268"/>
      <c r="C91" s="2268"/>
      <c r="D91" s="2269"/>
      <c r="E91" s="1248"/>
      <c r="F91" s="781"/>
      <c r="G91" s="784"/>
      <c r="H91" s="784"/>
      <c r="I91" s="784"/>
      <c r="J91" s="784"/>
      <c r="K91" s="784"/>
      <c r="L91" s="784"/>
      <c r="M91" s="105">
        <v>0</v>
      </c>
      <c r="N91" s="315">
        <v>0</v>
      </c>
      <c r="O91" s="1249"/>
      <c r="P91" s="782"/>
      <c r="Q91" s="785"/>
      <c r="R91" s="785"/>
      <c r="S91" s="785"/>
      <c r="T91" s="785"/>
      <c r="U91" s="785"/>
      <c r="V91" s="785"/>
      <c r="W91" s="107">
        <v>0</v>
      </c>
      <c r="X91" s="106">
        <v>0</v>
      </c>
      <c r="Y91" s="1061"/>
      <c r="Z91" s="738"/>
      <c r="AA91" s="114"/>
      <c r="AB91" s="114"/>
      <c r="AC91" s="114"/>
      <c r="AD91" s="114"/>
      <c r="AE91" s="114"/>
      <c r="AF91" s="114"/>
      <c r="AG91" s="523">
        <f t="shared" si="114"/>
        <v>0</v>
      </c>
      <c r="AH91" s="522">
        <f t="shared" si="114"/>
        <v>0</v>
      </c>
      <c r="AI91" s="105">
        <v>0</v>
      </c>
      <c r="AJ91" s="315">
        <v>0</v>
      </c>
      <c r="AK91" s="1243"/>
      <c r="AL91" s="1244"/>
      <c r="AM91" s="1258"/>
      <c r="AN91" s="1258"/>
      <c r="AO91" s="1258"/>
      <c r="AP91" s="1258"/>
      <c r="AQ91" s="1258"/>
      <c r="AR91" s="1258"/>
      <c r="AS91" s="107">
        <v>0</v>
      </c>
      <c r="AT91" s="315">
        <v>0</v>
      </c>
      <c r="AU91" s="1243"/>
      <c r="AV91" s="1244"/>
      <c r="AW91" s="1258"/>
      <c r="AX91" s="1258"/>
      <c r="AY91" s="1258"/>
      <c r="AZ91" s="1258"/>
      <c r="BA91" s="1258"/>
      <c r="BB91" s="1258"/>
      <c r="BC91" s="107">
        <v>0</v>
      </c>
      <c r="BD91" s="315">
        <v>0</v>
      </c>
      <c r="BE91" s="1243"/>
      <c r="BF91" s="1244"/>
      <c r="BG91" s="1258"/>
      <c r="BH91" s="1258"/>
      <c r="BI91" s="1258"/>
      <c r="BJ91" s="1258"/>
      <c r="BK91" s="1258"/>
      <c r="BL91" s="1258"/>
      <c r="BM91" s="107">
        <v>0</v>
      </c>
      <c r="BN91" s="315">
        <v>0</v>
      </c>
      <c r="BO91" s="1243"/>
      <c r="BP91" s="1244"/>
      <c r="BQ91" s="1258"/>
      <c r="BR91" s="1258"/>
      <c r="BS91" s="1258"/>
      <c r="BT91" s="1258"/>
      <c r="BU91" s="1258"/>
      <c r="BV91" s="1258"/>
      <c r="BW91" s="107">
        <v>0</v>
      </c>
      <c r="BX91" s="315">
        <v>0</v>
      </c>
      <c r="BY91" s="1243"/>
      <c r="BZ91" s="1244"/>
      <c r="CA91" s="1258"/>
      <c r="CB91" s="1258"/>
      <c r="CC91" s="1258"/>
      <c r="CD91" s="1258"/>
      <c r="CE91" s="1258"/>
      <c r="CF91" s="1258"/>
      <c r="CG91" s="107">
        <v>0</v>
      </c>
      <c r="CH91" s="315">
        <v>0</v>
      </c>
      <c r="CI91" s="1243"/>
      <c r="CJ91" s="1244"/>
      <c r="CK91" s="1258"/>
      <c r="CL91" s="1258"/>
      <c r="CM91" s="1258"/>
      <c r="CN91" s="1258"/>
      <c r="CO91" s="1258"/>
      <c r="CP91" s="1258"/>
      <c r="CQ91" s="107">
        <v>0</v>
      </c>
      <c r="CR91" s="317">
        <v>0</v>
      </c>
      <c r="CS91" s="372">
        <f t="shared" si="115"/>
        <v>0</v>
      </c>
      <c r="CT91" s="274">
        <f t="shared" si="115"/>
        <v>0</v>
      </c>
    </row>
    <row r="92" spans="1:98" x14ac:dyDescent="0.25">
      <c r="A92" s="2267" t="s">
        <v>157</v>
      </c>
      <c r="B92" s="2268"/>
      <c r="C92" s="2268"/>
      <c r="D92" s="2269"/>
      <c r="E92" s="1248"/>
      <c r="F92" s="781"/>
      <c r="G92" s="784"/>
      <c r="H92" s="784"/>
      <c r="I92" s="784"/>
      <c r="J92" s="784"/>
      <c r="K92" s="784"/>
      <c r="L92" s="784"/>
      <c r="M92" s="105">
        <v>0</v>
      </c>
      <c r="N92" s="315">
        <v>0</v>
      </c>
      <c r="O92" s="1249"/>
      <c r="P92" s="782"/>
      <c r="Q92" s="785"/>
      <c r="R92" s="785"/>
      <c r="S92" s="785"/>
      <c r="T92" s="785"/>
      <c r="U92" s="785"/>
      <c r="V92" s="785"/>
      <c r="W92" s="107">
        <v>0</v>
      </c>
      <c r="X92" s="106">
        <v>0</v>
      </c>
      <c r="Y92" s="1061"/>
      <c r="Z92" s="738"/>
      <c r="AA92" s="114"/>
      <c r="AB92" s="114"/>
      <c r="AC92" s="114"/>
      <c r="AD92" s="114"/>
      <c r="AE92" s="114"/>
      <c r="AF92" s="114"/>
      <c r="AG92" s="523">
        <f t="shared" si="114"/>
        <v>0</v>
      </c>
      <c r="AH92" s="522">
        <f t="shared" si="114"/>
        <v>0</v>
      </c>
      <c r="AI92" s="105">
        <v>0</v>
      </c>
      <c r="AJ92" s="315">
        <v>0</v>
      </c>
      <c r="AK92" s="1243"/>
      <c r="AL92" s="1244"/>
      <c r="AM92" s="1258"/>
      <c r="AN92" s="1258"/>
      <c r="AO92" s="1258"/>
      <c r="AP92" s="1258"/>
      <c r="AQ92" s="1258"/>
      <c r="AR92" s="1258"/>
      <c r="AS92" s="107">
        <v>0</v>
      </c>
      <c r="AT92" s="315">
        <v>0</v>
      </c>
      <c r="AU92" s="1243"/>
      <c r="AV92" s="1244"/>
      <c r="AW92" s="1258"/>
      <c r="AX92" s="1258"/>
      <c r="AY92" s="1258"/>
      <c r="AZ92" s="1258"/>
      <c r="BA92" s="1258"/>
      <c r="BB92" s="1258"/>
      <c r="BC92" s="107">
        <v>0</v>
      </c>
      <c r="BD92" s="315">
        <v>0</v>
      </c>
      <c r="BE92" s="1243"/>
      <c r="BF92" s="1244"/>
      <c r="BG92" s="1258"/>
      <c r="BH92" s="1258"/>
      <c r="BI92" s="1258"/>
      <c r="BJ92" s="1258"/>
      <c r="BK92" s="1258"/>
      <c r="BL92" s="1258"/>
      <c r="BM92" s="107">
        <v>0</v>
      </c>
      <c r="BN92" s="315">
        <v>0</v>
      </c>
      <c r="BO92" s="1243"/>
      <c r="BP92" s="1244"/>
      <c r="BQ92" s="1258"/>
      <c r="BR92" s="1258"/>
      <c r="BS92" s="1258"/>
      <c r="BT92" s="1258"/>
      <c r="BU92" s="1258"/>
      <c r="BV92" s="1258"/>
      <c r="BW92" s="107">
        <v>0</v>
      </c>
      <c r="BX92" s="315">
        <v>0</v>
      </c>
      <c r="BY92" s="1243"/>
      <c r="BZ92" s="1244"/>
      <c r="CA92" s="1258"/>
      <c r="CB92" s="1258"/>
      <c r="CC92" s="1258"/>
      <c r="CD92" s="1258"/>
      <c r="CE92" s="1258"/>
      <c r="CF92" s="1258"/>
      <c r="CG92" s="107">
        <v>0</v>
      </c>
      <c r="CH92" s="315">
        <v>0</v>
      </c>
      <c r="CI92" s="1243"/>
      <c r="CJ92" s="1244"/>
      <c r="CK92" s="1258"/>
      <c r="CL92" s="1258"/>
      <c r="CM92" s="1258"/>
      <c r="CN92" s="1258"/>
      <c r="CO92" s="1258"/>
      <c r="CP92" s="1258"/>
      <c r="CQ92" s="107">
        <v>0</v>
      </c>
      <c r="CR92" s="317">
        <v>0</v>
      </c>
      <c r="CS92" s="372">
        <f t="shared" si="115"/>
        <v>0</v>
      </c>
      <c r="CT92" s="274">
        <f t="shared" si="115"/>
        <v>0</v>
      </c>
    </row>
    <row r="93" spans="1:98" ht="15.75" thickBot="1" x14ac:dyDescent="0.3">
      <c r="A93" s="2267" t="s">
        <v>157</v>
      </c>
      <c r="B93" s="2268"/>
      <c r="C93" s="2268"/>
      <c r="D93" s="2269"/>
      <c r="E93" s="1248"/>
      <c r="F93" s="781"/>
      <c r="G93" s="784"/>
      <c r="H93" s="784"/>
      <c r="I93" s="784"/>
      <c r="J93" s="784"/>
      <c r="K93" s="784"/>
      <c r="L93" s="784"/>
      <c r="M93" s="105">
        <v>0</v>
      </c>
      <c r="N93" s="315">
        <v>0</v>
      </c>
      <c r="O93" s="1249"/>
      <c r="P93" s="782"/>
      <c r="Q93" s="785"/>
      <c r="R93" s="785"/>
      <c r="S93" s="785"/>
      <c r="T93" s="785"/>
      <c r="U93" s="785"/>
      <c r="V93" s="785"/>
      <c r="W93" s="107">
        <v>0</v>
      </c>
      <c r="X93" s="106">
        <v>0</v>
      </c>
      <c r="Y93" s="1061"/>
      <c r="Z93" s="738"/>
      <c r="AA93" s="114"/>
      <c r="AB93" s="114"/>
      <c r="AC93" s="114"/>
      <c r="AD93" s="114"/>
      <c r="AE93" s="114"/>
      <c r="AF93" s="114"/>
      <c r="AG93" s="523">
        <f t="shared" si="114"/>
        <v>0</v>
      </c>
      <c r="AH93" s="522">
        <f t="shared" si="114"/>
        <v>0</v>
      </c>
      <c r="AI93" s="105">
        <v>0</v>
      </c>
      <c r="AJ93" s="315">
        <v>0</v>
      </c>
      <c r="AK93" s="1243"/>
      <c r="AL93" s="1244"/>
      <c r="AM93" s="1258"/>
      <c r="AN93" s="1258"/>
      <c r="AO93" s="1258"/>
      <c r="AP93" s="1258"/>
      <c r="AQ93" s="1258"/>
      <c r="AR93" s="1258"/>
      <c r="AS93" s="107">
        <v>0</v>
      </c>
      <c r="AT93" s="315">
        <v>0</v>
      </c>
      <c r="AU93" s="1243"/>
      <c r="AV93" s="1244"/>
      <c r="AW93" s="1258"/>
      <c r="AX93" s="1258"/>
      <c r="AY93" s="1258"/>
      <c r="AZ93" s="1258"/>
      <c r="BA93" s="1258"/>
      <c r="BB93" s="1258"/>
      <c r="BC93" s="107">
        <v>0</v>
      </c>
      <c r="BD93" s="315">
        <v>0</v>
      </c>
      <c r="BE93" s="1243"/>
      <c r="BF93" s="1244"/>
      <c r="BG93" s="1258"/>
      <c r="BH93" s="1258"/>
      <c r="BI93" s="1258"/>
      <c r="BJ93" s="1258"/>
      <c r="BK93" s="1258"/>
      <c r="BL93" s="1258"/>
      <c r="BM93" s="107">
        <v>0</v>
      </c>
      <c r="BN93" s="315">
        <v>0</v>
      </c>
      <c r="BO93" s="1243"/>
      <c r="BP93" s="1244"/>
      <c r="BQ93" s="1258"/>
      <c r="BR93" s="1258"/>
      <c r="BS93" s="1258"/>
      <c r="BT93" s="1258"/>
      <c r="BU93" s="1258"/>
      <c r="BV93" s="1258"/>
      <c r="BW93" s="107">
        <v>0</v>
      </c>
      <c r="BX93" s="315">
        <v>0</v>
      </c>
      <c r="BY93" s="1243"/>
      <c r="BZ93" s="1244"/>
      <c r="CA93" s="1258"/>
      <c r="CB93" s="1258"/>
      <c r="CC93" s="1258"/>
      <c r="CD93" s="1258"/>
      <c r="CE93" s="1258"/>
      <c r="CF93" s="1258"/>
      <c r="CG93" s="107">
        <v>0</v>
      </c>
      <c r="CH93" s="315">
        <v>0</v>
      </c>
      <c r="CI93" s="1243"/>
      <c r="CJ93" s="1244"/>
      <c r="CK93" s="1258"/>
      <c r="CL93" s="1258"/>
      <c r="CM93" s="1258"/>
      <c r="CN93" s="1258"/>
      <c r="CO93" s="1258"/>
      <c r="CP93" s="1258"/>
      <c r="CQ93" s="107">
        <v>0</v>
      </c>
      <c r="CR93" s="317">
        <v>0</v>
      </c>
      <c r="CS93" s="372">
        <f t="shared" si="115"/>
        <v>0</v>
      </c>
      <c r="CT93" s="274">
        <f t="shared" si="115"/>
        <v>0</v>
      </c>
    </row>
    <row r="94" spans="1:98" ht="15.75" thickTop="1" x14ac:dyDescent="0.25">
      <c r="A94" s="2294" t="s">
        <v>197</v>
      </c>
      <c r="B94" s="2295"/>
      <c r="C94" s="2295"/>
      <c r="D94" s="2296"/>
      <c r="E94" s="1062"/>
      <c r="F94" s="1063"/>
      <c r="G94" s="324"/>
      <c r="H94" s="324"/>
      <c r="I94" s="324"/>
      <c r="J94" s="324"/>
      <c r="K94" s="324"/>
      <c r="L94" s="324"/>
      <c r="M94" s="524"/>
      <c r="N94" s="531">
        <f>SUM(N89:N93)</f>
        <v>0</v>
      </c>
      <c r="O94" s="1066"/>
      <c r="P94" s="1067"/>
      <c r="Q94" s="537"/>
      <c r="R94" s="537"/>
      <c r="S94" s="537"/>
      <c r="T94" s="537"/>
      <c r="U94" s="537"/>
      <c r="V94" s="494"/>
      <c r="W94" s="532"/>
      <c r="X94" s="493">
        <f>SUM(X89:X93)</f>
        <v>0</v>
      </c>
      <c r="Y94" s="1062"/>
      <c r="Z94" s="1063"/>
      <c r="AA94" s="324"/>
      <c r="AB94" s="324"/>
      <c r="AC94" s="324"/>
      <c r="AD94" s="324"/>
      <c r="AE94" s="324"/>
      <c r="AF94" s="324"/>
      <c r="AG94" s="524"/>
      <c r="AH94" s="512">
        <f>SUM(AH89:AH93)</f>
        <v>0</v>
      </c>
      <c r="AI94" s="322"/>
      <c r="AJ94" s="309">
        <f>SUM(AJ89:AJ93)</f>
        <v>0</v>
      </c>
      <c r="AK94" s="1074"/>
      <c r="AL94" s="978"/>
      <c r="AM94" s="181"/>
      <c r="AN94" s="181"/>
      <c r="AO94" s="181"/>
      <c r="AP94" s="181"/>
      <c r="AQ94" s="181"/>
      <c r="AR94" s="181"/>
      <c r="AS94" s="323"/>
      <c r="AT94" s="309">
        <f>SUM(AT89:AT93)</f>
        <v>0</v>
      </c>
      <c r="AU94" s="1074"/>
      <c r="AV94" s="978"/>
      <c r="AW94" s="181"/>
      <c r="AX94" s="181"/>
      <c r="AY94" s="181"/>
      <c r="AZ94" s="181"/>
      <c r="BA94" s="181"/>
      <c r="BB94" s="181"/>
      <c r="BC94" s="323"/>
      <c r="BD94" s="309">
        <f>SUM(BD89:BD93)</f>
        <v>0</v>
      </c>
      <c r="BE94" s="1074"/>
      <c r="BF94" s="978"/>
      <c r="BG94" s="181"/>
      <c r="BH94" s="181"/>
      <c r="BI94" s="181"/>
      <c r="BJ94" s="181"/>
      <c r="BK94" s="181"/>
      <c r="BL94" s="181"/>
      <c r="BM94" s="323"/>
      <c r="BN94" s="309">
        <f>SUM(BN89:BN93)</f>
        <v>0</v>
      </c>
      <c r="BO94" s="1074"/>
      <c r="BP94" s="978"/>
      <c r="BQ94" s="181"/>
      <c r="BR94" s="181"/>
      <c r="BS94" s="181"/>
      <c r="BT94" s="181"/>
      <c r="BU94" s="181"/>
      <c r="BV94" s="181"/>
      <c r="BW94" s="323"/>
      <c r="BX94" s="309">
        <f>SUM(BX89:BX93)</f>
        <v>0</v>
      </c>
      <c r="BY94" s="1074"/>
      <c r="BZ94" s="978"/>
      <c r="CA94" s="181"/>
      <c r="CB94" s="181"/>
      <c r="CC94" s="181"/>
      <c r="CD94" s="181"/>
      <c r="CE94" s="181"/>
      <c r="CF94" s="181"/>
      <c r="CG94" s="323"/>
      <c r="CH94" s="309">
        <f>SUM(CH89:CH93)</f>
        <v>0</v>
      </c>
      <c r="CI94" s="1074"/>
      <c r="CJ94" s="978"/>
      <c r="CK94" s="181"/>
      <c r="CL94" s="181"/>
      <c r="CM94" s="181"/>
      <c r="CN94" s="181"/>
      <c r="CO94" s="181"/>
      <c r="CP94" s="181"/>
      <c r="CQ94" s="323"/>
      <c r="CR94" s="311">
        <f>SUM(CR89:CR93)</f>
        <v>0</v>
      </c>
      <c r="CS94" s="322"/>
      <c r="CT94" s="261">
        <f>SUM(CT89:CT93)</f>
        <v>0</v>
      </c>
    </row>
    <row r="95" spans="1:98" x14ac:dyDescent="0.25">
      <c r="A95" s="1903" t="s">
        <v>100</v>
      </c>
      <c r="B95" s="1904"/>
      <c r="C95" s="1904"/>
      <c r="D95" s="1905"/>
      <c r="E95" s="1049"/>
      <c r="F95" s="189"/>
      <c r="G95" s="1049"/>
      <c r="H95" s="1049"/>
      <c r="I95" s="1049"/>
      <c r="J95" s="1049"/>
      <c r="K95" s="1049"/>
      <c r="L95" s="1049"/>
      <c r="M95" s="1098"/>
      <c r="N95" s="1099"/>
      <c r="O95" s="1100"/>
      <c r="P95" s="536"/>
      <c r="Q95" s="1100"/>
      <c r="R95" s="1100"/>
      <c r="S95" s="1100"/>
      <c r="T95" s="1100"/>
      <c r="U95" s="1100"/>
      <c r="V95" s="1100"/>
      <c r="W95" s="1101"/>
      <c r="X95" s="1102"/>
      <c r="Y95" s="1103"/>
      <c r="Z95" s="307"/>
      <c r="AA95" s="1103"/>
      <c r="AB95" s="1103"/>
      <c r="AC95" s="1103"/>
      <c r="AD95" s="1103"/>
      <c r="AE95" s="1103"/>
      <c r="AF95" s="1103"/>
      <c r="AG95" s="1098"/>
      <c r="AH95" s="1104"/>
      <c r="AI95" s="1105"/>
      <c r="AJ95" s="1106"/>
      <c r="AK95" s="1103"/>
      <c r="AL95" s="307"/>
      <c r="AM95" s="1103"/>
      <c r="AN95" s="1103"/>
      <c r="AO95" s="1103"/>
      <c r="AP95" s="1103"/>
      <c r="AQ95" s="1103"/>
      <c r="AR95" s="1103"/>
      <c r="AS95" s="1107"/>
      <c r="AT95" s="1106"/>
      <c r="AU95" s="1103"/>
      <c r="AV95" s="307"/>
      <c r="AW95" s="1103"/>
      <c r="AX95" s="1103"/>
      <c r="AY95" s="1103"/>
      <c r="AZ95" s="1103"/>
      <c r="BA95" s="1103"/>
      <c r="BB95" s="1103"/>
      <c r="BC95" s="1107"/>
      <c r="BD95" s="1106"/>
      <c r="BE95" s="1103"/>
      <c r="BF95" s="307"/>
      <c r="BG95" s="1103"/>
      <c r="BH95" s="1103"/>
      <c r="BI95" s="1103"/>
      <c r="BJ95" s="1103"/>
      <c r="BK95" s="1103"/>
      <c r="BL95" s="1103"/>
      <c r="BM95" s="1107"/>
      <c r="BN95" s="1106"/>
      <c r="BO95" s="1103"/>
      <c r="BP95" s="307"/>
      <c r="BQ95" s="1103"/>
      <c r="BR95" s="1103"/>
      <c r="BS95" s="1103"/>
      <c r="BT95" s="1103"/>
      <c r="BU95" s="1103"/>
      <c r="BV95" s="1103"/>
      <c r="BW95" s="1107"/>
      <c r="BX95" s="1106"/>
      <c r="BY95" s="1103"/>
      <c r="BZ95" s="307"/>
      <c r="CA95" s="1103"/>
      <c r="CB95" s="1103"/>
      <c r="CC95" s="1103"/>
      <c r="CD95" s="1103"/>
      <c r="CE95" s="1103"/>
      <c r="CF95" s="1103"/>
      <c r="CG95" s="1107"/>
      <c r="CH95" s="1106"/>
      <c r="CI95" s="1103"/>
      <c r="CJ95" s="307"/>
      <c r="CK95" s="1103"/>
      <c r="CL95" s="1103"/>
      <c r="CM95" s="1103"/>
      <c r="CN95" s="1103"/>
      <c r="CO95" s="1103"/>
      <c r="CP95" s="1103"/>
      <c r="CQ95" s="1107"/>
      <c r="CR95" s="1108"/>
      <c r="CS95" s="1105"/>
      <c r="CT95" s="1109"/>
    </row>
    <row r="96" spans="1:98" x14ac:dyDescent="0.25">
      <c r="A96" s="2267" t="s">
        <v>157</v>
      </c>
      <c r="B96" s="2268"/>
      <c r="C96" s="2268"/>
      <c r="D96" s="2269"/>
      <c r="E96" s="1248"/>
      <c r="F96" s="1268"/>
      <c r="G96" s="1248"/>
      <c r="H96" s="1248"/>
      <c r="I96" s="1248"/>
      <c r="J96" s="1248"/>
      <c r="K96" s="1248"/>
      <c r="L96" s="1248"/>
      <c r="M96" s="1260">
        <v>0</v>
      </c>
      <c r="N96" s="1261">
        <v>0</v>
      </c>
      <c r="O96" s="1269"/>
      <c r="P96" s="1262"/>
      <c r="Q96" s="1269"/>
      <c r="R96" s="1269"/>
      <c r="S96" s="1269"/>
      <c r="T96" s="1269"/>
      <c r="U96" s="1269"/>
      <c r="V96" s="1269"/>
      <c r="W96" s="1263">
        <v>0</v>
      </c>
      <c r="X96" s="1261">
        <v>0</v>
      </c>
      <c r="Y96" s="1061"/>
      <c r="Z96" s="318"/>
      <c r="AA96" s="1061"/>
      <c r="AB96" s="1061"/>
      <c r="AC96" s="1061"/>
      <c r="AD96" s="1061"/>
      <c r="AE96" s="1061"/>
      <c r="AF96" s="1061"/>
      <c r="AG96" s="1090">
        <f t="shared" ref="AG96:AH98" si="116">SUM(M96,W96)</f>
        <v>0</v>
      </c>
      <c r="AH96" s="1091">
        <f t="shared" si="116"/>
        <v>0</v>
      </c>
      <c r="AI96" s="1260">
        <v>0</v>
      </c>
      <c r="AJ96" s="1261">
        <v>0</v>
      </c>
      <c r="AK96" s="1243"/>
      <c r="AL96" s="1262"/>
      <c r="AM96" s="1243"/>
      <c r="AN96" s="1243"/>
      <c r="AO96" s="1243"/>
      <c r="AP96" s="1243"/>
      <c r="AQ96" s="1243"/>
      <c r="AR96" s="1243"/>
      <c r="AS96" s="1263">
        <v>0</v>
      </c>
      <c r="AT96" s="1261">
        <v>0</v>
      </c>
      <c r="AU96" s="1243"/>
      <c r="AV96" s="1262"/>
      <c r="AW96" s="1243"/>
      <c r="AX96" s="1243"/>
      <c r="AY96" s="1243"/>
      <c r="AZ96" s="1243"/>
      <c r="BA96" s="1243"/>
      <c r="BB96" s="1243"/>
      <c r="BC96" s="1263">
        <v>0</v>
      </c>
      <c r="BD96" s="1261">
        <v>0</v>
      </c>
      <c r="BE96" s="1243"/>
      <c r="BF96" s="1262"/>
      <c r="BG96" s="1243"/>
      <c r="BH96" s="1243"/>
      <c r="BI96" s="1243"/>
      <c r="BJ96" s="1243"/>
      <c r="BK96" s="1243"/>
      <c r="BL96" s="1243"/>
      <c r="BM96" s="1263">
        <v>0</v>
      </c>
      <c r="BN96" s="1261">
        <v>0</v>
      </c>
      <c r="BO96" s="1243"/>
      <c r="BP96" s="1262"/>
      <c r="BQ96" s="1243"/>
      <c r="BR96" s="1243"/>
      <c r="BS96" s="1243"/>
      <c r="BT96" s="1243"/>
      <c r="BU96" s="1243"/>
      <c r="BV96" s="1243"/>
      <c r="BW96" s="1263">
        <v>0</v>
      </c>
      <c r="BX96" s="1261">
        <v>0</v>
      </c>
      <c r="BY96" s="1243"/>
      <c r="BZ96" s="1262"/>
      <c r="CA96" s="1243"/>
      <c r="CB96" s="1243"/>
      <c r="CC96" s="1243"/>
      <c r="CD96" s="1243"/>
      <c r="CE96" s="1243"/>
      <c r="CF96" s="1243"/>
      <c r="CG96" s="1263">
        <v>0</v>
      </c>
      <c r="CH96" s="1261">
        <v>0</v>
      </c>
      <c r="CI96" s="1243"/>
      <c r="CJ96" s="1262"/>
      <c r="CK96" s="1243"/>
      <c r="CL96" s="1243"/>
      <c r="CM96" s="1243"/>
      <c r="CN96" s="1243"/>
      <c r="CO96" s="1243"/>
      <c r="CP96" s="1243"/>
      <c r="CQ96" s="1263">
        <v>0</v>
      </c>
      <c r="CR96" s="1261">
        <v>0</v>
      </c>
      <c r="CS96" s="1092">
        <f t="shared" ref="CS96:CT98" si="117">SUM(AI96,AS96,BC96,BM96,BW96,CG96,CQ96)</f>
        <v>0</v>
      </c>
      <c r="CT96" s="1093">
        <f t="shared" si="117"/>
        <v>0</v>
      </c>
    </row>
    <row r="97" spans="1:98" x14ac:dyDescent="0.25">
      <c r="A97" s="2267" t="s">
        <v>157</v>
      </c>
      <c r="B97" s="2268"/>
      <c r="C97" s="2268"/>
      <c r="D97" s="2269"/>
      <c r="E97" s="1248"/>
      <c r="F97" s="1268"/>
      <c r="G97" s="1248"/>
      <c r="H97" s="1248"/>
      <c r="I97" s="1248"/>
      <c r="J97" s="1248"/>
      <c r="K97" s="1248"/>
      <c r="L97" s="1248"/>
      <c r="M97" s="1260">
        <v>0</v>
      </c>
      <c r="N97" s="1261">
        <v>0</v>
      </c>
      <c r="O97" s="1269"/>
      <c r="P97" s="1262"/>
      <c r="Q97" s="1269"/>
      <c r="R97" s="1269"/>
      <c r="S97" s="1269"/>
      <c r="T97" s="1269"/>
      <c r="U97" s="1269"/>
      <c r="V97" s="1269"/>
      <c r="W97" s="1263">
        <v>0</v>
      </c>
      <c r="X97" s="1261">
        <v>0</v>
      </c>
      <c r="Y97" s="1061"/>
      <c r="Z97" s="318"/>
      <c r="AA97" s="1061"/>
      <c r="AB97" s="1061"/>
      <c r="AC97" s="1061"/>
      <c r="AD97" s="1061"/>
      <c r="AE97" s="1061"/>
      <c r="AF97" s="1061"/>
      <c r="AG97" s="1090">
        <f t="shared" si="116"/>
        <v>0</v>
      </c>
      <c r="AH97" s="1091">
        <f t="shared" si="116"/>
        <v>0</v>
      </c>
      <c r="AI97" s="1260">
        <v>0</v>
      </c>
      <c r="AJ97" s="1261">
        <v>0</v>
      </c>
      <c r="AK97" s="1243"/>
      <c r="AL97" s="1262"/>
      <c r="AM97" s="1243"/>
      <c r="AN97" s="1243"/>
      <c r="AO97" s="1243"/>
      <c r="AP97" s="1243"/>
      <c r="AQ97" s="1243"/>
      <c r="AR97" s="1243"/>
      <c r="AS97" s="1263">
        <v>0</v>
      </c>
      <c r="AT97" s="1261">
        <v>0</v>
      </c>
      <c r="AU97" s="1243"/>
      <c r="AV97" s="1262"/>
      <c r="AW97" s="1243"/>
      <c r="AX97" s="1243"/>
      <c r="AY97" s="1243"/>
      <c r="AZ97" s="1243"/>
      <c r="BA97" s="1243"/>
      <c r="BB97" s="1243"/>
      <c r="BC97" s="1263">
        <v>0</v>
      </c>
      <c r="BD97" s="1261">
        <v>0</v>
      </c>
      <c r="BE97" s="1243"/>
      <c r="BF97" s="1262"/>
      <c r="BG97" s="1243"/>
      <c r="BH97" s="1243"/>
      <c r="BI97" s="1243"/>
      <c r="BJ97" s="1243"/>
      <c r="BK97" s="1243"/>
      <c r="BL97" s="1243"/>
      <c r="BM97" s="1263">
        <v>0</v>
      </c>
      <c r="BN97" s="1261">
        <v>0</v>
      </c>
      <c r="BO97" s="1243"/>
      <c r="BP97" s="1262"/>
      <c r="BQ97" s="1243"/>
      <c r="BR97" s="1243"/>
      <c r="BS97" s="1243"/>
      <c r="BT97" s="1243"/>
      <c r="BU97" s="1243"/>
      <c r="BV97" s="1243"/>
      <c r="BW97" s="1263">
        <v>0</v>
      </c>
      <c r="BX97" s="1261">
        <v>0</v>
      </c>
      <c r="BY97" s="1243"/>
      <c r="BZ97" s="1262"/>
      <c r="CA97" s="1243"/>
      <c r="CB97" s="1243"/>
      <c r="CC97" s="1243"/>
      <c r="CD97" s="1243"/>
      <c r="CE97" s="1243"/>
      <c r="CF97" s="1243"/>
      <c r="CG97" s="1263">
        <v>0</v>
      </c>
      <c r="CH97" s="1261">
        <v>0</v>
      </c>
      <c r="CI97" s="1243"/>
      <c r="CJ97" s="1262"/>
      <c r="CK97" s="1243"/>
      <c r="CL97" s="1243"/>
      <c r="CM97" s="1243"/>
      <c r="CN97" s="1243"/>
      <c r="CO97" s="1243"/>
      <c r="CP97" s="1243"/>
      <c r="CQ97" s="1263">
        <v>0</v>
      </c>
      <c r="CR97" s="1261">
        <v>0</v>
      </c>
      <c r="CS97" s="1092">
        <f t="shared" si="117"/>
        <v>0</v>
      </c>
      <c r="CT97" s="1093">
        <f t="shared" si="117"/>
        <v>0</v>
      </c>
    </row>
    <row r="98" spans="1:98" ht="15.75" thickBot="1" x14ac:dyDescent="0.3">
      <c r="A98" s="2297" t="s">
        <v>157</v>
      </c>
      <c r="B98" s="2298"/>
      <c r="C98" s="2298"/>
      <c r="D98" s="2299"/>
      <c r="E98" s="1248"/>
      <c r="F98" s="1268"/>
      <c r="G98" s="1248"/>
      <c r="H98" s="1248"/>
      <c r="I98" s="1248"/>
      <c r="J98" s="1248"/>
      <c r="K98" s="1248"/>
      <c r="L98" s="1248"/>
      <c r="M98" s="1260">
        <v>0</v>
      </c>
      <c r="N98" s="1264">
        <v>0</v>
      </c>
      <c r="O98" s="1270"/>
      <c r="P98" s="1266"/>
      <c r="Q98" s="1270"/>
      <c r="R98" s="1270"/>
      <c r="S98" s="1270"/>
      <c r="T98" s="1270"/>
      <c r="U98" s="1270"/>
      <c r="V98" s="1270"/>
      <c r="W98" s="1267">
        <v>0</v>
      </c>
      <c r="X98" s="1261">
        <v>0</v>
      </c>
      <c r="Y98" s="1061"/>
      <c r="Z98" s="318"/>
      <c r="AA98" s="1061"/>
      <c r="AB98" s="1061"/>
      <c r="AC98" s="1061"/>
      <c r="AD98" s="1061"/>
      <c r="AE98" s="1061"/>
      <c r="AF98" s="1061"/>
      <c r="AG98" s="1090">
        <f t="shared" si="116"/>
        <v>0</v>
      </c>
      <c r="AH98" s="1091">
        <f t="shared" si="116"/>
        <v>0</v>
      </c>
      <c r="AI98" s="1260">
        <v>0</v>
      </c>
      <c r="AJ98" s="1264">
        <v>0</v>
      </c>
      <c r="AK98" s="1265"/>
      <c r="AL98" s="1266"/>
      <c r="AM98" s="1265"/>
      <c r="AN98" s="1265"/>
      <c r="AO98" s="1265"/>
      <c r="AP98" s="1265"/>
      <c r="AQ98" s="1265"/>
      <c r="AR98" s="1265"/>
      <c r="AS98" s="1267">
        <v>0</v>
      </c>
      <c r="AT98" s="1264">
        <v>0</v>
      </c>
      <c r="AU98" s="1265"/>
      <c r="AV98" s="1266"/>
      <c r="AW98" s="1265"/>
      <c r="AX98" s="1265"/>
      <c r="AY98" s="1265"/>
      <c r="AZ98" s="1265"/>
      <c r="BA98" s="1265"/>
      <c r="BB98" s="1265"/>
      <c r="BC98" s="1267">
        <v>0</v>
      </c>
      <c r="BD98" s="1264">
        <v>0</v>
      </c>
      <c r="BE98" s="1265"/>
      <c r="BF98" s="1266"/>
      <c r="BG98" s="1265"/>
      <c r="BH98" s="1265"/>
      <c r="BI98" s="1265"/>
      <c r="BJ98" s="1265"/>
      <c r="BK98" s="1265"/>
      <c r="BL98" s="1265"/>
      <c r="BM98" s="1267">
        <v>0</v>
      </c>
      <c r="BN98" s="1264">
        <v>0</v>
      </c>
      <c r="BO98" s="1265"/>
      <c r="BP98" s="1266"/>
      <c r="BQ98" s="1265"/>
      <c r="BR98" s="1265"/>
      <c r="BS98" s="1265"/>
      <c r="BT98" s="1265"/>
      <c r="BU98" s="1265"/>
      <c r="BV98" s="1265"/>
      <c r="BW98" s="1267">
        <v>0</v>
      </c>
      <c r="BX98" s="1264">
        <v>0</v>
      </c>
      <c r="BY98" s="1265"/>
      <c r="BZ98" s="1266"/>
      <c r="CA98" s="1265"/>
      <c r="CB98" s="1265"/>
      <c r="CC98" s="1265"/>
      <c r="CD98" s="1265"/>
      <c r="CE98" s="1265"/>
      <c r="CF98" s="1265"/>
      <c r="CG98" s="1267">
        <v>0</v>
      </c>
      <c r="CH98" s="1264">
        <v>0</v>
      </c>
      <c r="CI98" s="1265"/>
      <c r="CJ98" s="1266"/>
      <c r="CK98" s="1265"/>
      <c r="CL98" s="1265"/>
      <c r="CM98" s="1265"/>
      <c r="CN98" s="1265"/>
      <c r="CO98" s="1265"/>
      <c r="CP98" s="1265"/>
      <c r="CQ98" s="1267">
        <v>0</v>
      </c>
      <c r="CR98" s="1261">
        <v>0</v>
      </c>
      <c r="CS98" s="1092">
        <f t="shared" si="117"/>
        <v>0</v>
      </c>
      <c r="CT98" s="1093">
        <f t="shared" si="117"/>
        <v>0</v>
      </c>
    </row>
    <row r="99" spans="1:98" ht="15" customHeight="1" thickTop="1" x14ac:dyDescent="0.25">
      <c r="A99" s="2288" t="s">
        <v>176</v>
      </c>
      <c r="B99" s="2289"/>
      <c r="C99" s="2289"/>
      <c r="D99" s="2290"/>
      <c r="E99" s="1062"/>
      <c r="F99" s="312"/>
      <c r="G99" s="1062"/>
      <c r="H99" s="1062"/>
      <c r="I99" s="1062"/>
      <c r="J99" s="1062"/>
      <c r="K99" s="1062"/>
      <c r="L99" s="1062"/>
      <c r="M99" s="1094"/>
      <c r="N99" s="1065">
        <f>SUM(N96:N98)</f>
        <v>0</v>
      </c>
      <c r="O99" s="1066"/>
      <c r="P99" s="534"/>
      <c r="Q99" s="1066"/>
      <c r="R99" s="1066"/>
      <c r="S99" s="1066"/>
      <c r="T99" s="1066"/>
      <c r="U99" s="1066"/>
      <c r="V99" s="1066"/>
      <c r="W99" s="1095"/>
      <c r="X99" s="1065">
        <f>SUM(X96:X98)</f>
        <v>0</v>
      </c>
      <c r="Y99" s="1062"/>
      <c r="Z99" s="366"/>
      <c r="AA99" s="1062"/>
      <c r="AB99" s="1062"/>
      <c r="AC99" s="1062"/>
      <c r="AD99" s="1062"/>
      <c r="AE99" s="1062"/>
      <c r="AF99" s="1062"/>
      <c r="AG99" s="1064"/>
      <c r="AH99" s="1071">
        <f>SUM(AH96:AH98)</f>
        <v>0</v>
      </c>
      <c r="AI99" s="1072"/>
      <c r="AJ99" s="1073">
        <f>SUM(AJ96:AJ98)</f>
        <v>0</v>
      </c>
      <c r="AK99" s="1074"/>
      <c r="AL99" s="367"/>
      <c r="AM99" s="1074"/>
      <c r="AN99" s="1074"/>
      <c r="AO99" s="1074"/>
      <c r="AP99" s="1074"/>
      <c r="AQ99" s="1074"/>
      <c r="AR99" s="1074"/>
      <c r="AS99" s="1096"/>
      <c r="AT99" s="1073">
        <f>SUM(AT96:AT98)</f>
        <v>0</v>
      </c>
      <c r="AU99" s="1074"/>
      <c r="AV99" s="367"/>
      <c r="AW99" s="1074"/>
      <c r="AX99" s="1074"/>
      <c r="AY99" s="1074"/>
      <c r="AZ99" s="1074"/>
      <c r="BA99" s="1074"/>
      <c r="BB99" s="1074"/>
      <c r="BC99" s="1096"/>
      <c r="BD99" s="1073">
        <f>SUM(BD96:BD98)</f>
        <v>0</v>
      </c>
      <c r="BE99" s="1074"/>
      <c r="BF99" s="367"/>
      <c r="BG99" s="1074"/>
      <c r="BH99" s="1074"/>
      <c r="BI99" s="1074"/>
      <c r="BJ99" s="1074"/>
      <c r="BK99" s="1074"/>
      <c r="BL99" s="1074"/>
      <c r="BM99" s="1096"/>
      <c r="BN99" s="1073">
        <f>SUM(BN96:BN98)</f>
        <v>0</v>
      </c>
      <c r="BO99" s="1074"/>
      <c r="BP99" s="367"/>
      <c r="BQ99" s="1074"/>
      <c r="BR99" s="1074"/>
      <c r="BS99" s="1074"/>
      <c r="BT99" s="1074"/>
      <c r="BU99" s="1074"/>
      <c r="BV99" s="1074"/>
      <c r="BW99" s="1096"/>
      <c r="BX99" s="1073">
        <f>SUM(BX96:BX98)</f>
        <v>0</v>
      </c>
      <c r="BY99" s="1074"/>
      <c r="BZ99" s="367"/>
      <c r="CA99" s="1074"/>
      <c r="CB99" s="1074"/>
      <c r="CC99" s="1074"/>
      <c r="CD99" s="1074"/>
      <c r="CE99" s="1074"/>
      <c r="CF99" s="1074"/>
      <c r="CG99" s="1096"/>
      <c r="CH99" s="1073">
        <f>SUM(CH96:CH98)</f>
        <v>0</v>
      </c>
      <c r="CI99" s="1074"/>
      <c r="CJ99" s="367"/>
      <c r="CK99" s="1074"/>
      <c r="CL99" s="1074"/>
      <c r="CM99" s="1074"/>
      <c r="CN99" s="1074"/>
      <c r="CO99" s="1074"/>
      <c r="CP99" s="1074"/>
      <c r="CQ99" s="1096"/>
      <c r="CR99" s="1097">
        <f>SUM(CR96:CR98)</f>
        <v>0</v>
      </c>
      <c r="CS99" s="1072"/>
      <c r="CT99" s="1077">
        <f>SUM(CT96:CT98)</f>
        <v>0</v>
      </c>
    </row>
    <row r="100" spans="1:98" x14ac:dyDescent="0.25">
      <c r="A100" s="1903" t="s">
        <v>117</v>
      </c>
      <c r="B100" s="1904"/>
      <c r="C100" s="1904"/>
      <c r="D100" s="1905"/>
      <c r="E100" s="1049"/>
      <c r="F100" s="189"/>
      <c r="G100" s="1049"/>
      <c r="H100" s="1049"/>
      <c r="I100" s="1049"/>
      <c r="J100" s="1049"/>
      <c r="K100" s="1049"/>
      <c r="L100" s="1049"/>
      <c r="M100" s="1098"/>
      <c r="N100" s="1099"/>
      <c r="O100" s="1100"/>
      <c r="P100" s="536"/>
      <c r="Q100" s="1100"/>
      <c r="R100" s="1100"/>
      <c r="S100" s="1100"/>
      <c r="T100" s="1100"/>
      <c r="U100" s="1100"/>
      <c r="V100" s="1100"/>
      <c r="W100" s="1101"/>
      <c r="X100" s="1102"/>
      <c r="Y100" s="1103"/>
      <c r="Z100" s="307"/>
      <c r="AA100" s="1103"/>
      <c r="AB100" s="1103"/>
      <c r="AC100" s="1103"/>
      <c r="AD100" s="1103"/>
      <c r="AE100" s="1103"/>
      <c r="AF100" s="1103"/>
      <c r="AG100" s="1098"/>
      <c r="AH100" s="1104"/>
      <c r="AI100" s="1085"/>
      <c r="AJ100" s="1106"/>
      <c r="AK100" s="1103"/>
      <c r="AL100" s="307"/>
      <c r="AM100" s="1103"/>
      <c r="AN100" s="1103"/>
      <c r="AO100" s="1103"/>
      <c r="AP100" s="1103"/>
      <c r="AQ100" s="1103"/>
      <c r="AR100" s="1103"/>
      <c r="AS100" s="1107"/>
      <c r="AT100" s="1106"/>
      <c r="AU100" s="1103"/>
      <c r="AV100" s="307"/>
      <c r="AW100" s="1103"/>
      <c r="AX100" s="1103"/>
      <c r="AY100" s="1103"/>
      <c r="AZ100" s="1103"/>
      <c r="BA100" s="1103"/>
      <c r="BB100" s="1103"/>
      <c r="BC100" s="1107"/>
      <c r="BD100" s="1106"/>
      <c r="BE100" s="1103"/>
      <c r="BF100" s="307"/>
      <c r="BG100" s="1103"/>
      <c r="BH100" s="1103"/>
      <c r="BI100" s="1103"/>
      <c r="BJ100" s="1103"/>
      <c r="BK100" s="1103"/>
      <c r="BL100" s="1103"/>
      <c r="BM100" s="1107"/>
      <c r="BN100" s="1106"/>
      <c r="BO100" s="1103"/>
      <c r="BP100" s="307"/>
      <c r="BQ100" s="1103"/>
      <c r="BR100" s="1103"/>
      <c r="BS100" s="1103"/>
      <c r="BT100" s="1103"/>
      <c r="BU100" s="1103"/>
      <c r="BV100" s="1103"/>
      <c r="BW100" s="1107"/>
      <c r="BX100" s="1106"/>
      <c r="BY100" s="1103"/>
      <c r="BZ100" s="307"/>
      <c r="CA100" s="1103"/>
      <c r="CB100" s="1103"/>
      <c r="CC100" s="1103"/>
      <c r="CD100" s="1103"/>
      <c r="CE100" s="1103"/>
      <c r="CF100" s="1103"/>
      <c r="CG100" s="1107"/>
      <c r="CH100" s="1106"/>
      <c r="CI100" s="1103"/>
      <c r="CJ100" s="307"/>
      <c r="CK100" s="1103"/>
      <c r="CL100" s="1103"/>
      <c r="CM100" s="1103"/>
      <c r="CN100" s="1103"/>
      <c r="CO100" s="1103"/>
      <c r="CP100" s="1103"/>
      <c r="CQ100" s="1107"/>
      <c r="CR100" s="1108"/>
      <c r="CS100" s="1105"/>
      <c r="CT100" s="1109"/>
    </row>
    <row r="101" spans="1:98" x14ac:dyDescent="0.25">
      <c r="A101" s="2267" t="s">
        <v>157</v>
      </c>
      <c r="B101" s="2268"/>
      <c r="C101" s="2268"/>
      <c r="D101" s="2269"/>
      <c r="E101" s="1248"/>
      <c r="F101" s="1268"/>
      <c r="G101" s="1248"/>
      <c r="H101" s="1248"/>
      <c r="I101" s="1248"/>
      <c r="J101" s="1248"/>
      <c r="K101" s="1248"/>
      <c r="L101" s="1248"/>
      <c r="M101" s="1260">
        <v>0</v>
      </c>
      <c r="N101" s="1261">
        <v>0</v>
      </c>
      <c r="O101" s="1269"/>
      <c r="P101" s="1262"/>
      <c r="Q101" s="1269"/>
      <c r="R101" s="1269"/>
      <c r="S101" s="1269"/>
      <c r="T101" s="1269"/>
      <c r="U101" s="1269"/>
      <c r="V101" s="1269"/>
      <c r="W101" s="1263">
        <v>0</v>
      </c>
      <c r="X101" s="1261">
        <v>0</v>
      </c>
      <c r="Y101" s="1061"/>
      <c r="Z101" s="318"/>
      <c r="AA101" s="1061"/>
      <c r="AB101" s="1061"/>
      <c r="AC101" s="1061"/>
      <c r="AD101" s="1061"/>
      <c r="AE101" s="1061"/>
      <c r="AF101" s="1061"/>
      <c r="AG101" s="1090">
        <f t="shared" ref="AG101:AH103" si="118">SUM(M101,W101)</f>
        <v>0</v>
      </c>
      <c r="AH101" s="1091">
        <f t="shared" si="118"/>
        <v>0</v>
      </c>
      <c r="AI101" s="1260">
        <v>0</v>
      </c>
      <c r="AJ101" s="1261">
        <v>0</v>
      </c>
      <c r="AK101" s="1243"/>
      <c r="AL101" s="1262"/>
      <c r="AM101" s="1243"/>
      <c r="AN101" s="1243"/>
      <c r="AO101" s="1243"/>
      <c r="AP101" s="1243"/>
      <c r="AQ101" s="1243"/>
      <c r="AR101" s="1243"/>
      <c r="AS101" s="1263">
        <v>0</v>
      </c>
      <c r="AT101" s="1261">
        <v>0</v>
      </c>
      <c r="AU101" s="1243"/>
      <c r="AV101" s="1262"/>
      <c r="AW101" s="1243"/>
      <c r="AX101" s="1243"/>
      <c r="AY101" s="1243"/>
      <c r="AZ101" s="1243"/>
      <c r="BA101" s="1243"/>
      <c r="BB101" s="1243"/>
      <c r="BC101" s="1263">
        <v>0</v>
      </c>
      <c r="BD101" s="1261">
        <v>0</v>
      </c>
      <c r="BE101" s="1243"/>
      <c r="BF101" s="1262"/>
      <c r="BG101" s="1243"/>
      <c r="BH101" s="1243"/>
      <c r="BI101" s="1243"/>
      <c r="BJ101" s="1243"/>
      <c r="BK101" s="1243"/>
      <c r="BL101" s="1243"/>
      <c r="BM101" s="1263">
        <v>0</v>
      </c>
      <c r="BN101" s="1261">
        <v>0</v>
      </c>
      <c r="BO101" s="1243"/>
      <c r="BP101" s="1262"/>
      <c r="BQ101" s="1243"/>
      <c r="BR101" s="1243"/>
      <c r="BS101" s="1243"/>
      <c r="BT101" s="1243"/>
      <c r="BU101" s="1243"/>
      <c r="BV101" s="1243"/>
      <c r="BW101" s="1263">
        <v>0</v>
      </c>
      <c r="BX101" s="1261">
        <v>0</v>
      </c>
      <c r="BY101" s="1243"/>
      <c r="BZ101" s="1262"/>
      <c r="CA101" s="1243"/>
      <c r="CB101" s="1243"/>
      <c r="CC101" s="1243"/>
      <c r="CD101" s="1243"/>
      <c r="CE101" s="1243"/>
      <c r="CF101" s="1243"/>
      <c r="CG101" s="1263">
        <v>0</v>
      </c>
      <c r="CH101" s="1261">
        <v>0</v>
      </c>
      <c r="CI101" s="1243"/>
      <c r="CJ101" s="1262"/>
      <c r="CK101" s="1243"/>
      <c r="CL101" s="1243"/>
      <c r="CM101" s="1243"/>
      <c r="CN101" s="1243"/>
      <c r="CO101" s="1243"/>
      <c r="CP101" s="1243"/>
      <c r="CQ101" s="1263">
        <v>0</v>
      </c>
      <c r="CR101" s="1261">
        <v>0</v>
      </c>
      <c r="CS101" s="1092">
        <f t="shared" ref="CS101:CT103" si="119">SUM(AI101,AS101,BC101,BM101,BW101,CG101,CQ101)</f>
        <v>0</v>
      </c>
      <c r="CT101" s="1093">
        <f t="shared" si="119"/>
        <v>0</v>
      </c>
    </row>
    <row r="102" spans="1:98" x14ac:dyDescent="0.25">
      <c r="A102" s="2267" t="s">
        <v>157</v>
      </c>
      <c r="B102" s="2268"/>
      <c r="C102" s="2268"/>
      <c r="D102" s="2269"/>
      <c r="E102" s="1248"/>
      <c r="F102" s="1268"/>
      <c r="G102" s="1248"/>
      <c r="H102" s="1248"/>
      <c r="I102" s="1248"/>
      <c r="J102" s="1248"/>
      <c r="K102" s="1248"/>
      <c r="L102" s="1248"/>
      <c r="M102" s="1260">
        <v>0</v>
      </c>
      <c r="N102" s="1261">
        <v>0</v>
      </c>
      <c r="O102" s="1269"/>
      <c r="P102" s="1262"/>
      <c r="Q102" s="1269"/>
      <c r="R102" s="1269"/>
      <c r="S102" s="1269"/>
      <c r="T102" s="1269"/>
      <c r="U102" s="1269"/>
      <c r="V102" s="1269"/>
      <c r="W102" s="1263">
        <v>0</v>
      </c>
      <c r="X102" s="1261">
        <v>0</v>
      </c>
      <c r="Y102" s="1061"/>
      <c r="Z102" s="318"/>
      <c r="AA102" s="1061"/>
      <c r="AB102" s="1061"/>
      <c r="AC102" s="1061"/>
      <c r="AD102" s="1061"/>
      <c r="AE102" s="1061"/>
      <c r="AF102" s="1061"/>
      <c r="AG102" s="1090">
        <f t="shared" si="118"/>
        <v>0</v>
      </c>
      <c r="AH102" s="1091">
        <f t="shared" si="118"/>
        <v>0</v>
      </c>
      <c r="AI102" s="1260">
        <v>0</v>
      </c>
      <c r="AJ102" s="1261">
        <v>0</v>
      </c>
      <c r="AK102" s="1243"/>
      <c r="AL102" s="1262"/>
      <c r="AM102" s="1243"/>
      <c r="AN102" s="1243"/>
      <c r="AO102" s="1243"/>
      <c r="AP102" s="1243"/>
      <c r="AQ102" s="1243"/>
      <c r="AR102" s="1243"/>
      <c r="AS102" s="1263">
        <v>0</v>
      </c>
      <c r="AT102" s="1261">
        <v>0</v>
      </c>
      <c r="AU102" s="1243"/>
      <c r="AV102" s="1262"/>
      <c r="AW102" s="1243"/>
      <c r="AX102" s="1243"/>
      <c r="AY102" s="1243"/>
      <c r="AZ102" s="1243"/>
      <c r="BA102" s="1243"/>
      <c r="BB102" s="1243"/>
      <c r="BC102" s="1263">
        <v>0</v>
      </c>
      <c r="BD102" s="1261">
        <v>0</v>
      </c>
      <c r="BE102" s="1243"/>
      <c r="BF102" s="1262"/>
      <c r="BG102" s="1243"/>
      <c r="BH102" s="1243"/>
      <c r="BI102" s="1243"/>
      <c r="BJ102" s="1243"/>
      <c r="BK102" s="1243"/>
      <c r="BL102" s="1243"/>
      <c r="BM102" s="1263">
        <v>0</v>
      </c>
      <c r="BN102" s="1261">
        <v>0</v>
      </c>
      <c r="BO102" s="1243"/>
      <c r="BP102" s="1262"/>
      <c r="BQ102" s="1243"/>
      <c r="BR102" s="1243"/>
      <c r="BS102" s="1243"/>
      <c r="BT102" s="1243"/>
      <c r="BU102" s="1243"/>
      <c r="BV102" s="1243"/>
      <c r="BW102" s="1263">
        <v>0</v>
      </c>
      <c r="BX102" s="1261">
        <v>0</v>
      </c>
      <c r="BY102" s="1243"/>
      <c r="BZ102" s="1262"/>
      <c r="CA102" s="1243"/>
      <c r="CB102" s="1243"/>
      <c r="CC102" s="1243"/>
      <c r="CD102" s="1243"/>
      <c r="CE102" s="1243"/>
      <c r="CF102" s="1243"/>
      <c r="CG102" s="1263">
        <v>0</v>
      </c>
      <c r="CH102" s="1261">
        <v>0</v>
      </c>
      <c r="CI102" s="1243"/>
      <c r="CJ102" s="1262"/>
      <c r="CK102" s="1243"/>
      <c r="CL102" s="1243"/>
      <c r="CM102" s="1243"/>
      <c r="CN102" s="1243"/>
      <c r="CO102" s="1243"/>
      <c r="CP102" s="1243"/>
      <c r="CQ102" s="1263">
        <v>0</v>
      </c>
      <c r="CR102" s="1261">
        <v>0</v>
      </c>
      <c r="CS102" s="1092">
        <f t="shared" si="119"/>
        <v>0</v>
      </c>
      <c r="CT102" s="1093">
        <f t="shared" si="119"/>
        <v>0</v>
      </c>
    </row>
    <row r="103" spans="1:98" ht="15.75" thickBot="1" x14ac:dyDescent="0.3">
      <c r="A103" s="2297" t="s">
        <v>157</v>
      </c>
      <c r="B103" s="2298"/>
      <c r="C103" s="2298"/>
      <c r="D103" s="2299"/>
      <c r="E103" s="1248"/>
      <c r="F103" s="1268"/>
      <c r="G103" s="1248"/>
      <c r="H103" s="1248"/>
      <c r="I103" s="1248"/>
      <c r="J103" s="1248"/>
      <c r="K103" s="1248"/>
      <c r="L103" s="1248"/>
      <c r="M103" s="1260">
        <v>0</v>
      </c>
      <c r="N103" s="1264">
        <v>0</v>
      </c>
      <c r="O103" s="1270"/>
      <c r="P103" s="1266"/>
      <c r="Q103" s="1270"/>
      <c r="R103" s="1270"/>
      <c r="S103" s="1270"/>
      <c r="T103" s="1270"/>
      <c r="U103" s="1270"/>
      <c r="V103" s="1270"/>
      <c r="W103" s="1267">
        <v>0</v>
      </c>
      <c r="X103" s="1261">
        <v>0</v>
      </c>
      <c r="Y103" s="1061"/>
      <c r="Z103" s="318"/>
      <c r="AA103" s="1061"/>
      <c r="AB103" s="1061"/>
      <c r="AC103" s="1061"/>
      <c r="AD103" s="1061"/>
      <c r="AE103" s="1061"/>
      <c r="AF103" s="1061"/>
      <c r="AG103" s="1090">
        <f t="shared" si="118"/>
        <v>0</v>
      </c>
      <c r="AH103" s="1091">
        <f t="shared" si="118"/>
        <v>0</v>
      </c>
      <c r="AI103" s="1260">
        <v>0</v>
      </c>
      <c r="AJ103" s="1264">
        <v>0</v>
      </c>
      <c r="AK103" s="1265"/>
      <c r="AL103" s="1266"/>
      <c r="AM103" s="1265"/>
      <c r="AN103" s="1265"/>
      <c r="AO103" s="1265"/>
      <c r="AP103" s="1265"/>
      <c r="AQ103" s="1265"/>
      <c r="AR103" s="1265"/>
      <c r="AS103" s="1267">
        <v>0</v>
      </c>
      <c r="AT103" s="1264">
        <v>0</v>
      </c>
      <c r="AU103" s="1265"/>
      <c r="AV103" s="1266"/>
      <c r="AW103" s="1265"/>
      <c r="AX103" s="1265"/>
      <c r="AY103" s="1265"/>
      <c r="AZ103" s="1265"/>
      <c r="BA103" s="1265"/>
      <c r="BB103" s="1265"/>
      <c r="BC103" s="1267">
        <v>0</v>
      </c>
      <c r="BD103" s="1264">
        <v>0</v>
      </c>
      <c r="BE103" s="1265"/>
      <c r="BF103" s="1266"/>
      <c r="BG103" s="1265"/>
      <c r="BH103" s="1265"/>
      <c r="BI103" s="1265"/>
      <c r="BJ103" s="1265"/>
      <c r="BK103" s="1265"/>
      <c r="BL103" s="1265"/>
      <c r="BM103" s="1267">
        <v>0</v>
      </c>
      <c r="BN103" s="1264">
        <v>0</v>
      </c>
      <c r="BO103" s="1265"/>
      <c r="BP103" s="1266"/>
      <c r="BQ103" s="1265"/>
      <c r="BR103" s="1265"/>
      <c r="BS103" s="1265"/>
      <c r="BT103" s="1265"/>
      <c r="BU103" s="1265"/>
      <c r="BV103" s="1265"/>
      <c r="BW103" s="1267">
        <v>0</v>
      </c>
      <c r="BX103" s="1264">
        <v>0</v>
      </c>
      <c r="BY103" s="1265"/>
      <c r="BZ103" s="1266"/>
      <c r="CA103" s="1265"/>
      <c r="CB103" s="1265"/>
      <c r="CC103" s="1265"/>
      <c r="CD103" s="1265"/>
      <c r="CE103" s="1265"/>
      <c r="CF103" s="1265"/>
      <c r="CG103" s="1267">
        <v>0</v>
      </c>
      <c r="CH103" s="1264">
        <v>0</v>
      </c>
      <c r="CI103" s="1265"/>
      <c r="CJ103" s="1266"/>
      <c r="CK103" s="1265"/>
      <c r="CL103" s="1265"/>
      <c r="CM103" s="1265"/>
      <c r="CN103" s="1265"/>
      <c r="CO103" s="1265"/>
      <c r="CP103" s="1265"/>
      <c r="CQ103" s="1267">
        <v>0</v>
      </c>
      <c r="CR103" s="1261">
        <v>0</v>
      </c>
      <c r="CS103" s="1092">
        <f t="shared" si="119"/>
        <v>0</v>
      </c>
      <c r="CT103" s="1093">
        <f t="shared" si="119"/>
        <v>0</v>
      </c>
    </row>
    <row r="104" spans="1:98" ht="15.75" thickTop="1" x14ac:dyDescent="0.25">
      <c r="A104" s="2288" t="s">
        <v>196</v>
      </c>
      <c r="B104" s="2289"/>
      <c r="C104" s="2289"/>
      <c r="D104" s="2290"/>
      <c r="E104" s="1062"/>
      <c r="F104" s="312"/>
      <c r="G104" s="1062"/>
      <c r="H104" s="1062"/>
      <c r="I104" s="1062"/>
      <c r="J104" s="1062"/>
      <c r="K104" s="1062"/>
      <c r="L104" s="1062"/>
      <c r="M104" s="1094"/>
      <c r="N104" s="1065">
        <f>SUM(N101:N103)</f>
        <v>0</v>
      </c>
      <c r="O104" s="1066"/>
      <c r="P104" s="534"/>
      <c r="Q104" s="1066"/>
      <c r="R104" s="1066"/>
      <c r="S104" s="1066"/>
      <c r="T104" s="1066"/>
      <c r="U104" s="1066"/>
      <c r="V104" s="1066"/>
      <c r="W104" s="1095"/>
      <c r="X104" s="1065">
        <f>SUM(X101:X103)</f>
        <v>0</v>
      </c>
      <c r="Y104" s="1062"/>
      <c r="Z104" s="366"/>
      <c r="AA104" s="1062"/>
      <c r="AB104" s="1062"/>
      <c r="AC104" s="1062"/>
      <c r="AD104" s="1062"/>
      <c r="AE104" s="1062"/>
      <c r="AF104" s="1062"/>
      <c r="AG104" s="1064"/>
      <c r="AH104" s="1071">
        <f>SUM(AH101:AH103)</f>
        <v>0</v>
      </c>
      <c r="AI104" s="1072"/>
      <c r="AJ104" s="1073">
        <f>SUM(AJ101:AJ103)</f>
        <v>0</v>
      </c>
      <c r="AK104" s="1074"/>
      <c r="AL104" s="367"/>
      <c r="AM104" s="1074"/>
      <c r="AN104" s="1074"/>
      <c r="AO104" s="1074"/>
      <c r="AP104" s="1074"/>
      <c r="AQ104" s="1074"/>
      <c r="AR104" s="1074"/>
      <c r="AS104" s="1096"/>
      <c r="AT104" s="1073">
        <f>SUM(AT101:AT103)</f>
        <v>0</v>
      </c>
      <c r="AU104" s="1074"/>
      <c r="AV104" s="367"/>
      <c r="AW104" s="1074"/>
      <c r="AX104" s="1074"/>
      <c r="AY104" s="1074"/>
      <c r="AZ104" s="1074"/>
      <c r="BA104" s="1074"/>
      <c r="BB104" s="1074"/>
      <c r="BC104" s="1096"/>
      <c r="BD104" s="1073">
        <f>SUM(BD101:BD103)</f>
        <v>0</v>
      </c>
      <c r="BE104" s="1074"/>
      <c r="BF104" s="367"/>
      <c r="BG104" s="1074"/>
      <c r="BH104" s="1074"/>
      <c r="BI104" s="1074"/>
      <c r="BJ104" s="1074"/>
      <c r="BK104" s="1074"/>
      <c r="BL104" s="1074"/>
      <c r="BM104" s="1096"/>
      <c r="BN104" s="1073">
        <f>SUM(BN101:BN103)</f>
        <v>0</v>
      </c>
      <c r="BO104" s="1074"/>
      <c r="BP104" s="367"/>
      <c r="BQ104" s="1074"/>
      <c r="BR104" s="1074"/>
      <c r="BS104" s="1074"/>
      <c r="BT104" s="1074"/>
      <c r="BU104" s="1074"/>
      <c r="BV104" s="1074"/>
      <c r="BW104" s="1096"/>
      <c r="BX104" s="1073">
        <f>SUM(BX101:BX103)</f>
        <v>0</v>
      </c>
      <c r="BY104" s="1074"/>
      <c r="BZ104" s="367"/>
      <c r="CA104" s="1074"/>
      <c r="CB104" s="1074"/>
      <c r="CC104" s="1074"/>
      <c r="CD104" s="1074"/>
      <c r="CE104" s="1074"/>
      <c r="CF104" s="1074"/>
      <c r="CG104" s="1096"/>
      <c r="CH104" s="1073">
        <f>SUM(CH101:CH103)</f>
        <v>0</v>
      </c>
      <c r="CI104" s="1074"/>
      <c r="CJ104" s="367"/>
      <c r="CK104" s="1074"/>
      <c r="CL104" s="1074"/>
      <c r="CM104" s="1074"/>
      <c r="CN104" s="1074"/>
      <c r="CO104" s="1074"/>
      <c r="CP104" s="1074"/>
      <c r="CQ104" s="1096"/>
      <c r="CR104" s="1097">
        <f>SUM(CR101:CR103)</f>
        <v>0</v>
      </c>
      <c r="CS104" s="1072"/>
      <c r="CT104" s="1077">
        <f>SUM(CT101:CT103)</f>
        <v>0</v>
      </c>
    </row>
    <row r="105" spans="1:98" x14ac:dyDescent="0.25">
      <c r="A105" s="2282" t="s">
        <v>102</v>
      </c>
      <c r="B105" s="2283"/>
      <c r="C105" s="2283"/>
      <c r="D105" s="2284"/>
      <c r="E105" s="1058"/>
      <c r="F105" s="325"/>
      <c r="G105" s="293"/>
      <c r="H105" s="293"/>
      <c r="I105" s="293"/>
      <c r="J105" s="293"/>
      <c r="K105" s="293"/>
      <c r="L105" s="293"/>
      <c r="M105" s="1110"/>
      <c r="N105" s="1111"/>
      <c r="O105" s="1059"/>
      <c r="P105" s="533"/>
      <c r="Q105" s="535"/>
      <c r="R105" s="535"/>
      <c r="S105" s="535"/>
      <c r="T105" s="535"/>
      <c r="U105" s="535"/>
      <c r="V105" s="535"/>
      <c r="W105" s="1112"/>
      <c r="X105" s="1113"/>
      <c r="Y105" s="1060"/>
      <c r="Z105" s="328"/>
      <c r="AA105" s="329"/>
      <c r="AB105" s="329"/>
      <c r="AC105" s="329"/>
      <c r="AD105" s="329"/>
      <c r="AE105" s="329"/>
      <c r="AF105" s="329"/>
      <c r="AG105" s="1114"/>
      <c r="AH105" s="1115"/>
      <c r="AI105" s="1116"/>
      <c r="AJ105" s="1117"/>
      <c r="AK105" s="1060"/>
      <c r="AL105" s="328"/>
      <c r="AM105" s="329"/>
      <c r="AN105" s="329"/>
      <c r="AO105" s="329"/>
      <c r="AP105" s="329"/>
      <c r="AQ105" s="329"/>
      <c r="AR105" s="329"/>
      <c r="AS105" s="1117"/>
      <c r="AT105" s="1117"/>
      <c r="AU105" s="1060"/>
      <c r="AV105" s="328"/>
      <c r="AW105" s="329"/>
      <c r="AX105" s="329"/>
      <c r="AY105" s="329"/>
      <c r="AZ105" s="329"/>
      <c r="BA105" s="329"/>
      <c r="BB105" s="329"/>
      <c r="BC105" s="1117"/>
      <c r="BD105" s="1117"/>
      <c r="BE105" s="1060"/>
      <c r="BF105" s="328"/>
      <c r="BG105" s="329"/>
      <c r="BH105" s="329"/>
      <c r="BI105" s="329"/>
      <c r="BJ105" s="329"/>
      <c r="BK105" s="329"/>
      <c r="BL105" s="329"/>
      <c r="BM105" s="1117"/>
      <c r="BN105" s="1117"/>
      <c r="BO105" s="1060"/>
      <c r="BP105" s="328"/>
      <c r="BQ105" s="329"/>
      <c r="BR105" s="329"/>
      <c r="BS105" s="329"/>
      <c r="BT105" s="329"/>
      <c r="BU105" s="329"/>
      <c r="BV105" s="329"/>
      <c r="BW105" s="1117"/>
      <c r="BX105" s="1117"/>
      <c r="BY105" s="1060"/>
      <c r="BZ105" s="328"/>
      <c r="CA105" s="329"/>
      <c r="CB105" s="329"/>
      <c r="CC105" s="329"/>
      <c r="CD105" s="329"/>
      <c r="CE105" s="329"/>
      <c r="CF105" s="329"/>
      <c r="CG105" s="1117"/>
      <c r="CH105" s="1117"/>
      <c r="CI105" s="1060"/>
      <c r="CJ105" s="328"/>
      <c r="CK105" s="329"/>
      <c r="CL105" s="329"/>
      <c r="CM105" s="329"/>
      <c r="CN105" s="329"/>
      <c r="CO105" s="329"/>
      <c r="CP105" s="329"/>
      <c r="CQ105" s="1117"/>
      <c r="CR105" s="1118"/>
      <c r="CS105" s="1119"/>
      <c r="CT105" s="1120"/>
    </row>
    <row r="106" spans="1:98" x14ac:dyDescent="0.25">
      <c r="A106" s="2267" t="s">
        <v>118</v>
      </c>
      <c r="B106" s="2268"/>
      <c r="C106" s="2268"/>
      <c r="D106" s="2269"/>
      <c r="E106" s="1248"/>
      <c r="F106" s="781"/>
      <c r="G106" s="787"/>
      <c r="H106" s="787"/>
      <c r="I106" s="787"/>
      <c r="J106" s="787"/>
      <c r="K106" s="787"/>
      <c r="L106" s="787"/>
      <c r="M106" s="314">
        <v>0</v>
      </c>
      <c r="N106" s="315">
        <v>0</v>
      </c>
      <c r="O106" s="1249"/>
      <c r="P106" s="782"/>
      <c r="Q106" s="788"/>
      <c r="R106" s="788"/>
      <c r="S106" s="788"/>
      <c r="T106" s="788"/>
      <c r="U106" s="788"/>
      <c r="V106" s="788"/>
      <c r="W106" s="316">
        <v>0</v>
      </c>
      <c r="X106" s="106">
        <v>0</v>
      </c>
      <c r="Y106" s="1061"/>
      <c r="Z106" s="738"/>
      <c r="AA106" s="120"/>
      <c r="AB106" s="120"/>
      <c r="AC106" s="120"/>
      <c r="AD106" s="120"/>
      <c r="AE106" s="120"/>
      <c r="AF106" s="120"/>
      <c r="AG106" s="521">
        <f t="shared" ref="AG106:AH109" si="120">SUM(M106,W106)</f>
        <v>0</v>
      </c>
      <c r="AH106" s="522">
        <f t="shared" si="120"/>
        <v>0</v>
      </c>
      <c r="AI106" s="314">
        <v>0</v>
      </c>
      <c r="AJ106" s="315">
        <v>0</v>
      </c>
      <c r="AK106" s="1243"/>
      <c r="AL106" s="1244"/>
      <c r="AM106" s="1271"/>
      <c r="AN106" s="1271"/>
      <c r="AO106" s="1271"/>
      <c r="AP106" s="1271"/>
      <c r="AQ106" s="1271"/>
      <c r="AR106" s="1271"/>
      <c r="AS106" s="316">
        <v>0</v>
      </c>
      <c r="AT106" s="315">
        <v>0</v>
      </c>
      <c r="AU106" s="1243"/>
      <c r="AV106" s="1244"/>
      <c r="AW106" s="1271"/>
      <c r="AX106" s="1271"/>
      <c r="AY106" s="1271"/>
      <c r="AZ106" s="1271"/>
      <c r="BA106" s="1271"/>
      <c r="BB106" s="1271"/>
      <c r="BC106" s="316">
        <v>0</v>
      </c>
      <c r="BD106" s="315">
        <v>0</v>
      </c>
      <c r="BE106" s="1243"/>
      <c r="BF106" s="1244"/>
      <c r="BG106" s="1271"/>
      <c r="BH106" s="1271"/>
      <c r="BI106" s="1271"/>
      <c r="BJ106" s="1271"/>
      <c r="BK106" s="1271"/>
      <c r="BL106" s="1271"/>
      <c r="BM106" s="316">
        <v>0</v>
      </c>
      <c r="BN106" s="315">
        <v>0</v>
      </c>
      <c r="BO106" s="1243"/>
      <c r="BP106" s="1244"/>
      <c r="BQ106" s="1271"/>
      <c r="BR106" s="1271"/>
      <c r="BS106" s="1271"/>
      <c r="BT106" s="1271"/>
      <c r="BU106" s="1271"/>
      <c r="BV106" s="1271"/>
      <c r="BW106" s="316">
        <v>0</v>
      </c>
      <c r="BX106" s="315">
        <v>0</v>
      </c>
      <c r="BY106" s="1243"/>
      <c r="BZ106" s="1244"/>
      <c r="CA106" s="1271"/>
      <c r="CB106" s="1271"/>
      <c r="CC106" s="1271"/>
      <c r="CD106" s="1271"/>
      <c r="CE106" s="1271"/>
      <c r="CF106" s="1271"/>
      <c r="CG106" s="316">
        <v>0</v>
      </c>
      <c r="CH106" s="315">
        <v>0</v>
      </c>
      <c r="CI106" s="1243"/>
      <c r="CJ106" s="1244"/>
      <c r="CK106" s="1271"/>
      <c r="CL106" s="1271"/>
      <c r="CM106" s="1271"/>
      <c r="CN106" s="1271"/>
      <c r="CO106" s="1271"/>
      <c r="CP106" s="1271"/>
      <c r="CQ106" s="316">
        <v>0</v>
      </c>
      <c r="CR106" s="317">
        <v>0</v>
      </c>
      <c r="CS106" s="371">
        <f t="shared" ref="CS106:CT109" si="121">SUM(AI106,AS106,BC106,BM106,BW106,CG106,CQ106)</f>
        <v>0</v>
      </c>
      <c r="CT106" s="274">
        <f t="shared" si="121"/>
        <v>0</v>
      </c>
    </row>
    <row r="107" spans="1:98" x14ac:dyDescent="0.25">
      <c r="A107" s="2267" t="s">
        <v>119</v>
      </c>
      <c r="B107" s="2268"/>
      <c r="C107" s="2268"/>
      <c r="D107" s="2269"/>
      <c r="E107" s="1248"/>
      <c r="F107" s="781"/>
      <c r="G107" s="787"/>
      <c r="H107" s="787"/>
      <c r="I107" s="787"/>
      <c r="J107" s="787"/>
      <c r="K107" s="787"/>
      <c r="L107" s="787"/>
      <c r="M107" s="105">
        <v>0</v>
      </c>
      <c r="N107" s="106">
        <v>0</v>
      </c>
      <c r="O107" s="1249"/>
      <c r="P107" s="782"/>
      <c r="Q107" s="788"/>
      <c r="R107" s="788"/>
      <c r="S107" s="788"/>
      <c r="T107" s="788"/>
      <c r="U107" s="788"/>
      <c r="V107" s="788"/>
      <c r="W107" s="107">
        <v>0</v>
      </c>
      <c r="X107" s="106">
        <v>0</v>
      </c>
      <c r="Y107" s="1061"/>
      <c r="Z107" s="738"/>
      <c r="AA107" s="120"/>
      <c r="AB107" s="120"/>
      <c r="AC107" s="120"/>
      <c r="AD107" s="120"/>
      <c r="AE107" s="120"/>
      <c r="AF107" s="120"/>
      <c r="AG107" s="523">
        <f t="shared" si="120"/>
        <v>0</v>
      </c>
      <c r="AH107" s="522">
        <f t="shared" si="120"/>
        <v>0</v>
      </c>
      <c r="AI107" s="105">
        <v>0</v>
      </c>
      <c r="AJ107" s="106">
        <v>0</v>
      </c>
      <c r="AK107" s="1243"/>
      <c r="AL107" s="1244"/>
      <c r="AM107" s="1271"/>
      <c r="AN107" s="1271"/>
      <c r="AO107" s="1271"/>
      <c r="AP107" s="1271"/>
      <c r="AQ107" s="1271"/>
      <c r="AR107" s="1271"/>
      <c r="AS107" s="107">
        <v>0</v>
      </c>
      <c r="AT107" s="106">
        <v>0</v>
      </c>
      <c r="AU107" s="1243"/>
      <c r="AV107" s="1244"/>
      <c r="AW107" s="1271"/>
      <c r="AX107" s="1271"/>
      <c r="AY107" s="1271"/>
      <c r="AZ107" s="1271"/>
      <c r="BA107" s="1271"/>
      <c r="BB107" s="1271"/>
      <c r="BC107" s="107">
        <v>0</v>
      </c>
      <c r="BD107" s="106">
        <v>0</v>
      </c>
      <c r="BE107" s="1243"/>
      <c r="BF107" s="1244"/>
      <c r="BG107" s="1271"/>
      <c r="BH107" s="1271"/>
      <c r="BI107" s="1271"/>
      <c r="BJ107" s="1271"/>
      <c r="BK107" s="1271"/>
      <c r="BL107" s="1271"/>
      <c r="BM107" s="107">
        <v>0</v>
      </c>
      <c r="BN107" s="106">
        <v>0</v>
      </c>
      <c r="BO107" s="1243"/>
      <c r="BP107" s="1244"/>
      <c r="BQ107" s="1271"/>
      <c r="BR107" s="1271"/>
      <c r="BS107" s="1271"/>
      <c r="BT107" s="1271"/>
      <c r="BU107" s="1271"/>
      <c r="BV107" s="1271"/>
      <c r="BW107" s="107">
        <v>0</v>
      </c>
      <c r="BX107" s="106">
        <v>0</v>
      </c>
      <c r="BY107" s="1243"/>
      <c r="BZ107" s="1244"/>
      <c r="CA107" s="1271"/>
      <c r="CB107" s="1271"/>
      <c r="CC107" s="1271"/>
      <c r="CD107" s="1271"/>
      <c r="CE107" s="1271"/>
      <c r="CF107" s="1271"/>
      <c r="CG107" s="107">
        <v>0</v>
      </c>
      <c r="CH107" s="106">
        <v>0</v>
      </c>
      <c r="CI107" s="1243"/>
      <c r="CJ107" s="1244"/>
      <c r="CK107" s="1271"/>
      <c r="CL107" s="1271"/>
      <c r="CM107" s="1271"/>
      <c r="CN107" s="1271"/>
      <c r="CO107" s="1271"/>
      <c r="CP107" s="1271"/>
      <c r="CQ107" s="107">
        <v>0</v>
      </c>
      <c r="CR107" s="108">
        <v>0</v>
      </c>
      <c r="CS107" s="372">
        <f t="shared" si="121"/>
        <v>0</v>
      </c>
      <c r="CT107" s="274">
        <f t="shared" si="121"/>
        <v>0</v>
      </c>
    </row>
    <row r="108" spans="1:98" x14ac:dyDescent="0.25">
      <c r="A108" s="2267" t="s">
        <v>120</v>
      </c>
      <c r="B108" s="2268"/>
      <c r="C108" s="2268"/>
      <c r="D108" s="2269"/>
      <c r="E108" s="1248"/>
      <c r="F108" s="781"/>
      <c r="G108" s="787"/>
      <c r="H108" s="787"/>
      <c r="I108" s="787"/>
      <c r="J108" s="787"/>
      <c r="K108" s="787"/>
      <c r="L108" s="787"/>
      <c r="M108" s="105">
        <v>0</v>
      </c>
      <c r="N108" s="106">
        <v>0</v>
      </c>
      <c r="O108" s="1249"/>
      <c r="P108" s="782"/>
      <c r="Q108" s="788"/>
      <c r="R108" s="788"/>
      <c r="S108" s="788"/>
      <c r="T108" s="788"/>
      <c r="U108" s="788"/>
      <c r="V108" s="788"/>
      <c r="W108" s="107">
        <v>0</v>
      </c>
      <c r="X108" s="106">
        <v>0</v>
      </c>
      <c r="Y108" s="1061"/>
      <c r="Z108" s="738"/>
      <c r="AA108" s="120"/>
      <c r="AB108" s="120"/>
      <c r="AC108" s="120"/>
      <c r="AD108" s="120"/>
      <c r="AE108" s="120"/>
      <c r="AF108" s="120"/>
      <c r="AG108" s="523">
        <f t="shared" si="120"/>
        <v>0</v>
      </c>
      <c r="AH108" s="522">
        <f t="shared" si="120"/>
        <v>0</v>
      </c>
      <c r="AI108" s="105">
        <v>0</v>
      </c>
      <c r="AJ108" s="106">
        <v>0</v>
      </c>
      <c r="AK108" s="1243"/>
      <c r="AL108" s="1244"/>
      <c r="AM108" s="1271"/>
      <c r="AN108" s="1271"/>
      <c r="AO108" s="1271"/>
      <c r="AP108" s="1271"/>
      <c r="AQ108" s="1271"/>
      <c r="AR108" s="1271"/>
      <c r="AS108" s="107">
        <v>0</v>
      </c>
      <c r="AT108" s="106">
        <v>0</v>
      </c>
      <c r="AU108" s="1243"/>
      <c r="AV108" s="1244"/>
      <c r="AW108" s="1271"/>
      <c r="AX108" s="1271"/>
      <c r="AY108" s="1271"/>
      <c r="AZ108" s="1271"/>
      <c r="BA108" s="1271"/>
      <c r="BB108" s="1271"/>
      <c r="BC108" s="107">
        <v>0</v>
      </c>
      <c r="BD108" s="106">
        <v>0</v>
      </c>
      <c r="BE108" s="1243"/>
      <c r="BF108" s="1244"/>
      <c r="BG108" s="1271"/>
      <c r="BH108" s="1271"/>
      <c r="BI108" s="1271"/>
      <c r="BJ108" s="1271"/>
      <c r="BK108" s="1271"/>
      <c r="BL108" s="1271"/>
      <c r="BM108" s="107">
        <v>0</v>
      </c>
      <c r="BN108" s="106">
        <v>0</v>
      </c>
      <c r="BO108" s="1243"/>
      <c r="BP108" s="1244"/>
      <c r="BQ108" s="1271"/>
      <c r="BR108" s="1271"/>
      <c r="BS108" s="1271"/>
      <c r="BT108" s="1271"/>
      <c r="BU108" s="1271"/>
      <c r="BV108" s="1271"/>
      <c r="BW108" s="107">
        <v>0</v>
      </c>
      <c r="BX108" s="106">
        <v>0</v>
      </c>
      <c r="BY108" s="1243"/>
      <c r="BZ108" s="1244"/>
      <c r="CA108" s="1271"/>
      <c r="CB108" s="1271"/>
      <c r="CC108" s="1271"/>
      <c r="CD108" s="1271"/>
      <c r="CE108" s="1271"/>
      <c r="CF108" s="1271"/>
      <c r="CG108" s="107">
        <v>0</v>
      </c>
      <c r="CH108" s="106">
        <v>0</v>
      </c>
      <c r="CI108" s="1243"/>
      <c r="CJ108" s="1244"/>
      <c r="CK108" s="1271"/>
      <c r="CL108" s="1271"/>
      <c r="CM108" s="1271"/>
      <c r="CN108" s="1271"/>
      <c r="CO108" s="1271"/>
      <c r="CP108" s="1271"/>
      <c r="CQ108" s="107">
        <v>0</v>
      </c>
      <c r="CR108" s="108">
        <v>0</v>
      </c>
      <c r="CS108" s="372">
        <f t="shared" si="121"/>
        <v>0</v>
      </c>
      <c r="CT108" s="274">
        <f t="shared" si="121"/>
        <v>0</v>
      </c>
    </row>
    <row r="109" spans="1:98" ht="15.75" thickBot="1" x14ac:dyDescent="0.3">
      <c r="A109" s="2267" t="s">
        <v>157</v>
      </c>
      <c r="B109" s="2268"/>
      <c r="C109" s="2268"/>
      <c r="D109" s="2269"/>
      <c r="E109" s="1248"/>
      <c r="F109" s="781"/>
      <c r="G109" s="787"/>
      <c r="H109" s="787"/>
      <c r="I109" s="787"/>
      <c r="J109" s="787"/>
      <c r="K109" s="787"/>
      <c r="L109" s="787"/>
      <c r="M109" s="105">
        <v>0</v>
      </c>
      <c r="N109" s="106">
        <v>0</v>
      </c>
      <c r="O109" s="1249"/>
      <c r="P109" s="782"/>
      <c r="Q109" s="788"/>
      <c r="R109" s="788"/>
      <c r="S109" s="788"/>
      <c r="T109" s="788"/>
      <c r="U109" s="788"/>
      <c r="V109" s="788"/>
      <c r="W109" s="107">
        <v>0</v>
      </c>
      <c r="X109" s="106">
        <v>0</v>
      </c>
      <c r="Y109" s="1061"/>
      <c r="Z109" s="738"/>
      <c r="AA109" s="120"/>
      <c r="AB109" s="120"/>
      <c r="AC109" s="120"/>
      <c r="AD109" s="120"/>
      <c r="AE109" s="120"/>
      <c r="AF109" s="120"/>
      <c r="AG109" s="523">
        <f t="shared" si="120"/>
        <v>0</v>
      </c>
      <c r="AH109" s="522">
        <f t="shared" si="120"/>
        <v>0</v>
      </c>
      <c r="AI109" s="105">
        <v>0</v>
      </c>
      <c r="AJ109" s="106">
        <v>0</v>
      </c>
      <c r="AK109" s="1243"/>
      <c r="AL109" s="1244"/>
      <c r="AM109" s="1271"/>
      <c r="AN109" s="1271"/>
      <c r="AO109" s="1271"/>
      <c r="AP109" s="1271"/>
      <c r="AQ109" s="1271"/>
      <c r="AR109" s="1271"/>
      <c r="AS109" s="107">
        <v>0</v>
      </c>
      <c r="AT109" s="106">
        <v>0</v>
      </c>
      <c r="AU109" s="1243"/>
      <c r="AV109" s="1244"/>
      <c r="AW109" s="1271"/>
      <c r="AX109" s="1271"/>
      <c r="AY109" s="1271"/>
      <c r="AZ109" s="1271"/>
      <c r="BA109" s="1271"/>
      <c r="BB109" s="1271"/>
      <c r="BC109" s="107">
        <v>0</v>
      </c>
      <c r="BD109" s="106">
        <v>0</v>
      </c>
      <c r="BE109" s="1243"/>
      <c r="BF109" s="1244"/>
      <c r="BG109" s="1271"/>
      <c r="BH109" s="1271"/>
      <c r="BI109" s="1271"/>
      <c r="BJ109" s="1271"/>
      <c r="BK109" s="1271"/>
      <c r="BL109" s="1271"/>
      <c r="BM109" s="107">
        <v>0</v>
      </c>
      <c r="BN109" s="106">
        <v>0</v>
      </c>
      <c r="BO109" s="1243"/>
      <c r="BP109" s="1244"/>
      <c r="BQ109" s="1271"/>
      <c r="BR109" s="1271"/>
      <c r="BS109" s="1271"/>
      <c r="BT109" s="1271"/>
      <c r="BU109" s="1271"/>
      <c r="BV109" s="1271"/>
      <c r="BW109" s="107">
        <v>0</v>
      </c>
      <c r="BX109" s="106">
        <v>0</v>
      </c>
      <c r="BY109" s="1243"/>
      <c r="BZ109" s="1244"/>
      <c r="CA109" s="1271"/>
      <c r="CB109" s="1271"/>
      <c r="CC109" s="1271"/>
      <c r="CD109" s="1271"/>
      <c r="CE109" s="1271"/>
      <c r="CF109" s="1271"/>
      <c r="CG109" s="107">
        <v>0</v>
      </c>
      <c r="CH109" s="106">
        <v>0</v>
      </c>
      <c r="CI109" s="1243"/>
      <c r="CJ109" s="1244"/>
      <c r="CK109" s="1271"/>
      <c r="CL109" s="1271"/>
      <c r="CM109" s="1271"/>
      <c r="CN109" s="1271"/>
      <c r="CO109" s="1271"/>
      <c r="CP109" s="1271"/>
      <c r="CQ109" s="107">
        <v>0</v>
      </c>
      <c r="CR109" s="108">
        <v>0</v>
      </c>
      <c r="CS109" s="372">
        <f t="shared" si="121"/>
        <v>0</v>
      </c>
      <c r="CT109" s="274">
        <f t="shared" si="121"/>
        <v>0</v>
      </c>
    </row>
    <row r="110" spans="1:98" ht="15.75" thickTop="1" x14ac:dyDescent="0.25">
      <c r="A110" s="2288" t="s">
        <v>177</v>
      </c>
      <c r="B110" s="2289"/>
      <c r="C110" s="2289"/>
      <c r="D110" s="2290"/>
      <c r="E110" s="1062"/>
      <c r="F110" s="1063"/>
      <c r="G110" s="125"/>
      <c r="H110" s="125"/>
      <c r="I110" s="125"/>
      <c r="J110" s="125"/>
      <c r="K110" s="125"/>
      <c r="L110" s="125"/>
      <c r="M110" s="524"/>
      <c r="N110" s="531">
        <f>SUM(N106:N109)</f>
        <v>0</v>
      </c>
      <c r="O110" s="1066"/>
      <c r="P110" s="1067"/>
      <c r="Q110" s="529"/>
      <c r="R110" s="529"/>
      <c r="S110" s="529"/>
      <c r="T110" s="529"/>
      <c r="U110" s="529"/>
      <c r="V110" s="529"/>
      <c r="W110" s="532"/>
      <c r="X110" s="493">
        <f>SUM(X106:X109)</f>
        <v>0</v>
      </c>
      <c r="Y110" s="1062"/>
      <c r="Z110" s="1063"/>
      <c r="AA110" s="125"/>
      <c r="AB110" s="125"/>
      <c r="AC110" s="125"/>
      <c r="AD110" s="125"/>
      <c r="AE110" s="125"/>
      <c r="AF110" s="125"/>
      <c r="AG110" s="524"/>
      <c r="AH110" s="512">
        <f>SUM(AH106:AH109)</f>
        <v>0</v>
      </c>
      <c r="AI110" s="322"/>
      <c r="AJ110" s="309">
        <f>SUM(AJ106:AJ109)</f>
        <v>0</v>
      </c>
      <c r="AK110" s="1074"/>
      <c r="AL110" s="978"/>
      <c r="AM110" s="313"/>
      <c r="AN110" s="313"/>
      <c r="AO110" s="313"/>
      <c r="AP110" s="313"/>
      <c r="AQ110" s="313"/>
      <c r="AR110" s="313"/>
      <c r="AS110" s="323"/>
      <c r="AT110" s="309">
        <f>SUM(AT106:AT109)</f>
        <v>0</v>
      </c>
      <c r="AU110" s="1074"/>
      <c r="AV110" s="978"/>
      <c r="AW110" s="313"/>
      <c r="AX110" s="313"/>
      <c r="AY110" s="313"/>
      <c r="AZ110" s="313"/>
      <c r="BA110" s="313"/>
      <c r="BB110" s="313"/>
      <c r="BC110" s="323"/>
      <c r="BD110" s="309">
        <f>SUM(BD106:BD109)</f>
        <v>0</v>
      </c>
      <c r="BE110" s="1074"/>
      <c r="BF110" s="978"/>
      <c r="BG110" s="313"/>
      <c r="BH110" s="313"/>
      <c r="BI110" s="313"/>
      <c r="BJ110" s="313"/>
      <c r="BK110" s="313"/>
      <c r="BL110" s="313"/>
      <c r="BM110" s="323"/>
      <c r="BN110" s="309">
        <f>SUM(BN106:BN109)</f>
        <v>0</v>
      </c>
      <c r="BO110" s="1074"/>
      <c r="BP110" s="978"/>
      <c r="BQ110" s="313"/>
      <c r="BR110" s="313"/>
      <c r="BS110" s="313"/>
      <c r="BT110" s="313"/>
      <c r="BU110" s="313"/>
      <c r="BV110" s="313"/>
      <c r="BW110" s="323"/>
      <c r="BX110" s="309">
        <f>SUM(BX106:BX109)</f>
        <v>0</v>
      </c>
      <c r="BY110" s="1074"/>
      <c r="BZ110" s="978"/>
      <c r="CA110" s="313"/>
      <c r="CB110" s="313"/>
      <c r="CC110" s="313"/>
      <c r="CD110" s="313"/>
      <c r="CE110" s="313"/>
      <c r="CF110" s="313"/>
      <c r="CG110" s="323"/>
      <c r="CH110" s="309">
        <f>SUM(CH106:CH109)</f>
        <v>0</v>
      </c>
      <c r="CI110" s="1074"/>
      <c r="CJ110" s="978"/>
      <c r="CK110" s="313"/>
      <c r="CL110" s="313"/>
      <c r="CM110" s="313"/>
      <c r="CN110" s="313"/>
      <c r="CO110" s="313"/>
      <c r="CP110" s="313"/>
      <c r="CQ110" s="323"/>
      <c r="CR110" s="311">
        <f>SUM(CR106:CR109)</f>
        <v>0</v>
      </c>
      <c r="CS110" s="322"/>
      <c r="CT110" s="261">
        <f>SUM(CT106:CT109)</f>
        <v>0</v>
      </c>
    </row>
    <row r="111" spans="1:98" x14ac:dyDescent="0.25">
      <c r="A111" s="2282" t="s">
        <v>159</v>
      </c>
      <c r="B111" s="2283"/>
      <c r="C111" s="2283"/>
      <c r="D111" s="2284"/>
      <c r="E111" s="1058"/>
      <c r="F111" s="325"/>
      <c r="G111" s="1121"/>
      <c r="H111" s="1121"/>
      <c r="I111" s="1121"/>
      <c r="J111" s="1121"/>
      <c r="K111" s="1121"/>
      <c r="L111" s="1121"/>
      <c r="M111" s="1110"/>
      <c r="N111" s="1122"/>
      <c r="O111" s="1059"/>
      <c r="P111" s="533"/>
      <c r="Q111" s="1123"/>
      <c r="R111" s="1123"/>
      <c r="S111" s="1123"/>
      <c r="T111" s="1123"/>
      <c r="U111" s="1123"/>
      <c r="V111" s="1123"/>
      <c r="W111" s="1123"/>
      <c r="X111" s="1124"/>
      <c r="Y111" s="1060"/>
      <c r="Z111" s="328"/>
      <c r="AA111" s="1125"/>
      <c r="AB111" s="1125"/>
      <c r="AC111" s="1125"/>
      <c r="AD111" s="1125"/>
      <c r="AE111" s="1125"/>
      <c r="AF111" s="1125"/>
      <c r="AG111" s="1114"/>
      <c r="AH111" s="1126"/>
      <c r="AI111" s="1116"/>
      <c r="AJ111" s="1127"/>
      <c r="AK111" s="1060"/>
      <c r="AL111" s="328"/>
      <c r="AM111" s="1125"/>
      <c r="AN111" s="1125"/>
      <c r="AO111" s="1125"/>
      <c r="AP111" s="1125"/>
      <c r="AQ111" s="1125"/>
      <c r="AR111" s="1125"/>
      <c r="AS111" s="1117"/>
      <c r="AT111" s="1127"/>
      <c r="AU111" s="1060"/>
      <c r="AV111" s="328"/>
      <c r="AW111" s="1125"/>
      <c r="AX111" s="1125"/>
      <c r="AY111" s="1125"/>
      <c r="AZ111" s="1125"/>
      <c r="BA111" s="1125"/>
      <c r="BB111" s="1125"/>
      <c r="BC111" s="1117"/>
      <c r="BD111" s="1127"/>
      <c r="BE111" s="1060"/>
      <c r="BF111" s="328"/>
      <c r="BG111" s="1125"/>
      <c r="BH111" s="1125"/>
      <c r="BI111" s="1125"/>
      <c r="BJ111" s="1125"/>
      <c r="BK111" s="1125"/>
      <c r="BL111" s="1125"/>
      <c r="BM111" s="1117"/>
      <c r="BN111" s="1127"/>
      <c r="BO111" s="1060"/>
      <c r="BP111" s="328"/>
      <c r="BQ111" s="1125"/>
      <c r="BR111" s="1125"/>
      <c r="BS111" s="1125"/>
      <c r="BT111" s="1125"/>
      <c r="BU111" s="1125"/>
      <c r="BV111" s="1125"/>
      <c r="BW111" s="1117"/>
      <c r="BX111" s="1127"/>
      <c r="BY111" s="1060"/>
      <c r="BZ111" s="328"/>
      <c r="CA111" s="1125"/>
      <c r="CB111" s="1125"/>
      <c r="CC111" s="1125"/>
      <c r="CD111" s="1125"/>
      <c r="CE111" s="1125"/>
      <c r="CF111" s="1125"/>
      <c r="CG111" s="1117"/>
      <c r="CH111" s="1127"/>
      <c r="CI111" s="1060"/>
      <c r="CJ111" s="328"/>
      <c r="CK111" s="1125"/>
      <c r="CL111" s="1125"/>
      <c r="CM111" s="1125"/>
      <c r="CN111" s="1125"/>
      <c r="CO111" s="1125"/>
      <c r="CP111" s="1125"/>
      <c r="CQ111" s="1117"/>
      <c r="CR111" s="1128"/>
      <c r="CS111" s="1119"/>
      <c r="CT111" s="1129"/>
    </row>
    <row r="112" spans="1:98" x14ac:dyDescent="0.25">
      <c r="A112" s="2176" t="s">
        <v>157</v>
      </c>
      <c r="B112" s="2177"/>
      <c r="C112" s="2177"/>
      <c r="D112" s="2178"/>
      <c r="E112" s="1248"/>
      <c r="F112" s="781"/>
      <c r="G112" s="1252"/>
      <c r="H112" s="1252"/>
      <c r="I112" s="1252"/>
      <c r="J112" s="1252"/>
      <c r="K112" s="1252"/>
      <c r="L112" s="1252"/>
      <c r="M112" s="1272">
        <v>0</v>
      </c>
      <c r="N112" s="882">
        <v>0</v>
      </c>
      <c r="O112" s="1249"/>
      <c r="P112" s="782"/>
      <c r="Q112" s="1253"/>
      <c r="R112" s="1253"/>
      <c r="S112" s="1253"/>
      <c r="T112" s="1253"/>
      <c r="U112" s="1253"/>
      <c r="V112" s="1253"/>
      <c r="W112" s="1273">
        <v>0</v>
      </c>
      <c r="X112" s="882">
        <v>0</v>
      </c>
      <c r="Y112" s="1061"/>
      <c r="Z112" s="738"/>
      <c r="AA112" s="1079"/>
      <c r="AB112" s="1079"/>
      <c r="AC112" s="1079"/>
      <c r="AD112" s="1079"/>
      <c r="AE112" s="1079"/>
      <c r="AF112" s="1079"/>
      <c r="AG112" s="1130">
        <f t="shared" ref="AG112:AH114" si="122">SUM(M112,W112)</f>
        <v>0</v>
      </c>
      <c r="AH112" s="1131">
        <f t="shared" si="122"/>
        <v>0</v>
      </c>
      <c r="AI112" s="1273">
        <v>0</v>
      </c>
      <c r="AJ112" s="882">
        <v>0</v>
      </c>
      <c r="AK112" s="1243"/>
      <c r="AL112" s="1244"/>
      <c r="AM112" s="1256"/>
      <c r="AN112" s="1256"/>
      <c r="AO112" s="1256"/>
      <c r="AP112" s="1256"/>
      <c r="AQ112" s="1256"/>
      <c r="AR112" s="1256"/>
      <c r="AS112" s="1273">
        <v>0</v>
      </c>
      <c r="AT112" s="882">
        <v>0</v>
      </c>
      <c r="AU112" s="1243"/>
      <c r="AV112" s="1244"/>
      <c r="AW112" s="1256"/>
      <c r="AX112" s="1256"/>
      <c r="AY112" s="1256"/>
      <c r="AZ112" s="1256"/>
      <c r="BA112" s="1256"/>
      <c r="BB112" s="1256"/>
      <c r="BC112" s="1273">
        <v>0</v>
      </c>
      <c r="BD112" s="882">
        <v>0</v>
      </c>
      <c r="BE112" s="1243"/>
      <c r="BF112" s="1244"/>
      <c r="BG112" s="1256"/>
      <c r="BH112" s="1256"/>
      <c r="BI112" s="1256"/>
      <c r="BJ112" s="1256"/>
      <c r="BK112" s="1256"/>
      <c r="BL112" s="1256"/>
      <c r="BM112" s="1273">
        <v>0</v>
      </c>
      <c r="BN112" s="882">
        <v>0</v>
      </c>
      <c r="BO112" s="1243"/>
      <c r="BP112" s="1244"/>
      <c r="BQ112" s="1256"/>
      <c r="BR112" s="1256"/>
      <c r="BS112" s="1256"/>
      <c r="BT112" s="1256"/>
      <c r="BU112" s="1256"/>
      <c r="BV112" s="1256"/>
      <c r="BW112" s="1273">
        <v>0</v>
      </c>
      <c r="BX112" s="882">
        <v>0</v>
      </c>
      <c r="BY112" s="1243"/>
      <c r="BZ112" s="1244"/>
      <c r="CA112" s="1256"/>
      <c r="CB112" s="1256"/>
      <c r="CC112" s="1256"/>
      <c r="CD112" s="1256"/>
      <c r="CE112" s="1256"/>
      <c r="CF112" s="1256"/>
      <c r="CG112" s="1273">
        <v>0</v>
      </c>
      <c r="CH112" s="882">
        <v>0</v>
      </c>
      <c r="CI112" s="1243"/>
      <c r="CJ112" s="1244"/>
      <c r="CK112" s="1256"/>
      <c r="CL112" s="1256"/>
      <c r="CM112" s="1256"/>
      <c r="CN112" s="1256"/>
      <c r="CO112" s="1256"/>
      <c r="CP112" s="1256"/>
      <c r="CQ112" s="1273">
        <v>0</v>
      </c>
      <c r="CR112" s="885">
        <v>0</v>
      </c>
      <c r="CS112" s="1720">
        <f t="shared" ref="CS112:CT114" si="123">SUM(AI112,AS112,BC112,BM112,BW112,CG112,CQ112)</f>
        <v>0</v>
      </c>
      <c r="CT112" s="1132">
        <f t="shared" si="123"/>
        <v>0</v>
      </c>
    </row>
    <row r="113" spans="1:98" x14ac:dyDescent="0.25">
      <c r="A113" s="2176" t="s">
        <v>157</v>
      </c>
      <c r="B113" s="2177"/>
      <c r="C113" s="2177"/>
      <c r="D113" s="2178"/>
      <c r="E113" s="1248"/>
      <c r="F113" s="781"/>
      <c r="G113" s="1252"/>
      <c r="H113" s="1252"/>
      <c r="I113" s="1252"/>
      <c r="J113" s="1252"/>
      <c r="K113" s="1252"/>
      <c r="L113" s="1252"/>
      <c r="M113" s="1272">
        <v>0</v>
      </c>
      <c r="N113" s="882">
        <v>0</v>
      </c>
      <c r="O113" s="1249"/>
      <c r="P113" s="782"/>
      <c r="Q113" s="1253"/>
      <c r="R113" s="1253"/>
      <c r="S113" s="1253"/>
      <c r="T113" s="1253"/>
      <c r="U113" s="1253"/>
      <c r="V113" s="1253"/>
      <c r="W113" s="1273">
        <v>0</v>
      </c>
      <c r="X113" s="882">
        <v>0</v>
      </c>
      <c r="Y113" s="1061"/>
      <c r="Z113" s="738"/>
      <c r="AA113" s="1079"/>
      <c r="AB113" s="1079"/>
      <c r="AC113" s="1079"/>
      <c r="AD113" s="1079"/>
      <c r="AE113" s="1079"/>
      <c r="AF113" s="1079"/>
      <c r="AG113" s="1130">
        <f t="shared" si="122"/>
        <v>0</v>
      </c>
      <c r="AH113" s="1131">
        <f t="shared" si="122"/>
        <v>0</v>
      </c>
      <c r="AI113" s="1273">
        <v>0</v>
      </c>
      <c r="AJ113" s="882">
        <v>0</v>
      </c>
      <c r="AK113" s="1243"/>
      <c r="AL113" s="1244"/>
      <c r="AM113" s="1256"/>
      <c r="AN113" s="1256"/>
      <c r="AO113" s="1256"/>
      <c r="AP113" s="1256"/>
      <c r="AQ113" s="1256"/>
      <c r="AR113" s="1256"/>
      <c r="AS113" s="1273">
        <v>0</v>
      </c>
      <c r="AT113" s="882">
        <v>0</v>
      </c>
      <c r="AU113" s="1243"/>
      <c r="AV113" s="1244"/>
      <c r="AW113" s="1256"/>
      <c r="AX113" s="1256"/>
      <c r="AY113" s="1256"/>
      <c r="AZ113" s="1256"/>
      <c r="BA113" s="1256"/>
      <c r="BB113" s="1256"/>
      <c r="BC113" s="1273">
        <v>0</v>
      </c>
      <c r="BD113" s="882">
        <v>0</v>
      </c>
      <c r="BE113" s="1243"/>
      <c r="BF113" s="1244"/>
      <c r="BG113" s="1256"/>
      <c r="BH113" s="1256"/>
      <c r="BI113" s="1256"/>
      <c r="BJ113" s="1256"/>
      <c r="BK113" s="1256"/>
      <c r="BL113" s="1256"/>
      <c r="BM113" s="1273">
        <v>0</v>
      </c>
      <c r="BN113" s="882">
        <v>0</v>
      </c>
      <c r="BO113" s="1243"/>
      <c r="BP113" s="1244"/>
      <c r="BQ113" s="1256"/>
      <c r="BR113" s="1256"/>
      <c r="BS113" s="1256"/>
      <c r="BT113" s="1256"/>
      <c r="BU113" s="1256"/>
      <c r="BV113" s="1256"/>
      <c r="BW113" s="1273">
        <v>0</v>
      </c>
      <c r="BX113" s="882">
        <v>0</v>
      </c>
      <c r="BY113" s="1243"/>
      <c r="BZ113" s="1244"/>
      <c r="CA113" s="1256"/>
      <c r="CB113" s="1256"/>
      <c r="CC113" s="1256"/>
      <c r="CD113" s="1256"/>
      <c r="CE113" s="1256"/>
      <c r="CF113" s="1256"/>
      <c r="CG113" s="1273">
        <v>0</v>
      </c>
      <c r="CH113" s="882">
        <v>0</v>
      </c>
      <c r="CI113" s="1243"/>
      <c r="CJ113" s="1244"/>
      <c r="CK113" s="1256"/>
      <c r="CL113" s="1256"/>
      <c r="CM113" s="1256"/>
      <c r="CN113" s="1256"/>
      <c r="CO113" s="1256"/>
      <c r="CP113" s="1256"/>
      <c r="CQ113" s="1273">
        <v>0</v>
      </c>
      <c r="CR113" s="885">
        <v>0</v>
      </c>
      <c r="CS113" s="1720">
        <f t="shared" si="123"/>
        <v>0</v>
      </c>
      <c r="CT113" s="1132">
        <f t="shared" si="123"/>
        <v>0</v>
      </c>
    </row>
    <row r="114" spans="1:98" ht="15.75" thickBot="1" x14ac:dyDescent="0.3">
      <c r="A114" s="2346" t="s">
        <v>157</v>
      </c>
      <c r="B114" s="2347"/>
      <c r="C114" s="2347"/>
      <c r="D114" s="2348"/>
      <c r="E114" s="1248"/>
      <c r="F114" s="781"/>
      <c r="G114" s="1252"/>
      <c r="H114" s="1252"/>
      <c r="I114" s="1252"/>
      <c r="J114" s="1252"/>
      <c r="K114" s="1252"/>
      <c r="L114" s="1252"/>
      <c r="M114" s="1272">
        <v>0</v>
      </c>
      <c r="N114" s="882">
        <v>0</v>
      </c>
      <c r="O114" s="1249"/>
      <c r="P114" s="782"/>
      <c r="Q114" s="1253"/>
      <c r="R114" s="1253"/>
      <c r="S114" s="1253"/>
      <c r="T114" s="1253"/>
      <c r="U114" s="1253"/>
      <c r="V114" s="1253"/>
      <c r="W114" s="1273">
        <v>0</v>
      </c>
      <c r="X114" s="882">
        <v>0</v>
      </c>
      <c r="Y114" s="1061"/>
      <c r="Z114" s="738"/>
      <c r="AA114" s="1079"/>
      <c r="AB114" s="1079"/>
      <c r="AC114" s="1079"/>
      <c r="AD114" s="1079"/>
      <c r="AE114" s="1079"/>
      <c r="AF114" s="1079"/>
      <c r="AG114" s="1130">
        <f t="shared" si="122"/>
        <v>0</v>
      </c>
      <c r="AH114" s="1131">
        <f t="shared" si="122"/>
        <v>0</v>
      </c>
      <c r="AI114" s="1273">
        <v>0</v>
      </c>
      <c r="AJ114" s="882">
        <v>0</v>
      </c>
      <c r="AK114" s="1243"/>
      <c r="AL114" s="1244"/>
      <c r="AM114" s="1256"/>
      <c r="AN114" s="1256"/>
      <c r="AO114" s="1256"/>
      <c r="AP114" s="1256"/>
      <c r="AQ114" s="1256"/>
      <c r="AR114" s="1256"/>
      <c r="AS114" s="1273">
        <v>0</v>
      </c>
      <c r="AT114" s="882">
        <v>0</v>
      </c>
      <c r="AU114" s="1243"/>
      <c r="AV114" s="1244"/>
      <c r="AW114" s="1256"/>
      <c r="AX114" s="1256"/>
      <c r="AY114" s="1256"/>
      <c r="AZ114" s="1256"/>
      <c r="BA114" s="1256"/>
      <c r="BB114" s="1256"/>
      <c r="BC114" s="1273">
        <v>0</v>
      </c>
      <c r="BD114" s="882">
        <v>0</v>
      </c>
      <c r="BE114" s="1243"/>
      <c r="BF114" s="1244"/>
      <c r="BG114" s="1256"/>
      <c r="BH114" s="1256"/>
      <c r="BI114" s="1256"/>
      <c r="BJ114" s="1256"/>
      <c r="BK114" s="1256"/>
      <c r="BL114" s="1256"/>
      <c r="BM114" s="1273">
        <v>0</v>
      </c>
      <c r="BN114" s="882">
        <v>0</v>
      </c>
      <c r="BO114" s="1243"/>
      <c r="BP114" s="1244"/>
      <c r="BQ114" s="1256"/>
      <c r="BR114" s="1256"/>
      <c r="BS114" s="1256"/>
      <c r="BT114" s="1256"/>
      <c r="BU114" s="1256"/>
      <c r="BV114" s="1256"/>
      <c r="BW114" s="1273">
        <v>0</v>
      </c>
      <c r="BX114" s="882">
        <v>0</v>
      </c>
      <c r="BY114" s="1243"/>
      <c r="BZ114" s="1244"/>
      <c r="CA114" s="1256"/>
      <c r="CB114" s="1256"/>
      <c r="CC114" s="1256"/>
      <c r="CD114" s="1256"/>
      <c r="CE114" s="1256"/>
      <c r="CF114" s="1256"/>
      <c r="CG114" s="1273">
        <v>0</v>
      </c>
      <c r="CH114" s="882">
        <v>0</v>
      </c>
      <c r="CI114" s="1243"/>
      <c r="CJ114" s="1244"/>
      <c r="CK114" s="1256"/>
      <c r="CL114" s="1256"/>
      <c r="CM114" s="1256"/>
      <c r="CN114" s="1256"/>
      <c r="CO114" s="1256"/>
      <c r="CP114" s="1256"/>
      <c r="CQ114" s="1273">
        <v>0</v>
      </c>
      <c r="CR114" s="885">
        <v>0</v>
      </c>
      <c r="CS114" s="1720">
        <f t="shared" si="123"/>
        <v>0</v>
      </c>
      <c r="CT114" s="1132">
        <f t="shared" si="123"/>
        <v>0</v>
      </c>
    </row>
    <row r="115" spans="1:98" ht="15.75" thickTop="1" x14ac:dyDescent="0.25">
      <c r="A115" s="2331" t="s">
        <v>179</v>
      </c>
      <c r="B115" s="2332"/>
      <c r="C115" s="2332"/>
      <c r="D115" s="2333"/>
      <c r="E115" s="1062"/>
      <c r="F115" s="1063"/>
      <c r="G115" s="1133"/>
      <c r="H115" s="1133"/>
      <c r="I115" s="1133"/>
      <c r="J115" s="1133"/>
      <c r="K115" s="1133"/>
      <c r="L115" s="1133"/>
      <c r="M115" s="1134"/>
      <c r="N115" s="1135">
        <f>SUM(N112:N114)</f>
        <v>0</v>
      </c>
      <c r="O115" s="1066"/>
      <c r="P115" s="1136"/>
      <c r="Q115" s="1137"/>
      <c r="R115" s="1137"/>
      <c r="S115" s="1137"/>
      <c r="T115" s="1137"/>
      <c r="U115" s="1137"/>
      <c r="V115" s="1137"/>
      <c r="W115" s="1138"/>
      <c r="X115" s="1135">
        <f>SUM(X112:X114)</f>
        <v>0</v>
      </c>
      <c r="Y115" s="1062"/>
      <c r="Z115" s="1139"/>
      <c r="AA115" s="1140"/>
      <c r="AB115" s="1140"/>
      <c r="AC115" s="1140"/>
      <c r="AD115" s="1140"/>
      <c r="AE115" s="1140"/>
      <c r="AF115" s="1140"/>
      <c r="AG115" s="1141"/>
      <c r="AH115" s="1142">
        <f>SUM(AH112:AH114)</f>
        <v>0</v>
      </c>
      <c r="AI115" s="1143"/>
      <c r="AJ115" s="1144">
        <f>SUM(AJ112:AJ114)</f>
        <v>0</v>
      </c>
      <c r="AK115" s="1074"/>
      <c r="AL115" s="1145"/>
      <c r="AM115" s="1146"/>
      <c r="AN115" s="1146"/>
      <c r="AO115" s="1146"/>
      <c r="AP115" s="1146"/>
      <c r="AQ115" s="1146"/>
      <c r="AR115" s="1146"/>
      <c r="AS115" s="1147"/>
      <c r="AT115" s="1144">
        <f>SUM(AT112:AT114)</f>
        <v>0</v>
      </c>
      <c r="AU115" s="1074"/>
      <c r="AV115" s="1145"/>
      <c r="AW115" s="1146"/>
      <c r="AX115" s="1146"/>
      <c r="AY115" s="1146"/>
      <c r="AZ115" s="1146"/>
      <c r="BA115" s="1146"/>
      <c r="BB115" s="1146"/>
      <c r="BC115" s="1147"/>
      <c r="BD115" s="1144">
        <f>SUM(BD112:BD114)</f>
        <v>0</v>
      </c>
      <c r="BE115" s="1074"/>
      <c r="BF115" s="1145"/>
      <c r="BG115" s="1146"/>
      <c r="BH115" s="1146"/>
      <c r="BI115" s="1146"/>
      <c r="BJ115" s="1146"/>
      <c r="BK115" s="1146"/>
      <c r="BL115" s="1146"/>
      <c r="BM115" s="1147"/>
      <c r="BN115" s="1144">
        <f>SUM(BN112:BN114)</f>
        <v>0</v>
      </c>
      <c r="BO115" s="1074"/>
      <c r="BP115" s="1145"/>
      <c r="BQ115" s="1146"/>
      <c r="BR115" s="1146"/>
      <c r="BS115" s="1146"/>
      <c r="BT115" s="1146"/>
      <c r="BU115" s="1146"/>
      <c r="BV115" s="1146"/>
      <c r="BW115" s="1147"/>
      <c r="BX115" s="1144">
        <f>SUM(BX112:BX114)</f>
        <v>0</v>
      </c>
      <c r="BY115" s="1074"/>
      <c r="BZ115" s="1145"/>
      <c r="CA115" s="1146"/>
      <c r="CB115" s="1146"/>
      <c r="CC115" s="1146"/>
      <c r="CD115" s="1146"/>
      <c r="CE115" s="1146"/>
      <c r="CF115" s="1146"/>
      <c r="CG115" s="1147"/>
      <c r="CH115" s="1144">
        <f>SUM(CH112:CH114)</f>
        <v>0</v>
      </c>
      <c r="CI115" s="1074"/>
      <c r="CJ115" s="1145"/>
      <c r="CK115" s="1146"/>
      <c r="CL115" s="1146"/>
      <c r="CM115" s="1146"/>
      <c r="CN115" s="1146"/>
      <c r="CO115" s="1146"/>
      <c r="CP115" s="1146"/>
      <c r="CQ115" s="1147"/>
      <c r="CR115" s="1148">
        <f>SUM(CR112:CR114)</f>
        <v>0</v>
      </c>
      <c r="CS115" s="1143"/>
      <c r="CT115" s="1148">
        <f>SUM(CT112:CT114)</f>
        <v>0</v>
      </c>
    </row>
    <row r="116" spans="1:98" x14ac:dyDescent="0.25">
      <c r="A116" s="2276" t="s">
        <v>104</v>
      </c>
      <c r="B116" s="2277"/>
      <c r="C116" s="2277"/>
      <c r="D116" s="2278"/>
      <c r="E116" s="1049"/>
      <c r="F116" s="189"/>
      <c r="G116" s="1078"/>
      <c r="H116" s="1078"/>
      <c r="I116" s="1078"/>
      <c r="J116" s="1078"/>
      <c r="K116" s="1078"/>
      <c r="L116" s="1078"/>
      <c r="M116" s="1272">
        <v>0</v>
      </c>
      <c r="N116" s="882">
        <v>0</v>
      </c>
      <c r="O116" s="1249"/>
      <c r="P116" s="1274"/>
      <c r="Q116" s="1253"/>
      <c r="R116" s="1253"/>
      <c r="S116" s="1253"/>
      <c r="T116" s="1253"/>
      <c r="U116" s="1253"/>
      <c r="V116" s="1253"/>
      <c r="W116" s="1273">
        <v>0</v>
      </c>
      <c r="X116" s="882">
        <v>0</v>
      </c>
      <c r="Y116" s="1061"/>
      <c r="Z116" s="318"/>
      <c r="AA116" s="1079"/>
      <c r="AB116" s="1079"/>
      <c r="AC116" s="1079"/>
      <c r="AD116" s="1079"/>
      <c r="AE116" s="1079"/>
      <c r="AF116" s="1079"/>
      <c r="AG116" s="1130">
        <f t="shared" ref="AG116:AH122" si="124">SUM(M116,W116)</f>
        <v>0</v>
      </c>
      <c r="AH116" s="1131">
        <f t="shared" si="124"/>
        <v>0</v>
      </c>
      <c r="AI116" s="1273">
        <v>0</v>
      </c>
      <c r="AJ116" s="882">
        <v>0</v>
      </c>
      <c r="AK116" s="1243"/>
      <c r="AL116" s="1262"/>
      <c r="AM116" s="1256"/>
      <c r="AN116" s="1256"/>
      <c r="AO116" s="1256"/>
      <c r="AP116" s="1256"/>
      <c r="AQ116" s="1256"/>
      <c r="AR116" s="1256"/>
      <c r="AS116" s="1273">
        <v>0</v>
      </c>
      <c r="AT116" s="882">
        <v>0</v>
      </c>
      <c r="AU116" s="1243"/>
      <c r="AV116" s="1262"/>
      <c r="AW116" s="1256"/>
      <c r="AX116" s="1256"/>
      <c r="AY116" s="1256"/>
      <c r="AZ116" s="1256"/>
      <c r="BA116" s="1256"/>
      <c r="BB116" s="1256"/>
      <c r="BC116" s="1273">
        <v>0</v>
      </c>
      <c r="BD116" s="882">
        <v>0</v>
      </c>
      <c r="BE116" s="1243"/>
      <c r="BF116" s="1262"/>
      <c r="BG116" s="1256"/>
      <c r="BH116" s="1256"/>
      <c r="BI116" s="1256"/>
      <c r="BJ116" s="1256"/>
      <c r="BK116" s="1256"/>
      <c r="BL116" s="1256"/>
      <c r="BM116" s="1273">
        <v>0</v>
      </c>
      <c r="BN116" s="882">
        <v>0</v>
      </c>
      <c r="BO116" s="1243"/>
      <c r="BP116" s="1262"/>
      <c r="BQ116" s="1256"/>
      <c r="BR116" s="1256"/>
      <c r="BS116" s="1256"/>
      <c r="BT116" s="1256"/>
      <c r="BU116" s="1256"/>
      <c r="BV116" s="1256"/>
      <c r="BW116" s="1273">
        <v>0</v>
      </c>
      <c r="BX116" s="882">
        <v>0</v>
      </c>
      <c r="BY116" s="1243"/>
      <c r="BZ116" s="1262"/>
      <c r="CA116" s="1256"/>
      <c r="CB116" s="1256"/>
      <c r="CC116" s="1256"/>
      <c r="CD116" s="1256"/>
      <c r="CE116" s="1256"/>
      <c r="CF116" s="1256"/>
      <c r="CG116" s="1273">
        <v>0</v>
      </c>
      <c r="CH116" s="882">
        <v>0</v>
      </c>
      <c r="CI116" s="1243"/>
      <c r="CJ116" s="1262"/>
      <c r="CK116" s="1256"/>
      <c r="CL116" s="1256"/>
      <c r="CM116" s="1256"/>
      <c r="CN116" s="1256"/>
      <c r="CO116" s="1256"/>
      <c r="CP116" s="1256"/>
      <c r="CQ116" s="1273">
        <v>0</v>
      </c>
      <c r="CR116" s="885">
        <v>0</v>
      </c>
      <c r="CS116" s="1720">
        <f t="shared" ref="CS116:CT122" si="125">SUM(AI116,AS116,BC116,BM116,BW116,CG116,CQ116)</f>
        <v>0</v>
      </c>
      <c r="CT116" s="1132">
        <f t="shared" si="125"/>
        <v>0</v>
      </c>
    </row>
    <row r="117" spans="1:98" x14ac:dyDescent="0.25">
      <c r="A117" s="2276" t="s">
        <v>105</v>
      </c>
      <c r="B117" s="2277"/>
      <c r="C117" s="2277"/>
      <c r="D117" s="2278"/>
      <c r="E117" s="1049"/>
      <c r="F117" s="189"/>
      <c r="G117" s="1078"/>
      <c r="H117" s="1078"/>
      <c r="I117" s="1078"/>
      <c r="J117" s="1078"/>
      <c r="K117" s="1078"/>
      <c r="L117" s="1078"/>
      <c r="M117" s="1272">
        <v>0</v>
      </c>
      <c r="N117" s="882">
        <v>0</v>
      </c>
      <c r="O117" s="1249"/>
      <c r="P117" s="1274"/>
      <c r="Q117" s="1253"/>
      <c r="R117" s="1253"/>
      <c r="S117" s="1253"/>
      <c r="T117" s="1253"/>
      <c r="U117" s="1253"/>
      <c r="V117" s="1253"/>
      <c r="W117" s="1273">
        <v>0</v>
      </c>
      <c r="X117" s="882">
        <v>0</v>
      </c>
      <c r="Y117" s="1061"/>
      <c r="Z117" s="318"/>
      <c r="AA117" s="1079"/>
      <c r="AB117" s="1079"/>
      <c r="AC117" s="1079"/>
      <c r="AD117" s="1079"/>
      <c r="AE117" s="1079"/>
      <c r="AF117" s="1079"/>
      <c r="AG117" s="1130">
        <f t="shared" si="124"/>
        <v>0</v>
      </c>
      <c r="AH117" s="1131">
        <f t="shared" si="124"/>
        <v>0</v>
      </c>
      <c r="AI117" s="1273">
        <v>0</v>
      </c>
      <c r="AJ117" s="882">
        <v>0</v>
      </c>
      <c r="AK117" s="1243"/>
      <c r="AL117" s="1262"/>
      <c r="AM117" s="1256"/>
      <c r="AN117" s="1256"/>
      <c r="AO117" s="1256"/>
      <c r="AP117" s="1256"/>
      <c r="AQ117" s="1256"/>
      <c r="AR117" s="1256"/>
      <c r="AS117" s="1273">
        <v>0</v>
      </c>
      <c r="AT117" s="882">
        <v>0</v>
      </c>
      <c r="AU117" s="1243"/>
      <c r="AV117" s="1262"/>
      <c r="AW117" s="1256"/>
      <c r="AX117" s="1256"/>
      <c r="AY117" s="1256"/>
      <c r="AZ117" s="1256"/>
      <c r="BA117" s="1256"/>
      <c r="BB117" s="1256"/>
      <c r="BC117" s="1273">
        <v>0</v>
      </c>
      <c r="BD117" s="882">
        <v>0</v>
      </c>
      <c r="BE117" s="1243"/>
      <c r="BF117" s="1262"/>
      <c r="BG117" s="1256"/>
      <c r="BH117" s="1256"/>
      <c r="BI117" s="1256"/>
      <c r="BJ117" s="1256"/>
      <c r="BK117" s="1256"/>
      <c r="BL117" s="1256"/>
      <c r="BM117" s="1273">
        <v>0</v>
      </c>
      <c r="BN117" s="882">
        <v>0</v>
      </c>
      <c r="BO117" s="1243"/>
      <c r="BP117" s="1262"/>
      <c r="BQ117" s="1256"/>
      <c r="BR117" s="1256"/>
      <c r="BS117" s="1256"/>
      <c r="BT117" s="1256"/>
      <c r="BU117" s="1256"/>
      <c r="BV117" s="1256"/>
      <c r="BW117" s="1273">
        <v>0</v>
      </c>
      <c r="BX117" s="882">
        <v>0</v>
      </c>
      <c r="BY117" s="1243"/>
      <c r="BZ117" s="1262"/>
      <c r="CA117" s="1256"/>
      <c r="CB117" s="1256"/>
      <c r="CC117" s="1256"/>
      <c r="CD117" s="1256"/>
      <c r="CE117" s="1256"/>
      <c r="CF117" s="1256"/>
      <c r="CG117" s="1273">
        <v>0</v>
      </c>
      <c r="CH117" s="882">
        <v>0</v>
      </c>
      <c r="CI117" s="1243"/>
      <c r="CJ117" s="1262"/>
      <c r="CK117" s="1256"/>
      <c r="CL117" s="1256"/>
      <c r="CM117" s="1256"/>
      <c r="CN117" s="1256"/>
      <c r="CO117" s="1256"/>
      <c r="CP117" s="1256"/>
      <c r="CQ117" s="1273">
        <v>0</v>
      </c>
      <c r="CR117" s="885">
        <v>0</v>
      </c>
      <c r="CS117" s="1720">
        <f t="shared" si="125"/>
        <v>0</v>
      </c>
      <c r="CT117" s="1132">
        <f t="shared" si="125"/>
        <v>0</v>
      </c>
    </row>
    <row r="118" spans="1:98" x14ac:dyDescent="0.25">
      <c r="A118" s="2276" t="s">
        <v>106</v>
      </c>
      <c r="B118" s="2277"/>
      <c r="C118" s="2277"/>
      <c r="D118" s="2278"/>
      <c r="E118" s="1049"/>
      <c r="F118" s="189"/>
      <c r="G118" s="1078"/>
      <c r="H118" s="1078"/>
      <c r="I118" s="1078"/>
      <c r="J118" s="1078"/>
      <c r="K118" s="1078"/>
      <c r="L118" s="1078"/>
      <c r="M118" s="1272">
        <v>0</v>
      </c>
      <c r="N118" s="882">
        <v>0</v>
      </c>
      <c r="O118" s="1249"/>
      <c r="P118" s="1274"/>
      <c r="Q118" s="1253"/>
      <c r="R118" s="1253"/>
      <c r="S118" s="1253"/>
      <c r="T118" s="1253"/>
      <c r="U118" s="1253"/>
      <c r="V118" s="1253"/>
      <c r="W118" s="1273">
        <v>0</v>
      </c>
      <c r="X118" s="882">
        <v>0</v>
      </c>
      <c r="Y118" s="1061"/>
      <c r="Z118" s="318"/>
      <c r="AA118" s="1079"/>
      <c r="AB118" s="1079"/>
      <c r="AC118" s="1079"/>
      <c r="AD118" s="1079"/>
      <c r="AE118" s="1079"/>
      <c r="AF118" s="1079"/>
      <c r="AG118" s="1130">
        <f t="shared" si="124"/>
        <v>0</v>
      </c>
      <c r="AH118" s="1131">
        <f t="shared" si="124"/>
        <v>0</v>
      </c>
      <c r="AI118" s="1273">
        <v>0</v>
      </c>
      <c r="AJ118" s="882">
        <v>0</v>
      </c>
      <c r="AK118" s="1243"/>
      <c r="AL118" s="1262"/>
      <c r="AM118" s="1256"/>
      <c r="AN118" s="1256"/>
      <c r="AO118" s="1256"/>
      <c r="AP118" s="1256"/>
      <c r="AQ118" s="1256"/>
      <c r="AR118" s="1256"/>
      <c r="AS118" s="1273">
        <v>0</v>
      </c>
      <c r="AT118" s="882">
        <v>0</v>
      </c>
      <c r="AU118" s="1243"/>
      <c r="AV118" s="1262"/>
      <c r="AW118" s="1256"/>
      <c r="AX118" s="1256"/>
      <c r="AY118" s="1256"/>
      <c r="AZ118" s="1256"/>
      <c r="BA118" s="1256"/>
      <c r="BB118" s="1256"/>
      <c r="BC118" s="1273">
        <v>0</v>
      </c>
      <c r="BD118" s="882">
        <v>0</v>
      </c>
      <c r="BE118" s="1243"/>
      <c r="BF118" s="1262"/>
      <c r="BG118" s="1256"/>
      <c r="BH118" s="1256"/>
      <c r="BI118" s="1256"/>
      <c r="BJ118" s="1256"/>
      <c r="BK118" s="1256"/>
      <c r="BL118" s="1256"/>
      <c r="BM118" s="1273">
        <v>0</v>
      </c>
      <c r="BN118" s="882">
        <v>0</v>
      </c>
      <c r="BO118" s="1243"/>
      <c r="BP118" s="1262"/>
      <c r="BQ118" s="1256"/>
      <c r="BR118" s="1256"/>
      <c r="BS118" s="1256"/>
      <c r="BT118" s="1256"/>
      <c r="BU118" s="1256"/>
      <c r="BV118" s="1256"/>
      <c r="BW118" s="1273">
        <v>0</v>
      </c>
      <c r="BX118" s="882">
        <v>0</v>
      </c>
      <c r="BY118" s="1243"/>
      <c r="BZ118" s="1262"/>
      <c r="CA118" s="1256"/>
      <c r="CB118" s="1256"/>
      <c r="CC118" s="1256"/>
      <c r="CD118" s="1256"/>
      <c r="CE118" s="1256"/>
      <c r="CF118" s="1256"/>
      <c r="CG118" s="1273">
        <v>0</v>
      </c>
      <c r="CH118" s="882">
        <v>0</v>
      </c>
      <c r="CI118" s="1243"/>
      <c r="CJ118" s="1262"/>
      <c r="CK118" s="1256"/>
      <c r="CL118" s="1256"/>
      <c r="CM118" s="1256"/>
      <c r="CN118" s="1256"/>
      <c r="CO118" s="1256"/>
      <c r="CP118" s="1256"/>
      <c r="CQ118" s="1273">
        <v>0</v>
      </c>
      <c r="CR118" s="885">
        <v>0</v>
      </c>
      <c r="CS118" s="1720">
        <f t="shared" si="125"/>
        <v>0</v>
      </c>
      <c r="CT118" s="1132">
        <f t="shared" si="125"/>
        <v>0</v>
      </c>
    </row>
    <row r="119" spans="1:98" x14ac:dyDescent="0.25">
      <c r="A119" s="2276" t="s">
        <v>107</v>
      </c>
      <c r="B119" s="2277"/>
      <c r="C119" s="2277"/>
      <c r="D119" s="2278"/>
      <c r="E119" s="1049"/>
      <c r="F119" s="189"/>
      <c r="G119" s="1078"/>
      <c r="H119" s="1078"/>
      <c r="I119" s="1078"/>
      <c r="J119" s="1078"/>
      <c r="K119" s="1078"/>
      <c r="L119" s="1078"/>
      <c r="M119" s="1272">
        <v>0</v>
      </c>
      <c r="N119" s="882">
        <v>0</v>
      </c>
      <c r="O119" s="1249"/>
      <c r="P119" s="1274"/>
      <c r="Q119" s="1253"/>
      <c r="R119" s="1253"/>
      <c r="S119" s="1253"/>
      <c r="T119" s="1253"/>
      <c r="U119" s="1253"/>
      <c r="V119" s="1253"/>
      <c r="W119" s="1273">
        <v>0</v>
      </c>
      <c r="X119" s="882">
        <v>0</v>
      </c>
      <c r="Y119" s="1061"/>
      <c r="Z119" s="318"/>
      <c r="AA119" s="1079"/>
      <c r="AB119" s="1079"/>
      <c r="AC119" s="1079"/>
      <c r="AD119" s="1079"/>
      <c r="AE119" s="1079"/>
      <c r="AF119" s="1079"/>
      <c r="AG119" s="1130">
        <f t="shared" si="124"/>
        <v>0</v>
      </c>
      <c r="AH119" s="1131">
        <f t="shared" si="124"/>
        <v>0</v>
      </c>
      <c r="AI119" s="1273">
        <v>0</v>
      </c>
      <c r="AJ119" s="882">
        <v>0</v>
      </c>
      <c r="AK119" s="1243"/>
      <c r="AL119" s="1262"/>
      <c r="AM119" s="1256"/>
      <c r="AN119" s="1256"/>
      <c r="AO119" s="1256"/>
      <c r="AP119" s="1256"/>
      <c r="AQ119" s="1256"/>
      <c r="AR119" s="1256"/>
      <c r="AS119" s="1273">
        <v>0</v>
      </c>
      <c r="AT119" s="882">
        <v>0</v>
      </c>
      <c r="AU119" s="1243"/>
      <c r="AV119" s="1262"/>
      <c r="AW119" s="1256"/>
      <c r="AX119" s="1256"/>
      <c r="AY119" s="1256"/>
      <c r="AZ119" s="1256"/>
      <c r="BA119" s="1256"/>
      <c r="BB119" s="1256"/>
      <c r="BC119" s="1273">
        <v>0</v>
      </c>
      <c r="BD119" s="882">
        <v>0</v>
      </c>
      <c r="BE119" s="1243"/>
      <c r="BF119" s="1262"/>
      <c r="BG119" s="1256"/>
      <c r="BH119" s="1256"/>
      <c r="BI119" s="1256"/>
      <c r="BJ119" s="1256"/>
      <c r="BK119" s="1256"/>
      <c r="BL119" s="1256"/>
      <c r="BM119" s="1273">
        <v>0</v>
      </c>
      <c r="BN119" s="882">
        <v>0</v>
      </c>
      <c r="BO119" s="1243"/>
      <c r="BP119" s="1262"/>
      <c r="BQ119" s="1256"/>
      <c r="BR119" s="1256"/>
      <c r="BS119" s="1256"/>
      <c r="BT119" s="1256"/>
      <c r="BU119" s="1256"/>
      <c r="BV119" s="1256"/>
      <c r="BW119" s="1273">
        <v>0</v>
      </c>
      <c r="BX119" s="882">
        <v>0</v>
      </c>
      <c r="BY119" s="1243"/>
      <c r="BZ119" s="1262"/>
      <c r="CA119" s="1256"/>
      <c r="CB119" s="1256"/>
      <c r="CC119" s="1256"/>
      <c r="CD119" s="1256"/>
      <c r="CE119" s="1256"/>
      <c r="CF119" s="1256"/>
      <c r="CG119" s="1273">
        <v>0</v>
      </c>
      <c r="CH119" s="882">
        <v>0</v>
      </c>
      <c r="CI119" s="1243"/>
      <c r="CJ119" s="1262"/>
      <c r="CK119" s="1256"/>
      <c r="CL119" s="1256"/>
      <c r="CM119" s="1256"/>
      <c r="CN119" s="1256"/>
      <c r="CO119" s="1256"/>
      <c r="CP119" s="1256"/>
      <c r="CQ119" s="1273">
        <v>0</v>
      </c>
      <c r="CR119" s="885">
        <v>0</v>
      </c>
      <c r="CS119" s="1720">
        <f t="shared" si="125"/>
        <v>0</v>
      </c>
      <c r="CT119" s="1132">
        <f t="shared" si="125"/>
        <v>0</v>
      </c>
    </row>
    <row r="120" spans="1:98" x14ac:dyDescent="0.25">
      <c r="A120" s="2276" t="s">
        <v>108</v>
      </c>
      <c r="B120" s="2277"/>
      <c r="C120" s="2277"/>
      <c r="D120" s="2278"/>
      <c r="E120" s="1049"/>
      <c r="F120" s="189"/>
      <c r="G120" s="1078"/>
      <c r="H120" s="1078"/>
      <c r="I120" s="1078"/>
      <c r="J120" s="1078"/>
      <c r="K120" s="1078"/>
      <c r="L120" s="1078"/>
      <c r="M120" s="1272">
        <v>0</v>
      </c>
      <c r="N120" s="882">
        <v>0</v>
      </c>
      <c r="O120" s="1249"/>
      <c r="P120" s="1274"/>
      <c r="Q120" s="1253"/>
      <c r="R120" s="1253"/>
      <c r="S120" s="1253"/>
      <c r="T120" s="1253"/>
      <c r="U120" s="1253"/>
      <c r="V120" s="1253"/>
      <c r="W120" s="1273">
        <v>0</v>
      </c>
      <c r="X120" s="882">
        <v>0</v>
      </c>
      <c r="Y120" s="1061"/>
      <c r="Z120" s="318"/>
      <c r="AA120" s="1079"/>
      <c r="AB120" s="1079"/>
      <c r="AC120" s="1079"/>
      <c r="AD120" s="1079"/>
      <c r="AE120" s="1079"/>
      <c r="AF120" s="1079"/>
      <c r="AG120" s="1130">
        <f t="shared" si="124"/>
        <v>0</v>
      </c>
      <c r="AH120" s="1131">
        <f t="shared" si="124"/>
        <v>0</v>
      </c>
      <c r="AI120" s="1273">
        <v>0</v>
      </c>
      <c r="AJ120" s="882">
        <v>0</v>
      </c>
      <c r="AK120" s="1243"/>
      <c r="AL120" s="1262"/>
      <c r="AM120" s="1256"/>
      <c r="AN120" s="1256"/>
      <c r="AO120" s="1256"/>
      <c r="AP120" s="1256"/>
      <c r="AQ120" s="1256"/>
      <c r="AR120" s="1256"/>
      <c r="AS120" s="1273">
        <v>0</v>
      </c>
      <c r="AT120" s="882">
        <v>0</v>
      </c>
      <c r="AU120" s="1243"/>
      <c r="AV120" s="1262"/>
      <c r="AW120" s="1256"/>
      <c r="AX120" s="1256"/>
      <c r="AY120" s="1256"/>
      <c r="AZ120" s="1256"/>
      <c r="BA120" s="1256"/>
      <c r="BB120" s="1256"/>
      <c r="BC120" s="1273">
        <v>0</v>
      </c>
      <c r="BD120" s="882">
        <v>0</v>
      </c>
      <c r="BE120" s="1243"/>
      <c r="BF120" s="1262"/>
      <c r="BG120" s="1256"/>
      <c r="BH120" s="1256"/>
      <c r="BI120" s="1256"/>
      <c r="BJ120" s="1256"/>
      <c r="BK120" s="1256"/>
      <c r="BL120" s="1256"/>
      <c r="BM120" s="1273">
        <v>0</v>
      </c>
      <c r="BN120" s="882">
        <v>0</v>
      </c>
      <c r="BO120" s="1243"/>
      <c r="BP120" s="1262"/>
      <c r="BQ120" s="1256"/>
      <c r="BR120" s="1256"/>
      <c r="BS120" s="1256"/>
      <c r="BT120" s="1256"/>
      <c r="BU120" s="1256"/>
      <c r="BV120" s="1256"/>
      <c r="BW120" s="1273">
        <v>0</v>
      </c>
      <c r="BX120" s="882">
        <v>0</v>
      </c>
      <c r="BY120" s="1243"/>
      <c r="BZ120" s="1262"/>
      <c r="CA120" s="1256"/>
      <c r="CB120" s="1256"/>
      <c r="CC120" s="1256"/>
      <c r="CD120" s="1256"/>
      <c r="CE120" s="1256"/>
      <c r="CF120" s="1256"/>
      <c r="CG120" s="1273">
        <v>0</v>
      </c>
      <c r="CH120" s="882">
        <v>0</v>
      </c>
      <c r="CI120" s="1243"/>
      <c r="CJ120" s="1262"/>
      <c r="CK120" s="1256"/>
      <c r="CL120" s="1256"/>
      <c r="CM120" s="1256"/>
      <c r="CN120" s="1256"/>
      <c r="CO120" s="1256"/>
      <c r="CP120" s="1256"/>
      <c r="CQ120" s="1273">
        <v>0</v>
      </c>
      <c r="CR120" s="885">
        <v>0</v>
      </c>
      <c r="CS120" s="1720">
        <f t="shared" si="125"/>
        <v>0</v>
      </c>
      <c r="CT120" s="1132">
        <f t="shared" si="125"/>
        <v>0</v>
      </c>
    </row>
    <row r="121" spans="1:98" x14ac:dyDescent="0.25">
      <c r="A121" s="2276" t="s">
        <v>109</v>
      </c>
      <c r="B121" s="2277"/>
      <c r="C121" s="2277"/>
      <c r="D121" s="2278"/>
      <c r="E121" s="1049"/>
      <c r="F121" s="189"/>
      <c r="G121" s="1078"/>
      <c r="H121" s="1078"/>
      <c r="I121" s="1078"/>
      <c r="J121" s="1078"/>
      <c r="K121" s="1078"/>
      <c r="L121" s="1078"/>
      <c r="M121" s="1272">
        <v>0</v>
      </c>
      <c r="N121" s="882">
        <v>0</v>
      </c>
      <c r="O121" s="1249"/>
      <c r="P121" s="1274"/>
      <c r="Q121" s="1253"/>
      <c r="R121" s="1253"/>
      <c r="S121" s="1253"/>
      <c r="T121" s="1253"/>
      <c r="U121" s="1253"/>
      <c r="V121" s="1253"/>
      <c r="W121" s="1273">
        <v>0</v>
      </c>
      <c r="X121" s="882">
        <v>0</v>
      </c>
      <c r="Y121" s="1061"/>
      <c r="Z121" s="318"/>
      <c r="AA121" s="1079"/>
      <c r="AB121" s="1079"/>
      <c r="AC121" s="1079"/>
      <c r="AD121" s="1079"/>
      <c r="AE121" s="1079"/>
      <c r="AF121" s="1079"/>
      <c r="AG121" s="1130">
        <f t="shared" si="124"/>
        <v>0</v>
      </c>
      <c r="AH121" s="1131">
        <f t="shared" si="124"/>
        <v>0</v>
      </c>
      <c r="AI121" s="1273">
        <v>0</v>
      </c>
      <c r="AJ121" s="882">
        <v>0</v>
      </c>
      <c r="AK121" s="1243"/>
      <c r="AL121" s="1262"/>
      <c r="AM121" s="1256"/>
      <c r="AN121" s="1256"/>
      <c r="AO121" s="1256"/>
      <c r="AP121" s="1256"/>
      <c r="AQ121" s="1256"/>
      <c r="AR121" s="1256"/>
      <c r="AS121" s="1273">
        <v>0</v>
      </c>
      <c r="AT121" s="882">
        <v>0</v>
      </c>
      <c r="AU121" s="1243"/>
      <c r="AV121" s="1262"/>
      <c r="AW121" s="1256"/>
      <c r="AX121" s="1256"/>
      <c r="AY121" s="1256"/>
      <c r="AZ121" s="1256"/>
      <c r="BA121" s="1256"/>
      <c r="BB121" s="1256"/>
      <c r="BC121" s="1273">
        <v>0</v>
      </c>
      <c r="BD121" s="882">
        <v>0</v>
      </c>
      <c r="BE121" s="1243"/>
      <c r="BF121" s="1262"/>
      <c r="BG121" s="1256"/>
      <c r="BH121" s="1256"/>
      <c r="BI121" s="1256"/>
      <c r="BJ121" s="1256"/>
      <c r="BK121" s="1256"/>
      <c r="BL121" s="1256"/>
      <c r="BM121" s="1273">
        <v>0</v>
      </c>
      <c r="BN121" s="882">
        <v>0</v>
      </c>
      <c r="BO121" s="1243"/>
      <c r="BP121" s="1262"/>
      <c r="BQ121" s="1256"/>
      <c r="BR121" s="1256"/>
      <c r="BS121" s="1256"/>
      <c r="BT121" s="1256"/>
      <c r="BU121" s="1256"/>
      <c r="BV121" s="1256"/>
      <c r="BW121" s="1273">
        <v>0</v>
      </c>
      <c r="BX121" s="882">
        <v>0</v>
      </c>
      <c r="BY121" s="1243"/>
      <c r="BZ121" s="1262"/>
      <c r="CA121" s="1256"/>
      <c r="CB121" s="1256"/>
      <c r="CC121" s="1256"/>
      <c r="CD121" s="1256"/>
      <c r="CE121" s="1256"/>
      <c r="CF121" s="1256"/>
      <c r="CG121" s="1273">
        <v>0</v>
      </c>
      <c r="CH121" s="882">
        <v>0</v>
      </c>
      <c r="CI121" s="1243"/>
      <c r="CJ121" s="1262"/>
      <c r="CK121" s="1256"/>
      <c r="CL121" s="1256"/>
      <c r="CM121" s="1256"/>
      <c r="CN121" s="1256"/>
      <c r="CO121" s="1256"/>
      <c r="CP121" s="1256"/>
      <c r="CQ121" s="1273">
        <v>0</v>
      </c>
      <c r="CR121" s="885">
        <v>0</v>
      </c>
      <c r="CS121" s="1720">
        <f t="shared" si="125"/>
        <v>0</v>
      </c>
      <c r="CT121" s="1132">
        <f t="shared" si="125"/>
        <v>0</v>
      </c>
    </row>
    <row r="122" spans="1:98" ht="15.75" thickBot="1" x14ac:dyDescent="0.3">
      <c r="A122" s="2352" t="s">
        <v>110</v>
      </c>
      <c r="B122" s="2353"/>
      <c r="C122" s="2353"/>
      <c r="D122" s="2354"/>
      <c r="E122" s="1149"/>
      <c r="F122" s="192"/>
      <c r="G122" s="1150"/>
      <c r="H122" s="1078"/>
      <c r="I122" s="1078"/>
      <c r="J122" s="1078"/>
      <c r="K122" s="1078"/>
      <c r="L122" s="1078"/>
      <c r="M122" s="1275">
        <v>0</v>
      </c>
      <c r="N122" s="1276">
        <v>0</v>
      </c>
      <c r="O122" s="1277"/>
      <c r="P122" s="1278"/>
      <c r="Q122" s="1279"/>
      <c r="R122" s="1253"/>
      <c r="S122" s="1253"/>
      <c r="T122" s="1253"/>
      <c r="U122" s="1253"/>
      <c r="V122" s="1253"/>
      <c r="W122" s="1280">
        <v>0</v>
      </c>
      <c r="X122" s="1281">
        <v>0</v>
      </c>
      <c r="Y122" s="1151"/>
      <c r="Z122" s="319"/>
      <c r="AA122" s="1152"/>
      <c r="AB122" s="1153"/>
      <c r="AC122" s="1153"/>
      <c r="AD122" s="1153"/>
      <c r="AE122" s="1153"/>
      <c r="AF122" s="1153"/>
      <c r="AG122" s="1154">
        <f t="shared" si="124"/>
        <v>0</v>
      </c>
      <c r="AH122" s="1155">
        <f t="shared" si="124"/>
        <v>0</v>
      </c>
      <c r="AI122" s="1280">
        <v>0</v>
      </c>
      <c r="AJ122" s="1276">
        <v>0</v>
      </c>
      <c r="AK122" s="1265"/>
      <c r="AL122" s="1266"/>
      <c r="AM122" s="1282"/>
      <c r="AN122" s="1256"/>
      <c r="AO122" s="1256"/>
      <c r="AP122" s="1256"/>
      <c r="AQ122" s="1256"/>
      <c r="AR122" s="1256"/>
      <c r="AS122" s="1280">
        <v>0</v>
      </c>
      <c r="AT122" s="1276">
        <v>0</v>
      </c>
      <c r="AU122" s="1265"/>
      <c r="AV122" s="1266"/>
      <c r="AW122" s="1282"/>
      <c r="AX122" s="1256"/>
      <c r="AY122" s="1256"/>
      <c r="AZ122" s="1256"/>
      <c r="BA122" s="1256"/>
      <c r="BB122" s="1256"/>
      <c r="BC122" s="1280">
        <v>0</v>
      </c>
      <c r="BD122" s="1276">
        <v>0</v>
      </c>
      <c r="BE122" s="1265"/>
      <c r="BF122" s="1266"/>
      <c r="BG122" s="1282"/>
      <c r="BH122" s="1256"/>
      <c r="BI122" s="1256"/>
      <c r="BJ122" s="1256"/>
      <c r="BK122" s="1256"/>
      <c r="BL122" s="1256"/>
      <c r="BM122" s="1280">
        <v>0</v>
      </c>
      <c r="BN122" s="1276">
        <v>0</v>
      </c>
      <c r="BO122" s="1265"/>
      <c r="BP122" s="1266"/>
      <c r="BQ122" s="1282"/>
      <c r="BR122" s="1256"/>
      <c r="BS122" s="1256"/>
      <c r="BT122" s="1256"/>
      <c r="BU122" s="1256"/>
      <c r="BV122" s="1256"/>
      <c r="BW122" s="1280">
        <v>0</v>
      </c>
      <c r="BX122" s="1276">
        <v>0</v>
      </c>
      <c r="BY122" s="1265"/>
      <c r="BZ122" s="1266"/>
      <c r="CA122" s="1282"/>
      <c r="CB122" s="1256"/>
      <c r="CC122" s="1256"/>
      <c r="CD122" s="1256"/>
      <c r="CE122" s="1256"/>
      <c r="CF122" s="1256"/>
      <c r="CG122" s="1280">
        <v>0</v>
      </c>
      <c r="CH122" s="1276">
        <v>0</v>
      </c>
      <c r="CI122" s="1265"/>
      <c r="CJ122" s="1266"/>
      <c r="CK122" s="1282"/>
      <c r="CL122" s="1256"/>
      <c r="CM122" s="1256"/>
      <c r="CN122" s="1256"/>
      <c r="CO122" s="1256"/>
      <c r="CP122" s="1256"/>
      <c r="CQ122" s="1280">
        <v>0</v>
      </c>
      <c r="CR122" s="1283">
        <v>0</v>
      </c>
      <c r="CS122" s="1721">
        <f t="shared" si="125"/>
        <v>0</v>
      </c>
      <c r="CT122" s="1156">
        <f t="shared" si="125"/>
        <v>0</v>
      </c>
    </row>
    <row r="123" spans="1:98" ht="15.75" thickTop="1" x14ac:dyDescent="0.25">
      <c r="A123" s="2349" t="s">
        <v>222</v>
      </c>
      <c r="B123" s="2350"/>
      <c r="C123" s="2350"/>
      <c r="D123" s="2351"/>
      <c r="E123" s="125"/>
      <c r="F123" s="125"/>
      <c r="G123" s="125"/>
      <c r="H123" s="125"/>
      <c r="I123" s="125"/>
      <c r="J123" s="125"/>
      <c r="K123" s="125"/>
      <c r="L123" s="125"/>
      <c r="M123" s="332"/>
      <c r="N123" s="333">
        <f>SUM(N55:N64,N72,N82,N87,N94,N99,N104,N110,N115,N116:N122)</f>
        <v>0</v>
      </c>
      <c r="O123" s="334"/>
      <c r="P123" s="334"/>
      <c r="Q123" s="334"/>
      <c r="R123" s="334"/>
      <c r="S123" s="334"/>
      <c r="T123" s="334"/>
      <c r="U123" s="334"/>
      <c r="V123" s="334"/>
      <c r="W123" s="335"/>
      <c r="X123" s="333">
        <f>SUM(X55:X64,X72,X82,X87,X94,X99,X104,X110,X115,X116:X122)</f>
        <v>0</v>
      </c>
      <c r="Y123" s="334"/>
      <c r="Z123" s="334"/>
      <c r="AA123" s="334"/>
      <c r="AB123" s="334"/>
      <c r="AC123" s="334"/>
      <c r="AD123" s="334"/>
      <c r="AE123" s="334"/>
      <c r="AF123" s="334"/>
      <c r="AG123" s="525"/>
      <c r="AH123" s="512">
        <f>SUM(AH55:AH64,AH72,AH82,AH87,AH94,AH99,AH104,AH110,AH115,AH116:AH122)</f>
        <v>0</v>
      </c>
      <c r="AI123" s="332"/>
      <c r="AJ123" s="333">
        <f>SUM(AJ55:AJ64,AJ72,AJ82,AJ87,AJ94,AJ99,AJ104,AJ110,AJ115,AJ116:AJ122)</f>
        <v>0</v>
      </c>
      <c r="AK123" s="337"/>
      <c r="AL123" s="337"/>
      <c r="AM123" s="337"/>
      <c r="AN123" s="337"/>
      <c r="AO123" s="337"/>
      <c r="AP123" s="337"/>
      <c r="AQ123" s="337"/>
      <c r="AR123" s="337"/>
      <c r="AS123" s="335"/>
      <c r="AT123" s="333">
        <f>SUM(AT55:AT64,AT72,AT82,AT87,AT94,AT99,AT104,AT110,AT115,AT116:AT122)</f>
        <v>0</v>
      </c>
      <c r="AU123" s="337"/>
      <c r="AV123" s="337"/>
      <c r="AW123" s="337"/>
      <c r="AX123" s="337"/>
      <c r="AY123" s="337"/>
      <c r="AZ123" s="337"/>
      <c r="BA123" s="337"/>
      <c r="BB123" s="337"/>
      <c r="BC123" s="335"/>
      <c r="BD123" s="333">
        <f>SUM(BD55:BD64,BD72,BD82,BD87,BD94,BD99,BD104,BD110,BD115,BD116:BD122)</f>
        <v>0</v>
      </c>
      <c r="BE123" s="337"/>
      <c r="BF123" s="337"/>
      <c r="BG123" s="337"/>
      <c r="BH123" s="337"/>
      <c r="BI123" s="337"/>
      <c r="BJ123" s="337"/>
      <c r="BK123" s="337"/>
      <c r="BL123" s="337"/>
      <c r="BM123" s="335"/>
      <c r="BN123" s="333">
        <f>SUM(BN55:BN64,BN72,BN82,BN87,BN94,BN99,BN104,BN110,BN115,BN116:BN122)</f>
        <v>0</v>
      </c>
      <c r="BO123" s="337"/>
      <c r="BP123" s="337"/>
      <c r="BQ123" s="337"/>
      <c r="BR123" s="337"/>
      <c r="BS123" s="337"/>
      <c r="BT123" s="337"/>
      <c r="BU123" s="337"/>
      <c r="BV123" s="337"/>
      <c r="BW123" s="335"/>
      <c r="BX123" s="333">
        <f>SUM(BX55:BX64,BX72,BX82,BX87,BX94,BX99,BX104,BX110,BX115,BX116:BX122)</f>
        <v>0</v>
      </c>
      <c r="BY123" s="337"/>
      <c r="BZ123" s="337"/>
      <c r="CA123" s="337"/>
      <c r="CB123" s="337"/>
      <c r="CC123" s="337"/>
      <c r="CD123" s="337"/>
      <c r="CE123" s="337"/>
      <c r="CF123" s="337"/>
      <c r="CG123" s="335"/>
      <c r="CH123" s="333">
        <f>SUM(CH55:CH64,CH72,CH82,CH87,CH94,CH99,CH104,CH110,CH115,CH116:CH122)</f>
        <v>0</v>
      </c>
      <c r="CI123" s="337"/>
      <c r="CJ123" s="337"/>
      <c r="CK123" s="337"/>
      <c r="CL123" s="337"/>
      <c r="CM123" s="337"/>
      <c r="CN123" s="337"/>
      <c r="CO123" s="337"/>
      <c r="CP123" s="337"/>
      <c r="CQ123" s="335"/>
      <c r="CR123" s="336">
        <f>SUM(CR55:CR64,CR72,CR82,CR87,CR94,CR99,CR104,CR110,CR115,CR116:CR122)</f>
        <v>0</v>
      </c>
      <c r="CS123" s="332"/>
      <c r="CT123" s="336">
        <f>SUM(CT55:CT64,CT72,CT82,CT87,CT94,CT99,CT104,CT110,CT115,CT116:CT122)</f>
        <v>0</v>
      </c>
    </row>
    <row r="124" spans="1:98" ht="15.75" thickBot="1" x14ac:dyDescent="0.3">
      <c r="A124" s="1157"/>
      <c r="B124" s="343"/>
      <c r="C124" s="343"/>
      <c r="D124" s="343"/>
      <c r="E124" s="343"/>
      <c r="F124" s="343"/>
      <c r="G124" s="343"/>
      <c r="H124" s="343"/>
      <c r="I124" s="343"/>
      <c r="J124" s="343"/>
      <c r="K124" s="343"/>
      <c r="L124" s="343"/>
      <c r="M124" s="344"/>
      <c r="N124" s="343"/>
      <c r="O124" s="343"/>
      <c r="P124" s="343"/>
      <c r="Q124" s="343"/>
      <c r="R124" s="343"/>
      <c r="S124" s="343"/>
      <c r="T124" s="343"/>
      <c r="U124" s="343"/>
      <c r="V124" s="343"/>
      <c r="W124" s="345"/>
      <c r="X124" s="448"/>
      <c r="Y124" s="343"/>
      <c r="Z124" s="343"/>
      <c r="AA124" s="343"/>
      <c r="AB124" s="343"/>
      <c r="AC124" s="343"/>
      <c r="AD124" s="343"/>
      <c r="AE124" s="343"/>
      <c r="AF124" s="343"/>
      <c r="AG124" s="1158"/>
      <c r="AH124" s="373"/>
      <c r="AI124" s="344"/>
      <c r="AJ124" s="346"/>
      <c r="AK124" s="347"/>
      <c r="AL124" s="347"/>
      <c r="AM124" s="347"/>
      <c r="AN124" s="347"/>
      <c r="AO124" s="347"/>
      <c r="AP124" s="347"/>
      <c r="AQ124" s="347"/>
      <c r="AR124" s="347"/>
      <c r="AS124" s="348"/>
      <c r="AT124" s="349"/>
      <c r="AU124" s="347"/>
      <c r="AV124" s="347"/>
      <c r="AW124" s="347"/>
      <c r="AX124" s="347"/>
      <c r="AY124" s="347"/>
      <c r="AZ124" s="347"/>
      <c r="BA124" s="347"/>
      <c r="BB124" s="347"/>
      <c r="BC124" s="348"/>
      <c r="BD124" s="349"/>
      <c r="BE124" s="347"/>
      <c r="BF124" s="347"/>
      <c r="BG124" s="347"/>
      <c r="BH124" s="347"/>
      <c r="BI124" s="347"/>
      <c r="BJ124" s="347"/>
      <c r="BK124" s="347"/>
      <c r="BL124" s="347"/>
      <c r="BM124" s="348"/>
      <c r="BN124" s="349"/>
      <c r="BO124" s="347"/>
      <c r="BP124" s="347"/>
      <c r="BQ124" s="347"/>
      <c r="BR124" s="347"/>
      <c r="BS124" s="347"/>
      <c r="BT124" s="347"/>
      <c r="BU124" s="347"/>
      <c r="BV124" s="347"/>
      <c r="BW124" s="348"/>
      <c r="BX124" s="349"/>
      <c r="BY124" s="347"/>
      <c r="BZ124" s="347"/>
      <c r="CA124" s="347"/>
      <c r="CB124" s="347"/>
      <c r="CC124" s="347"/>
      <c r="CD124" s="347"/>
      <c r="CE124" s="347"/>
      <c r="CF124" s="347"/>
      <c r="CG124" s="348"/>
      <c r="CH124" s="349"/>
      <c r="CI124" s="347"/>
      <c r="CJ124" s="347"/>
      <c r="CK124" s="347"/>
      <c r="CL124" s="347"/>
      <c r="CM124" s="347"/>
      <c r="CN124" s="347"/>
      <c r="CO124" s="347"/>
      <c r="CP124" s="347"/>
      <c r="CQ124" s="348"/>
      <c r="CR124" s="350"/>
      <c r="CS124" s="1158"/>
      <c r="CT124" s="373"/>
    </row>
    <row r="125" spans="1:98" ht="15.75" thickTop="1" x14ac:dyDescent="0.25">
      <c r="A125" s="338" t="s">
        <v>26</v>
      </c>
      <c r="B125" s="339"/>
      <c r="C125" s="339"/>
      <c r="D125" s="339"/>
      <c r="E125" s="1049"/>
      <c r="F125" s="1049"/>
      <c r="G125" s="1049"/>
      <c r="H125" s="1049"/>
      <c r="I125" s="1049"/>
      <c r="J125" s="1049"/>
      <c r="K125" s="1049"/>
      <c r="L125" s="1049"/>
      <c r="M125" s="1159"/>
      <c r="N125" s="1160"/>
      <c r="O125" s="1160"/>
      <c r="P125" s="1160"/>
      <c r="Q125" s="1160"/>
      <c r="R125" s="1160"/>
      <c r="S125" s="1160"/>
      <c r="T125" s="1160"/>
      <c r="U125" s="1160"/>
      <c r="V125" s="1160"/>
      <c r="W125" s="1160"/>
      <c r="X125" s="1161"/>
      <c r="Y125" s="1162"/>
      <c r="Z125" s="1162"/>
      <c r="AA125" s="1162"/>
      <c r="AB125" s="1162"/>
      <c r="AC125" s="1162"/>
      <c r="AD125" s="1162"/>
      <c r="AE125" s="1162"/>
      <c r="AF125" s="1162"/>
      <c r="AG125" s="1159"/>
      <c r="AH125" s="1163"/>
      <c r="AI125" s="1164"/>
      <c r="AJ125" s="1160"/>
      <c r="AK125" s="1160"/>
      <c r="AL125" s="1160"/>
      <c r="AM125" s="1160"/>
      <c r="AN125" s="1160"/>
      <c r="AO125" s="1160"/>
      <c r="AP125" s="1160"/>
      <c r="AQ125" s="1160"/>
      <c r="AR125" s="1160"/>
      <c r="AS125" s="1160"/>
      <c r="AT125" s="1160"/>
      <c r="AU125" s="1160"/>
      <c r="AV125" s="1160"/>
      <c r="AW125" s="1160"/>
      <c r="AX125" s="1160"/>
      <c r="AY125" s="1160"/>
      <c r="AZ125" s="1160"/>
      <c r="BA125" s="1160"/>
      <c r="BB125" s="1160"/>
      <c r="BC125" s="1160"/>
      <c r="BD125" s="1160"/>
      <c r="BE125" s="1160"/>
      <c r="BF125" s="1160"/>
      <c r="BG125" s="1160"/>
      <c r="BH125" s="1160"/>
      <c r="BI125" s="1160"/>
      <c r="BJ125" s="1160"/>
      <c r="BK125" s="1160"/>
      <c r="BL125" s="1160"/>
      <c r="BM125" s="1160"/>
      <c r="BN125" s="1160"/>
      <c r="BO125" s="1160"/>
      <c r="BP125" s="1160"/>
      <c r="BQ125" s="1160"/>
      <c r="BR125" s="1160"/>
      <c r="BS125" s="1160"/>
      <c r="BT125" s="1160"/>
      <c r="BU125" s="1160"/>
      <c r="BV125" s="1160"/>
      <c r="BW125" s="1160"/>
      <c r="BX125" s="1160"/>
      <c r="BY125" s="1160"/>
      <c r="BZ125" s="1160"/>
      <c r="CA125" s="1160"/>
      <c r="CB125" s="1160"/>
      <c r="CC125" s="1160"/>
      <c r="CD125" s="1160"/>
      <c r="CE125" s="1160"/>
      <c r="CF125" s="1160"/>
      <c r="CG125" s="1160"/>
      <c r="CH125" s="1160"/>
      <c r="CI125" s="1160"/>
      <c r="CJ125" s="1160"/>
      <c r="CK125" s="1160"/>
      <c r="CL125" s="1160"/>
      <c r="CM125" s="1160"/>
      <c r="CN125" s="1160"/>
      <c r="CO125" s="1160"/>
      <c r="CP125" s="1160"/>
      <c r="CQ125" s="1160"/>
      <c r="CR125" s="1165"/>
      <c r="CS125" s="1159"/>
      <c r="CT125" s="1163"/>
    </row>
    <row r="126" spans="1:98" x14ac:dyDescent="0.25">
      <c r="A126" s="2322" t="s">
        <v>27</v>
      </c>
      <c r="B126" s="2323"/>
      <c r="C126" s="2323"/>
      <c r="D126" s="2324"/>
      <c r="E126" s="196"/>
      <c r="F126" s="196"/>
      <c r="G126" s="196"/>
      <c r="H126" s="196"/>
      <c r="I126" s="196"/>
      <c r="J126" s="196"/>
      <c r="K126" s="196"/>
      <c r="L126" s="196"/>
      <c r="M126" s="83">
        <v>0</v>
      </c>
      <c r="N126" s="453">
        <v>0</v>
      </c>
      <c r="O126" s="1284"/>
      <c r="P126" s="1284"/>
      <c r="Q126" s="1284"/>
      <c r="R126" s="1284"/>
      <c r="S126" s="1284"/>
      <c r="T126" s="1284"/>
      <c r="U126" s="1284"/>
      <c r="V126" s="1284"/>
      <c r="W126" s="84">
        <v>0</v>
      </c>
      <c r="X126" s="453">
        <v>0</v>
      </c>
      <c r="Y126" s="196"/>
      <c r="Z126" s="196"/>
      <c r="AA126" s="196"/>
      <c r="AB126" s="196"/>
      <c r="AC126" s="196"/>
      <c r="AD126" s="196"/>
      <c r="AE126" s="196"/>
      <c r="AF126" s="196"/>
      <c r="AG126" s="526"/>
      <c r="AH126" s="527">
        <f>SUM(N126,X126)</f>
        <v>0</v>
      </c>
      <c r="AI126" s="84">
        <v>0</v>
      </c>
      <c r="AJ126" s="453">
        <v>0</v>
      </c>
      <c r="AK126" s="1285"/>
      <c r="AL126" s="1285"/>
      <c r="AM126" s="1285"/>
      <c r="AN126" s="1285"/>
      <c r="AO126" s="1285"/>
      <c r="AP126" s="1285"/>
      <c r="AQ126" s="1285"/>
      <c r="AR126" s="1285"/>
      <c r="AS126" s="84">
        <v>0</v>
      </c>
      <c r="AT126" s="453">
        <v>0</v>
      </c>
      <c r="AU126" s="1285"/>
      <c r="AV126" s="1285"/>
      <c r="AW126" s="1285"/>
      <c r="AX126" s="1285"/>
      <c r="AY126" s="1285"/>
      <c r="AZ126" s="1285"/>
      <c r="BA126" s="1285"/>
      <c r="BB126" s="1285"/>
      <c r="BC126" s="84">
        <v>0</v>
      </c>
      <c r="BD126" s="453">
        <v>0</v>
      </c>
      <c r="BE126" s="1285"/>
      <c r="BF126" s="1285"/>
      <c r="BG126" s="1285"/>
      <c r="BH126" s="1285"/>
      <c r="BI126" s="1285"/>
      <c r="BJ126" s="1285"/>
      <c r="BK126" s="1285"/>
      <c r="BL126" s="1285"/>
      <c r="BM126" s="84">
        <v>0</v>
      </c>
      <c r="BN126" s="453">
        <v>0</v>
      </c>
      <c r="BO126" s="1285"/>
      <c r="BP126" s="1285"/>
      <c r="BQ126" s="1285"/>
      <c r="BR126" s="1285"/>
      <c r="BS126" s="1285"/>
      <c r="BT126" s="1285"/>
      <c r="BU126" s="1285"/>
      <c r="BV126" s="1285"/>
      <c r="BW126" s="84">
        <v>0</v>
      </c>
      <c r="BX126" s="453">
        <v>0</v>
      </c>
      <c r="BY126" s="1285"/>
      <c r="BZ126" s="1285"/>
      <c r="CA126" s="1285"/>
      <c r="CB126" s="1285"/>
      <c r="CC126" s="1285"/>
      <c r="CD126" s="1285"/>
      <c r="CE126" s="1285"/>
      <c r="CF126" s="1285"/>
      <c r="CG126" s="84">
        <v>0</v>
      </c>
      <c r="CH126" s="453">
        <v>0</v>
      </c>
      <c r="CI126" s="1285"/>
      <c r="CJ126" s="1285"/>
      <c r="CK126" s="1285"/>
      <c r="CL126" s="1285"/>
      <c r="CM126" s="1285"/>
      <c r="CN126" s="1285"/>
      <c r="CO126" s="1285"/>
      <c r="CP126" s="1285"/>
      <c r="CQ126" s="84">
        <v>0</v>
      </c>
      <c r="CR126" s="455">
        <v>0</v>
      </c>
      <c r="CS126" s="275"/>
      <c r="CT126" s="374">
        <f>AJ126+AT126+BD126+BN126+BX126+CH126+CR126</f>
        <v>0</v>
      </c>
    </row>
    <row r="127" spans="1:98" x14ac:dyDescent="0.25">
      <c r="A127" s="2328" t="s">
        <v>28</v>
      </c>
      <c r="B127" s="2329"/>
      <c r="C127" s="2329"/>
      <c r="D127" s="2330"/>
      <c r="E127" s="123"/>
      <c r="F127" s="123"/>
      <c r="G127" s="123"/>
      <c r="H127" s="123"/>
      <c r="I127" s="123"/>
      <c r="J127" s="123"/>
      <c r="K127" s="123"/>
      <c r="L127" s="123"/>
      <c r="M127" s="85">
        <v>0</v>
      </c>
      <c r="N127" s="106">
        <v>0</v>
      </c>
      <c r="O127" s="802"/>
      <c r="P127" s="802"/>
      <c r="Q127" s="802"/>
      <c r="R127" s="802"/>
      <c r="S127" s="802"/>
      <c r="T127" s="802"/>
      <c r="U127" s="802"/>
      <c r="V127" s="802"/>
      <c r="W127" s="86">
        <v>0</v>
      </c>
      <c r="X127" s="106">
        <v>0</v>
      </c>
      <c r="Y127" s="123"/>
      <c r="Z127" s="123"/>
      <c r="AA127" s="123"/>
      <c r="AB127" s="123"/>
      <c r="AC127" s="123"/>
      <c r="AD127" s="123"/>
      <c r="AE127" s="123"/>
      <c r="AF127" s="123"/>
      <c r="AG127" s="528"/>
      <c r="AH127" s="522">
        <f>SUM(N127,X127)</f>
        <v>0</v>
      </c>
      <c r="AI127" s="86">
        <v>0</v>
      </c>
      <c r="AJ127" s="106">
        <v>0</v>
      </c>
      <c r="AK127" s="1286"/>
      <c r="AL127" s="1286"/>
      <c r="AM127" s="1286"/>
      <c r="AN127" s="1286"/>
      <c r="AO127" s="1286"/>
      <c r="AP127" s="1286"/>
      <c r="AQ127" s="1286"/>
      <c r="AR127" s="1286"/>
      <c r="AS127" s="86">
        <v>0</v>
      </c>
      <c r="AT127" s="106">
        <v>0</v>
      </c>
      <c r="AU127" s="1286"/>
      <c r="AV127" s="1286"/>
      <c r="AW127" s="1286"/>
      <c r="AX127" s="1286"/>
      <c r="AY127" s="1286"/>
      <c r="AZ127" s="1286"/>
      <c r="BA127" s="1286"/>
      <c r="BB127" s="1286"/>
      <c r="BC127" s="86">
        <v>0</v>
      </c>
      <c r="BD127" s="106">
        <v>0</v>
      </c>
      <c r="BE127" s="1286"/>
      <c r="BF127" s="1286"/>
      <c r="BG127" s="1286"/>
      <c r="BH127" s="1286"/>
      <c r="BI127" s="1286"/>
      <c r="BJ127" s="1286"/>
      <c r="BK127" s="1286"/>
      <c r="BL127" s="1286"/>
      <c r="BM127" s="86">
        <v>0</v>
      </c>
      <c r="BN127" s="106">
        <v>0</v>
      </c>
      <c r="BO127" s="1286"/>
      <c r="BP127" s="1286"/>
      <c r="BQ127" s="1286"/>
      <c r="BR127" s="1286"/>
      <c r="BS127" s="1286"/>
      <c r="BT127" s="1286"/>
      <c r="BU127" s="1286"/>
      <c r="BV127" s="1286"/>
      <c r="BW127" s="86">
        <v>0</v>
      </c>
      <c r="BX127" s="106">
        <v>0</v>
      </c>
      <c r="BY127" s="1286"/>
      <c r="BZ127" s="1286"/>
      <c r="CA127" s="1286"/>
      <c r="CB127" s="1286"/>
      <c r="CC127" s="1286"/>
      <c r="CD127" s="1286"/>
      <c r="CE127" s="1286"/>
      <c r="CF127" s="1286"/>
      <c r="CG127" s="86">
        <v>0</v>
      </c>
      <c r="CH127" s="106">
        <v>0</v>
      </c>
      <c r="CI127" s="1286"/>
      <c r="CJ127" s="1286"/>
      <c r="CK127" s="1286"/>
      <c r="CL127" s="1286"/>
      <c r="CM127" s="1286"/>
      <c r="CN127" s="1286"/>
      <c r="CO127" s="1286"/>
      <c r="CP127" s="1286"/>
      <c r="CQ127" s="86">
        <v>0</v>
      </c>
      <c r="CR127" s="108">
        <v>0</v>
      </c>
      <c r="CS127" s="273"/>
      <c r="CT127" s="274">
        <f>AJ127+AT127+BD127+BN127+BX127+CH127+CR127</f>
        <v>0</v>
      </c>
    </row>
    <row r="128" spans="1:98" ht="15.75" thickBot="1" x14ac:dyDescent="0.3">
      <c r="A128" s="2325" t="s">
        <v>29</v>
      </c>
      <c r="B128" s="2326"/>
      <c r="C128" s="2326"/>
      <c r="D128" s="2327"/>
      <c r="E128" s="124"/>
      <c r="F128" s="124"/>
      <c r="G128" s="124"/>
      <c r="H128" s="124"/>
      <c r="I128" s="124"/>
      <c r="J128" s="124"/>
      <c r="K128" s="124"/>
      <c r="L128" s="124"/>
      <c r="M128" s="85">
        <v>0</v>
      </c>
      <c r="N128" s="106">
        <v>0</v>
      </c>
      <c r="O128" s="806"/>
      <c r="P128" s="806"/>
      <c r="Q128" s="806"/>
      <c r="R128" s="806"/>
      <c r="S128" s="806"/>
      <c r="T128" s="806"/>
      <c r="U128" s="806"/>
      <c r="V128" s="806"/>
      <c r="W128" s="86">
        <v>0</v>
      </c>
      <c r="X128" s="106">
        <v>0</v>
      </c>
      <c r="Y128" s="124"/>
      <c r="Z128" s="124"/>
      <c r="AA128" s="124"/>
      <c r="AB128" s="124"/>
      <c r="AC128" s="124"/>
      <c r="AD128" s="124"/>
      <c r="AE128" s="124"/>
      <c r="AF128" s="124"/>
      <c r="AG128" s="528"/>
      <c r="AH128" s="522">
        <f>SUM(N128,X128)</f>
        <v>0</v>
      </c>
      <c r="AI128" s="86">
        <v>0</v>
      </c>
      <c r="AJ128" s="106">
        <v>0</v>
      </c>
      <c r="AK128" s="1287"/>
      <c r="AL128" s="1287"/>
      <c r="AM128" s="1287"/>
      <c r="AN128" s="1287"/>
      <c r="AO128" s="1287"/>
      <c r="AP128" s="1287"/>
      <c r="AQ128" s="1287"/>
      <c r="AR128" s="1287"/>
      <c r="AS128" s="86">
        <v>0</v>
      </c>
      <c r="AT128" s="106">
        <v>0</v>
      </c>
      <c r="AU128" s="1287"/>
      <c r="AV128" s="1287"/>
      <c r="AW128" s="1287"/>
      <c r="AX128" s="1287"/>
      <c r="AY128" s="1287"/>
      <c r="AZ128" s="1287"/>
      <c r="BA128" s="1287"/>
      <c r="BB128" s="1287"/>
      <c r="BC128" s="86">
        <v>0</v>
      </c>
      <c r="BD128" s="106">
        <v>0</v>
      </c>
      <c r="BE128" s="1287"/>
      <c r="BF128" s="1287"/>
      <c r="BG128" s="1287"/>
      <c r="BH128" s="1287"/>
      <c r="BI128" s="1287"/>
      <c r="BJ128" s="1287"/>
      <c r="BK128" s="1287"/>
      <c r="BL128" s="1287"/>
      <c r="BM128" s="86">
        <v>0</v>
      </c>
      <c r="BN128" s="106">
        <v>0</v>
      </c>
      <c r="BO128" s="1287"/>
      <c r="BP128" s="1287"/>
      <c r="BQ128" s="1287"/>
      <c r="BR128" s="1287"/>
      <c r="BS128" s="1287"/>
      <c r="BT128" s="1287"/>
      <c r="BU128" s="1287"/>
      <c r="BV128" s="1287"/>
      <c r="BW128" s="86">
        <v>0</v>
      </c>
      <c r="BX128" s="106">
        <v>0</v>
      </c>
      <c r="BY128" s="1287"/>
      <c r="BZ128" s="1287"/>
      <c r="CA128" s="1287"/>
      <c r="CB128" s="1287"/>
      <c r="CC128" s="1287"/>
      <c r="CD128" s="1287"/>
      <c r="CE128" s="1287"/>
      <c r="CF128" s="1287"/>
      <c r="CG128" s="86">
        <v>0</v>
      </c>
      <c r="CH128" s="106">
        <v>0</v>
      </c>
      <c r="CI128" s="1287"/>
      <c r="CJ128" s="1287"/>
      <c r="CK128" s="1287"/>
      <c r="CL128" s="1287"/>
      <c r="CM128" s="1287"/>
      <c r="CN128" s="1287"/>
      <c r="CO128" s="1287"/>
      <c r="CP128" s="1287"/>
      <c r="CQ128" s="86">
        <v>0</v>
      </c>
      <c r="CR128" s="108">
        <v>0</v>
      </c>
      <c r="CS128" s="273"/>
      <c r="CT128" s="274">
        <f>AJ128+AT128+BD128+BN128+BX128+CH128+CR128</f>
        <v>0</v>
      </c>
    </row>
    <row r="129" spans="1:98" ht="15.75" thickTop="1" x14ac:dyDescent="0.25">
      <c r="A129" s="2319" t="s">
        <v>164</v>
      </c>
      <c r="B129" s="2320"/>
      <c r="C129" s="2320"/>
      <c r="D129" s="2321"/>
      <c r="E129" s="125"/>
      <c r="F129" s="125"/>
      <c r="G129" s="125"/>
      <c r="H129" s="125"/>
      <c r="I129" s="125"/>
      <c r="J129" s="125"/>
      <c r="K129" s="125"/>
      <c r="L129" s="125"/>
      <c r="M129" s="525"/>
      <c r="N129" s="493">
        <f>SUM(N126:N128)</f>
        <v>0</v>
      </c>
      <c r="O129" s="529"/>
      <c r="P129" s="529"/>
      <c r="Q129" s="529"/>
      <c r="R129" s="529"/>
      <c r="S129" s="529"/>
      <c r="T129" s="529"/>
      <c r="U129" s="529"/>
      <c r="V129" s="529"/>
      <c r="W129" s="530"/>
      <c r="X129" s="493">
        <f>SUM(X126:X128)</f>
        <v>0</v>
      </c>
      <c r="Y129" s="125"/>
      <c r="Z129" s="125"/>
      <c r="AA129" s="125"/>
      <c r="AB129" s="125"/>
      <c r="AC129" s="125"/>
      <c r="AD129" s="125"/>
      <c r="AE129" s="125"/>
      <c r="AF129" s="125"/>
      <c r="AG129" s="525"/>
      <c r="AH129" s="512">
        <f>SUM(AH126:AH128)</f>
        <v>0</v>
      </c>
      <c r="AI129" s="340"/>
      <c r="AJ129" s="246">
        <f>SUM(AJ126:AJ128)</f>
        <v>0</v>
      </c>
      <c r="AK129" s="313"/>
      <c r="AL129" s="313"/>
      <c r="AM129" s="313"/>
      <c r="AN129" s="313"/>
      <c r="AO129" s="313"/>
      <c r="AP129" s="313"/>
      <c r="AQ129" s="313"/>
      <c r="AR129" s="313"/>
      <c r="AS129" s="341"/>
      <c r="AT129" s="246">
        <f>SUM(AT126:AT128)</f>
        <v>0</v>
      </c>
      <c r="AU129" s="313"/>
      <c r="AV129" s="313"/>
      <c r="AW129" s="313"/>
      <c r="AX129" s="313"/>
      <c r="AY129" s="313"/>
      <c r="AZ129" s="313"/>
      <c r="BA129" s="313"/>
      <c r="BB129" s="313"/>
      <c r="BC129" s="341"/>
      <c r="BD129" s="246">
        <f>SUM(BD126:BD128)</f>
        <v>0</v>
      </c>
      <c r="BE129" s="313"/>
      <c r="BF129" s="313"/>
      <c r="BG129" s="313"/>
      <c r="BH129" s="313"/>
      <c r="BI129" s="313"/>
      <c r="BJ129" s="313"/>
      <c r="BK129" s="313"/>
      <c r="BL129" s="313"/>
      <c r="BM129" s="341"/>
      <c r="BN129" s="246">
        <f>SUM(BN126:BN128)</f>
        <v>0</v>
      </c>
      <c r="BO129" s="313"/>
      <c r="BP129" s="313"/>
      <c r="BQ129" s="313"/>
      <c r="BR129" s="313"/>
      <c r="BS129" s="313"/>
      <c r="BT129" s="313"/>
      <c r="BU129" s="313"/>
      <c r="BV129" s="313"/>
      <c r="BW129" s="341"/>
      <c r="BX129" s="246">
        <f>SUM(BX126:BX128)</f>
        <v>0</v>
      </c>
      <c r="BY129" s="313"/>
      <c r="BZ129" s="313"/>
      <c r="CA129" s="313"/>
      <c r="CB129" s="313"/>
      <c r="CC129" s="313"/>
      <c r="CD129" s="313"/>
      <c r="CE129" s="313"/>
      <c r="CF129" s="313"/>
      <c r="CG129" s="341"/>
      <c r="CH129" s="246">
        <f>SUM(CH126:CH128)</f>
        <v>0</v>
      </c>
      <c r="CI129" s="313"/>
      <c r="CJ129" s="313"/>
      <c r="CK129" s="313"/>
      <c r="CL129" s="313"/>
      <c r="CM129" s="313"/>
      <c r="CN129" s="313"/>
      <c r="CO129" s="313"/>
      <c r="CP129" s="313"/>
      <c r="CQ129" s="341"/>
      <c r="CR129" s="261">
        <f>SUM(CR126:CR128)</f>
        <v>0</v>
      </c>
      <c r="CS129" s="340"/>
      <c r="CT129" s="261">
        <f>SUM(CT126:CT128)</f>
        <v>0</v>
      </c>
    </row>
    <row r="130" spans="1:98" ht="15.75" thickBot="1" x14ac:dyDescent="0.3">
      <c r="A130" s="343"/>
      <c r="B130" s="343"/>
      <c r="C130" s="343"/>
      <c r="D130" s="343"/>
      <c r="E130" s="343"/>
      <c r="F130" s="343"/>
      <c r="G130" s="343"/>
      <c r="H130" s="343"/>
      <c r="I130" s="343"/>
      <c r="J130" s="343"/>
      <c r="K130" s="343"/>
      <c r="L130" s="343"/>
      <c r="M130" s="344"/>
      <c r="N130" s="343"/>
      <c r="O130" s="343"/>
      <c r="P130" s="343"/>
      <c r="Q130" s="343"/>
      <c r="R130" s="343"/>
      <c r="S130" s="343"/>
      <c r="T130" s="343"/>
      <c r="U130" s="343"/>
      <c r="V130" s="343"/>
      <c r="W130" s="343"/>
      <c r="X130" s="343"/>
      <c r="Y130" s="343"/>
      <c r="Z130" s="343"/>
      <c r="AA130" s="343"/>
      <c r="AB130" s="343"/>
      <c r="AC130" s="343"/>
      <c r="AD130" s="343"/>
      <c r="AE130" s="343"/>
      <c r="AF130" s="343"/>
      <c r="AG130" s="344"/>
      <c r="AH130" s="373"/>
      <c r="AI130" s="344"/>
      <c r="AJ130" s="346"/>
      <c r="AK130" s="347"/>
      <c r="AL130" s="347"/>
      <c r="AM130" s="347"/>
      <c r="AN130" s="347"/>
      <c r="AO130" s="347"/>
      <c r="AP130" s="347"/>
      <c r="AQ130" s="347"/>
      <c r="AR130" s="347"/>
      <c r="AS130" s="348"/>
      <c r="AT130" s="349"/>
      <c r="AU130" s="347"/>
      <c r="AV130" s="347"/>
      <c r="AW130" s="347"/>
      <c r="AX130" s="347"/>
      <c r="AY130" s="347"/>
      <c r="AZ130" s="347"/>
      <c r="BA130" s="347"/>
      <c r="BB130" s="347"/>
      <c r="BC130" s="348"/>
      <c r="BD130" s="349"/>
      <c r="BE130" s="347"/>
      <c r="BF130" s="347"/>
      <c r="BG130" s="347"/>
      <c r="BH130" s="347"/>
      <c r="BI130" s="347"/>
      <c r="BJ130" s="347"/>
      <c r="BK130" s="347"/>
      <c r="BL130" s="347"/>
      <c r="BM130" s="348"/>
      <c r="BN130" s="349"/>
      <c r="BO130" s="347"/>
      <c r="BP130" s="347"/>
      <c r="BQ130" s="347"/>
      <c r="BR130" s="347"/>
      <c r="BS130" s="347"/>
      <c r="BT130" s="347"/>
      <c r="BU130" s="347"/>
      <c r="BV130" s="347"/>
      <c r="BW130" s="348"/>
      <c r="BX130" s="349"/>
      <c r="BY130" s="347"/>
      <c r="BZ130" s="347"/>
      <c r="CA130" s="347"/>
      <c r="CB130" s="347"/>
      <c r="CC130" s="347"/>
      <c r="CD130" s="347"/>
      <c r="CE130" s="347"/>
      <c r="CF130" s="347"/>
      <c r="CG130" s="348"/>
      <c r="CH130" s="349"/>
      <c r="CI130" s="342"/>
      <c r="CJ130" s="342"/>
      <c r="CK130" s="342"/>
      <c r="CL130" s="342"/>
      <c r="CM130" s="342"/>
      <c r="CN130" s="342"/>
      <c r="CO130" s="342"/>
      <c r="CP130" s="342"/>
      <c r="CQ130" s="348"/>
      <c r="CR130" s="350"/>
      <c r="CS130" s="1158"/>
      <c r="CT130" s="373"/>
    </row>
    <row r="131" spans="1:98" ht="16.5" thickTop="1" thickBot="1" x14ac:dyDescent="0.3">
      <c r="A131" s="2343" t="s">
        <v>31</v>
      </c>
      <c r="B131" s="2344"/>
      <c r="C131" s="2344"/>
      <c r="D131" s="2345"/>
      <c r="E131" s="358"/>
      <c r="F131" s="358"/>
      <c r="G131" s="358"/>
      <c r="H131" s="358"/>
      <c r="I131" s="358"/>
      <c r="J131" s="358"/>
      <c r="K131" s="358"/>
      <c r="L131" s="358"/>
      <c r="M131" s="383">
        <f>M52</f>
        <v>0</v>
      </c>
      <c r="N131" s="359">
        <f>N52</f>
        <v>0</v>
      </c>
      <c r="O131" s="358"/>
      <c r="P131" s="358"/>
      <c r="Q131" s="358"/>
      <c r="R131" s="358"/>
      <c r="S131" s="358"/>
      <c r="T131" s="358"/>
      <c r="U131" s="358"/>
      <c r="V131" s="358"/>
      <c r="W131" s="1713">
        <f>W52</f>
        <v>0</v>
      </c>
      <c r="X131" s="359">
        <f>X52</f>
        <v>0</v>
      </c>
      <c r="Y131" s="358"/>
      <c r="Z131" s="358"/>
      <c r="AA131" s="358"/>
      <c r="AB131" s="358"/>
      <c r="AC131" s="358"/>
      <c r="AD131" s="358"/>
      <c r="AE131" s="358"/>
      <c r="AF131" s="358"/>
      <c r="AG131" s="383">
        <f>SUM(M131,W131)</f>
        <v>0</v>
      </c>
      <c r="AH131" s="360">
        <f>SUM(N131,X131)</f>
        <v>0</v>
      </c>
      <c r="AI131" s="383">
        <f>AI52</f>
        <v>0</v>
      </c>
      <c r="AJ131" s="359">
        <f>AJ52</f>
        <v>0</v>
      </c>
      <c r="AK131" s="361"/>
      <c r="AL131" s="361"/>
      <c r="AM131" s="361"/>
      <c r="AN131" s="361"/>
      <c r="AO131" s="361"/>
      <c r="AP131" s="361"/>
      <c r="AQ131" s="361"/>
      <c r="AR131" s="361"/>
      <c r="AS131" s="1717">
        <f>AS52</f>
        <v>0</v>
      </c>
      <c r="AT131" s="359">
        <f>AT52</f>
        <v>0</v>
      </c>
      <c r="AU131" s="361"/>
      <c r="AV131" s="361"/>
      <c r="AW131" s="361"/>
      <c r="AX131" s="361"/>
      <c r="AY131" s="361"/>
      <c r="AZ131" s="361"/>
      <c r="BA131" s="361"/>
      <c r="BB131" s="361"/>
      <c r="BC131" s="1717">
        <f>BC52</f>
        <v>0</v>
      </c>
      <c r="BD131" s="359">
        <f>BD52</f>
        <v>0</v>
      </c>
      <c r="BE131" s="361"/>
      <c r="BF131" s="361"/>
      <c r="BG131" s="361"/>
      <c r="BH131" s="361"/>
      <c r="BI131" s="361"/>
      <c r="BJ131" s="361"/>
      <c r="BK131" s="361"/>
      <c r="BL131" s="361"/>
      <c r="BM131" s="1717">
        <f>BM52</f>
        <v>0</v>
      </c>
      <c r="BN131" s="359">
        <f>BN52</f>
        <v>0</v>
      </c>
      <c r="BO131" s="361"/>
      <c r="BP131" s="361"/>
      <c r="BQ131" s="361"/>
      <c r="BR131" s="361"/>
      <c r="BS131" s="361"/>
      <c r="BT131" s="361"/>
      <c r="BU131" s="361"/>
      <c r="BV131" s="361"/>
      <c r="BW131" s="1717">
        <f>BW52</f>
        <v>0</v>
      </c>
      <c r="BX131" s="359">
        <f>BX52</f>
        <v>0</v>
      </c>
      <c r="BY131" s="361"/>
      <c r="BZ131" s="361"/>
      <c r="CA131" s="361"/>
      <c r="CB131" s="361"/>
      <c r="CC131" s="361"/>
      <c r="CD131" s="361"/>
      <c r="CE131" s="361"/>
      <c r="CF131" s="361"/>
      <c r="CG131" s="1717">
        <f>CG52</f>
        <v>0</v>
      </c>
      <c r="CH131" s="359">
        <f>CH52</f>
        <v>0</v>
      </c>
      <c r="CI131" s="361"/>
      <c r="CJ131" s="361"/>
      <c r="CK131" s="361"/>
      <c r="CL131" s="361"/>
      <c r="CM131" s="361"/>
      <c r="CN131" s="361"/>
      <c r="CO131" s="361"/>
      <c r="CP131" s="361"/>
      <c r="CQ131" s="1717">
        <f>CQ52</f>
        <v>0</v>
      </c>
      <c r="CR131" s="360">
        <f>CR52</f>
        <v>0</v>
      </c>
      <c r="CS131" s="383">
        <f>SUM(AI131,AS131,BC131,BM131,BW131,CG131,CQ131)</f>
        <v>0</v>
      </c>
      <c r="CT131" s="360">
        <f>SUM(AJ131,AT131,BD131,BN131,BX131,CH131,CR131)</f>
        <v>0</v>
      </c>
    </row>
    <row r="132" spans="1:98" ht="16.5" thickTop="1" thickBot="1" x14ac:dyDescent="0.3">
      <c r="A132" s="2337" t="s">
        <v>25</v>
      </c>
      <c r="B132" s="2338"/>
      <c r="C132" s="2338"/>
      <c r="D132" s="2339"/>
      <c r="E132" s="195"/>
      <c r="F132" s="195"/>
      <c r="G132" s="195"/>
      <c r="H132" s="195"/>
      <c r="I132" s="195"/>
      <c r="J132" s="195"/>
      <c r="K132" s="195"/>
      <c r="L132" s="195"/>
      <c r="M132" s="271"/>
      <c r="N132" s="194">
        <f>N123</f>
        <v>0</v>
      </c>
      <c r="O132" s="195"/>
      <c r="P132" s="195"/>
      <c r="Q132" s="195"/>
      <c r="R132" s="195"/>
      <c r="S132" s="195"/>
      <c r="T132" s="195"/>
      <c r="U132" s="195"/>
      <c r="V132" s="195"/>
      <c r="W132" s="193"/>
      <c r="X132" s="194">
        <f>X123</f>
        <v>0</v>
      </c>
      <c r="Y132" s="195"/>
      <c r="Z132" s="195"/>
      <c r="AA132" s="195"/>
      <c r="AB132" s="195"/>
      <c r="AC132" s="195"/>
      <c r="AD132" s="195"/>
      <c r="AE132" s="195"/>
      <c r="AF132" s="195"/>
      <c r="AG132" s="271"/>
      <c r="AH132" s="272">
        <f>SUM(N132,X132)</f>
        <v>0</v>
      </c>
      <c r="AI132" s="271"/>
      <c r="AJ132" s="194">
        <f>AJ123</f>
        <v>0</v>
      </c>
      <c r="AK132" s="300"/>
      <c r="AL132" s="300"/>
      <c r="AM132" s="300"/>
      <c r="AN132" s="300"/>
      <c r="AO132" s="300"/>
      <c r="AP132" s="300"/>
      <c r="AQ132" s="300"/>
      <c r="AR132" s="300"/>
      <c r="AS132" s="193"/>
      <c r="AT132" s="194">
        <f>AT123</f>
        <v>0</v>
      </c>
      <c r="AU132" s="300"/>
      <c r="AV132" s="300"/>
      <c r="AW132" s="300"/>
      <c r="AX132" s="300"/>
      <c r="AY132" s="300"/>
      <c r="AZ132" s="300"/>
      <c r="BA132" s="300"/>
      <c r="BB132" s="300"/>
      <c r="BC132" s="193"/>
      <c r="BD132" s="194">
        <f>BD123</f>
        <v>0</v>
      </c>
      <c r="BE132" s="300"/>
      <c r="BF132" s="300"/>
      <c r="BG132" s="300"/>
      <c r="BH132" s="300"/>
      <c r="BI132" s="300"/>
      <c r="BJ132" s="300"/>
      <c r="BK132" s="300"/>
      <c r="BL132" s="300"/>
      <c r="BM132" s="193"/>
      <c r="BN132" s="194">
        <f>BN123</f>
        <v>0</v>
      </c>
      <c r="BO132" s="193"/>
      <c r="BP132" s="194">
        <f>BP123</f>
        <v>0</v>
      </c>
      <c r="BQ132" s="193"/>
      <c r="BR132" s="194">
        <f>BR123</f>
        <v>0</v>
      </c>
      <c r="BS132" s="193"/>
      <c r="BT132" s="194">
        <f>BT123</f>
        <v>0</v>
      </c>
      <c r="BU132" s="193"/>
      <c r="BV132" s="194">
        <f>BV123</f>
        <v>0</v>
      </c>
      <c r="BW132" s="193"/>
      <c r="BX132" s="194">
        <f>BX123</f>
        <v>0</v>
      </c>
      <c r="BY132" s="193"/>
      <c r="BZ132" s="194">
        <f>BZ123</f>
        <v>0</v>
      </c>
      <c r="CA132" s="193"/>
      <c r="CB132" s="194">
        <f>CB123</f>
        <v>0</v>
      </c>
      <c r="CC132" s="193"/>
      <c r="CD132" s="194">
        <f>CD123</f>
        <v>0</v>
      </c>
      <c r="CE132" s="193"/>
      <c r="CF132" s="194">
        <f>CF123</f>
        <v>0</v>
      </c>
      <c r="CG132" s="193"/>
      <c r="CH132" s="194">
        <f>CH123</f>
        <v>0</v>
      </c>
      <c r="CI132" s="193"/>
      <c r="CJ132" s="194">
        <f>CJ123</f>
        <v>0</v>
      </c>
      <c r="CK132" s="193"/>
      <c r="CL132" s="194">
        <f>CL123</f>
        <v>0</v>
      </c>
      <c r="CM132" s="193"/>
      <c r="CN132" s="194">
        <f>CN123</f>
        <v>0</v>
      </c>
      <c r="CO132" s="193"/>
      <c r="CP132" s="194">
        <f>CP123</f>
        <v>0</v>
      </c>
      <c r="CQ132" s="193"/>
      <c r="CR132" s="194">
        <f>CR123</f>
        <v>0</v>
      </c>
      <c r="CS132" s="271"/>
      <c r="CT132" s="272">
        <f>AJ132+AT132+BD132+BN132+BX132+CH132+CR132</f>
        <v>0</v>
      </c>
    </row>
    <row r="133" spans="1:98" ht="16.5" thickTop="1" thickBot="1" x14ac:dyDescent="0.3">
      <c r="A133" s="2337" t="s">
        <v>30</v>
      </c>
      <c r="B133" s="2338"/>
      <c r="C133" s="2338"/>
      <c r="D133" s="2339"/>
      <c r="E133" s="195"/>
      <c r="F133" s="195"/>
      <c r="G133" s="195"/>
      <c r="H133" s="195"/>
      <c r="I133" s="195"/>
      <c r="J133" s="195"/>
      <c r="K133" s="195"/>
      <c r="L133" s="195"/>
      <c r="M133" s="271"/>
      <c r="N133" s="194">
        <f>N129</f>
        <v>0</v>
      </c>
      <c r="O133" s="195"/>
      <c r="P133" s="195"/>
      <c r="Q133" s="195"/>
      <c r="R133" s="195"/>
      <c r="S133" s="195"/>
      <c r="T133" s="195"/>
      <c r="U133" s="195"/>
      <c r="V133" s="195"/>
      <c r="W133" s="193"/>
      <c r="X133" s="194">
        <f>X129</f>
        <v>0</v>
      </c>
      <c r="Y133" s="195"/>
      <c r="Z133" s="195"/>
      <c r="AA133" s="195"/>
      <c r="AB133" s="195"/>
      <c r="AC133" s="195"/>
      <c r="AD133" s="195"/>
      <c r="AE133" s="195"/>
      <c r="AF133" s="195"/>
      <c r="AG133" s="271"/>
      <c r="AH133" s="272">
        <f>SUM(N133,X133)</f>
        <v>0</v>
      </c>
      <c r="AI133" s="271"/>
      <c r="AJ133" s="194">
        <f>AJ129</f>
        <v>0</v>
      </c>
      <c r="AK133" s="300"/>
      <c r="AL133" s="300"/>
      <c r="AM133" s="300"/>
      <c r="AN133" s="300"/>
      <c r="AO133" s="300"/>
      <c r="AP133" s="300"/>
      <c r="AQ133" s="300"/>
      <c r="AR133" s="300"/>
      <c r="AS133" s="193"/>
      <c r="AT133" s="194">
        <f>AT129</f>
        <v>0</v>
      </c>
      <c r="AU133" s="300"/>
      <c r="AV133" s="300"/>
      <c r="AW133" s="300"/>
      <c r="AX133" s="300"/>
      <c r="AY133" s="300"/>
      <c r="AZ133" s="300"/>
      <c r="BA133" s="300"/>
      <c r="BB133" s="300"/>
      <c r="BC133" s="193"/>
      <c r="BD133" s="194">
        <f>BD129</f>
        <v>0</v>
      </c>
      <c r="BE133" s="300"/>
      <c r="BF133" s="300"/>
      <c r="BG133" s="300"/>
      <c r="BH133" s="300"/>
      <c r="BI133" s="300"/>
      <c r="BJ133" s="300"/>
      <c r="BK133" s="300"/>
      <c r="BL133" s="300"/>
      <c r="BM133" s="193"/>
      <c r="BN133" s="194">
        <f>BN129</f>
        <v>0</v>
      </c>
      <c r="BO133" s="193"/>
      <c r="BP133" s="194">
        <f>BP129</f>
        <v>0</v>
      </c>
      <c r="BQ133" s="193"/>
      <c r="BR133" s="194">
        <f>BR129</f>
        <v>0</v>
      </c>
      <c r="BS133" s="193"/>
      <c r="BT133" s="194">
        <f>BT129</f>
        <v>0</v>
      </c>
      <c r="BU133" s="193"/>
      <c r="BV133" s="194">
        <f>BV129</f>
        <v>0</v>
      </c>
      <c r="BW133" s="193"/>
      <c r="BX133" s="194">
        <f>BX129</f>
        <v>0</v>
      </c>
      <c r="BY133" s="193"/>
      <c r="BZ133" s="194">
        <f>BZ129</f>
        <v>0</v>
      </c>
      <c r="CA133" s="193"/>
      <c r="CB133" s="194">
        <f>CB129</f>
        <v>0</v>
      </c>
      <c r="CC133" s="193"/>
      <c r="CD133" s="194">
        <f>CD129</f>
        <v>0</v>
      </c>
      <c r="CE133" s="193"/>
      <c r="CF133" s="194">
        <f>CF129</f>
        <v>0</v>
      </c>
      <c r="CG133" s="193"/>
      <c r="CH133" s="194">
        <f>CH129</f>
        <v>0</v>
      </c>
      <c r="CI133" s="193"/>
      <c r="CJ133" s="194">
        <f>CJ129</f>
        <v>0</v>
      </c>
      <c r="CK133" s="193"/>
      <c r="CL133" s="194">
        <f>CL129</f>
        <v>0</v>
      </c>
      <c r="CM133" s="193"/>
      <c r="CN133" s="194">
        <f>CN129</f>
        <v>0</v>
      </c>
      <c r="CO133" s="193"/>
      <c r="CP133" s="194">
        <f>CP129</f>
        <v>0</v>
      </c>
      <c r="CQ133" s="193"/>
      <c r="CR133" s="194">
        <f>CR129</f>
        <v>0</v>
      </c>
      <c r="CS133" s="271"/>
      <c r="CT133" s="272">
        <f>AJ133+AT133+BD133+BN133+BX133+CH133+CR133</f>
        <v>0</v>
      </c>
    </row>
    <row r="134" spans="1:98" ht="16.5" thickTop="1" thickBot="1" x14ac:dyDescent="0.3">
      <c r="A134" s="2340" t="s">
        <v>202</v>
      </c>
      <c r="B134" s="2341"/>
      <c r="C134" s="2341"/>
      <c r="D134" s="2342"/>
      <c r="E134" s="362"/>
      <c r="F134" s="362"/>
      <c r="G134" s="362"/>
      <c r="H134" s="362"/>
      <c r="I134" s="362"/>
      <c r="J134" s="362"/>
      <c r="K134" s="362"/>
      <c r="L134" s="362"/>
      <c r="M134" s="1711">
        <f>M131</f>
        <v>0</v>
      </c>
      <c r="N134" s="363">
        <f>SUM(N131:N133)</f>
        <v>0</v>
      </c>
      <c r="O134" s="362"/>
      <c r="P134" s="362"/>
      <c r="Q134" s="362"/>
      <c r="R134" s="362"/>
      <c r="S134" s="362"/>
      <c r="T134" s="362"/>
      <c r="U134" s="362"/>
      <c r="V134" s="362"/>
      <c r="W134" s="1712">
        <f>W131</f>
        <v>0</v>
      </c>
      <c r="X134" s="363">
        <f>SUM(X131:X133)</f>
        <v>0</v>
      </c>
      <c r="Y134" s="362"/>
      <c r="Z134" s="362"/>
      <c r="AA134" s="362"/>
      <c r="AB134" s="362"/>
      <c r="AC134" s="362"/>
      <c r="AD134" s="362"/>
      <c r="AE134" s="362"/>
      <c r="AF134" s="362"/>
      <c r="AG134" s="1711">
        <f>AG131</f>
        <v>0</v>
      </c>
      <c r="AH134" s="364">
        <f>SUM(AH131:AH133)</f>
        <v>0</v>
      </c>
      <c r="AI134" s="1716">
        <f>AI131</f>
        <v>0</v>
      </c>
      <c r="AJ134" s="363">
        <f>SUM(AJ131:AJ133)</f>
        <v>0</v>
      </c>
      <c r="AK134" s="365"/>
      <c r="AL134" s="365"/>
      <c r="AM134" s="365"/>
      <c r="AN134" s="365"/>
      <c r="AO134" s="365"/>
      <c r="AP134" s="365"/>
      <c r="AQ134" s="365"/>
      <c r="AR134" s="365"/>
      <c r="AS134" s="1718">
        <f>AS131</f>
        <v>0</v>
      </c>
      <c r="AT134" s="363">
        <f>SUM(AT131:AT133)</f>
        <v>0</v>
      </c>
      <c r="AU134" s="365"/>
      <c r="AV134" s="365"/>
      <c r="AW134" s="365"/>
      <c r="AX134" s="365"/>
      <c r="AY134" s="365"/>
      <c r="AZ134" s="365"/>
      <c r="BA134" s="365"/>
      <c r="BB134" s="365"/>
      <c r="BC134" s="1718">
        <f>BC131</f>
        <v>0</v>
      </c>
      <c r="BD134" s="363">
        <f>SUM(BD131:BD133)</f>
        <v>0</v>
      </c>
      <c r="BE134" s="365"/>
      <c r="BF134" s="365"/>
      <c r="BG134" s="365"/>
      <c r="BH134" s="365"/>
      <c r="BI134" s="365"/>
      <c r="BJ134" s="365"/>
      <c r="BK134" s="365"/>
      <c r="BL134" s="365"/>
      <c r="BM134" s="1718">
        <f>BM131</f>
        <v>0</v>
      </c>
      <c r="BN134" s="363">
        <f>SUM(BN131:BN133)</f>
        <v>0</v>
      </c>
      <c r="BO134" s="365"/>
      <c r="BP134" s="365"/>
      <c r="BQ134" s="365"/>
      <c r="BR134" s="365"/>
      <c r="BS134" s="365"/>
      <c r="BT134" s="365"/>
      <c r="BU134" s="365"/>
      <c r="BV134" s="365"/>
      <c r="BW134" s="1718">
        <f>BW131</f>
        <v>0</v>
      </c>
      <c r="BX134" s="363">
        <f>SUM(BX131:BX133)</f>
        <v>0</v>
      </c>
      <c r="BY134" s="365"/>
      <c r="BZ134" s="365"/>
      <c r="CA134" s="365"/>
      <c r="CB134" s="365"/>
      <c r="CC134" s="365"/>
      <c r="CD134" s="365"/>
      <c r="CE134" s="365"/>
      <c r="CF134" s="365"/>
      <c r="CG134" s="1718">
        <f>CG131</f>
        <v>0</v>
      </c>
      <c r="CH134" s="363">
        <f>SUM(CH131:CH133)</f>
        <v>0</v>
      </c>
      <c r="CI134" s="365"/>
      <c r="CJ134" s="365"/>
      <c r="CK134" s="365"/>
      <c r="CL134" s="365"/>
      <c r="CM134" s="365"/>
      <c r="CN134" s="365"/>
      <c r="CO134" s="365"/>
      <c r="CP134" s="365"/>
      <c r="CQ134" s="1718">
        <f>CQ131</f>
        <v>0</v>
      </c>
      <c r="CR134" s="364">
        <f>SUM(CR131:CR133)</f>
        <v>0</v>
      </c>
      <c r="CS134" s="1716">
        <f>CS131</f>
        <v>0</v>
      </c>
      <c r="CT134" s="364">
        <f>SUM(CT131:CT133)</f>
        <v>0</v>
      </c>
    </row>
    <row r="135" spans="1:98" ht="15.75" thickTop="1" x14ac:dyDescent="0.25">
      <c r="A135" s="1166"/>
      <c r="B135" s="231"/>
      <c r="C135" s="231"/>
      <c r="D135" s="231"/>
      <c r="E135" s="231"/>
      <c r="F135" s="231"/>
      <c r="G135" s="231"/>
      <c r="H135" s="231"/>
      <c r="I135" s="231"/>
      <c r="J135" s="231"/>
      <c r="K135" s="231"/>
      <c r="L135" s="231"/>
      <c r="M135" s="264"/>
      <c r="N135" s="231"/>
      <c r="O135" s="231"/>
      <c r="P135" s="231"/>
      <c r="Q135" s="231"/>
      <c r="R135" s="231"/>
      <c r="S135" s="231"/>
      <c r="T135" s="231"/>
      <c r="U135" s="231"/>
      <c r="V135" s="231"/>
      <c r="W135" s="232"/>
      <c r="X135" s="451"/>
      <c r="Y135" s="231"/>
      <c r="Z135" s="231"/>
      <c r="AA135" s="231"/>
      <c r="AB135" s="231"/>
      <c r="AC135" s="231"/>
      <c r="AD135" s="231"/>
      <c r="AE135" s="231"/>
      <c r="AF135" s="231"/>
      <c r="AG135" s="1167"/>
      <c r="AH135" s="450"/>
      <c r="AI135" s="232"/>
      <c r="AJ135" s="297"/>
      <c r="AK135" s="298"/>
      <c r="AL135" s="298"/>
      <c r="AM135" s="298"/>
      <c r="AN135" s="298"/>
      <c r="AO135" s="298"/>
      <c r="AP135" s="298"/>
      <c r="AQ135" s="298"/>
      <c r="AR135" s="298"/>
      <c r="AS135" s="299"/>
      <c r="AT135" s="301"/>
      <c r="AU135" s="298"/>
      <c r="AV135" s="298"/>
      <c r="AW135" s="298"/>
      <c r="AX135" s="298"/>
      <c r="AY135" s="298"/>
      <c r="AZ135" s="298"/>
      <c r="BA135" s="298"/>
      <c r="BB135" s="298"/>
      <c r="BC135" s="299"/>
      <c r="BD135" s="301"/>
      <c r="BE135" s="298"/>
      <c r="BF135" s="298"/>
      <c r="BG135" s="298"/>
      <c r="BH135" s="298"/>
      <c r="BI135" s="298"/>
      <c r="BJ135" s="298"/>
      <c r="BK135" s="298"/>
      <c r="BL135" s="298"/>
      <c r="BM135" s="299"/>
      <c r="BN135" s="301"/>
      <c r="BO135" s="298"/>
      <c r="BP135" s="298"/>
      <c r="BQ135" s="298"/>
      <c r="BR135" s="298"/>
      <c r="BS135" s="298"/>
      <c r="BT135" s="298"/>
      <c r="BU135" s="298"/>
      <c r="BV135" s="298"/>
      <c r="BW135" s="299"/>
      <c r="BX135" s="301"/>
      <c r="BY135" s="298"/>
      <c r="BZ135" s="298"/>
      <c r="CA135" s="298"/>
      <c r="CB135" s="298"/>
      <c r="CC135" s="298"/>
      <c r="CD135" s="298"/>
      <c r="CE135" s="298"/>
      <c r="CF135" s="298"/>
      <c r="CG135" s="299"/>
      <c r="CH135" s="301"/>
      <c r="CI135" s="298"/>
      <c r="CJ135" s="298"/>
      <c r="CK135" s="298"/>
      <c r="CL135" s="298"/>
      <c r="CM135" s="298"/>
      <c r="CN135" s="298"/>
      <c r="CO135" s="298"/>
      <c r="CP135" s="298"/>
      <c r="CQ135" s="299"/>
      <c r="CR135" s="265"/>
      <c r="CS135" s="1168"/>
      <c r="CT135" s="282"/>
    </row>
    <row r="136" spans="1:98" x14ac:dyDescent="0.25">
      <c r="A136" s="1169" t="s">
        <v>42</v>
      </c>
      <c r="B136" s="1170"/>
      <c r="C136" s="1171"/>
      <c r="D136" s="1172"/>
      <c r="E136" s="1173"/>
      <c r="F136" s="1174"/>
      <c r="G136" s="1173"/>
      <c r="H136" s="1175"/>
      <c r="I136" s="1173"/>
      <c r="J136" s="1174"/>
      <c r="K136" s="1173"/>
      <c r="L136" s="1176"/>
      <c r="M136" s="1177"/>
      <c r="N136" s="1175"/>
      <c r="O136" s="1173"/>
      <c r="P136" s="1174"/>
      <c r="Q136" s="1173"/>
      <c r="R136" s="1175"/>
      <c r="S136" s="1173"/>
      <c r="T136" s="1174"/>
      <c r="U136" s="1173"/>
      <c r="V136" s="1176"/>
      <c r="W136" s="1173"/>
      <c r="X136" s="1175"/>
      <c r="Y136" s="1173"/>
      <c r="Z136" s="1174"/>
      <c r="AA136" s="1173"/>
      <c r="AB136" s="1175"/>
      <c r="AC136" s="1173"/>
      <c r="AD136" s="1174"/>
      <c r="AE136" s="1173"/>
      <c r="AF136" s="1176"/>
      <c r="AG136" s="1178"/>
      <c r="AH136" s="1179"/>
      <c r="AI136" s="1173"/>
      <c r="AJ136" s="1172"/>
      <c r="AK136" s="1180"/>
      <c r="AL136" s="1181"/>
      <c r="AM136" s="1180"/>
      <c r="AN136" s="1181"/>
      <c r="AO136" s="1180"/>
      <c r="AP136" s="1182"/>
      <c r="AQ136" s="1180"/>
      <c r="AR136" s="1000"/>
      <c r="AS136" s="1001"/>
      <c r="AT136" s="1183"/>
      <c r="AU136" s="1000"/>
      <c r="AV136" s="1000"/>
      <c r="AW136" s="1000"/>
      <c r="AX136" s="1000"/>
      <c r="AY136" s="1000"/>
      <c r="AZ136" s="1000"/>
      <c r="BA136" s="1000"/>
      <c r="BB136" s="1000"/>
      <c r="BC136" s="1001"/>
      <c r="BD136" s="1183"/>
      <c r="BE136" s="1000"/>
      <c r="BF136" s="1000"/>
      <c r="BG136" s="1000"/>
      <c r="BH136" s="1000"/>
      <c r="BI136" s="1000"/>
      <c r="BJ136" s="1000"/>
      <c r="BK136" s="1000"/>
      <c r="BL136" s="1000"/>
      <c r="BM136" s="1001"/>
      <c r="BN136" s="1183"/>
      <c r="BO136" s="1000"/>
      <c r="BP136" s="1000"/>
      <c r="BQ136" s="1000"/>
      <c r="BR136" s="1000"/>
      <c r="BS136" s="1000"/>
      <c r="BT136" s="1000"/>
      <c r="BU136" s="1000"/>
      <c r="BV136" s="1000"/>
      <c r="BW136" s="1001"/>
      <c r="BX136" s="1183"/>
      <c r="BY136" s="1000"/>
      <c r="BZ136" s="1000"/>
      <c r="CA136" s="1000"/>
      <c r="CB136" s="1000"/>
      <c r="CC136" s="1000"/>
      <c r="CD136" s="1000"/>
      <c r="CE136" s="1000"/>
      <c r="CF136" s="1000"/>
      <c r="CG136" s="1001"/>
      <c r="CH136" s="1183"/>
      <c r="CI136" s="1000"/>
      <c r="CJ136" s="1000"/>
      <c r="CK136" s="1000"/>
      <c r="CL136" s="1000"/>
      <c r="CM136" s="1000"/>
      <c r="CN136" s="1000"/>
      <c r="CO136" s="1000"/>
      <c r="CP136" s="1000"/>
      <c r="CQ136" s="1001"/>
      <c r="CR136" s="1184"/>
      <c r="CS136" s="1185"/>
      <c r="CT136" s="1179"/>
    </row>
    <row r="137" spans="1:98" x14ac:dyDescent="0.25">
      <c r="A137" s="2317" t="s">
        <v>43</v>
      </c>
      <c r="B137" s="2318"/>
      <c r="C137" s="2318"/>
      <c r="D137" s="2318"/>
      <c r="E137" s="1186"/>
      <c r="F137" s="1186"/>
      <c r="G137" s="1186"/>
      <c r="H137" s="1186"/>
      <c r="I137" s="1186"/>
      <c r="J137" s="1186"/>
      <c r="K137" s="1186"/>
      <c r="L137" s="1186"/>
      <c r="M137" s="1187"/>
      <c r="N137" s="1188"/>
      <c r="O137" s="1189"/>
      <c r="P137" s="1189"/>
      <c r="Q137" s="1189"/>
      <c r="R137" s="1189"/>
      <c r="S137" s="1189"/>
      <c r="T137" s="1189"/>
      <c r="U137" s="1189"/>
      <c r="V137" s="1189"/>
      <c r="W137" s="1188"/>
      <c r="X137" s="1188"/>
      <c r="Y137" s="1190"/>
      <c r="Z137" s="1190"/>
      <c r="AA137" s="1190"/>
      <c r="AB137" s="1190"/>
      <c r="AC137" s="1190"/>
      <c r="AD137" s="1190"/>
      <c r="AE137" s="1190"/>
      <c r="AF137" s="1190"/>
      <c r="AG137" s="1191"/>
      <c r="AH137" s="1192"/>
      <c r="AI137" s="1714">
        <f>'Alt 1- Future Ops'!M110-'Current Ops'!M110</f>
        <v>0</v>
      </c>
      <c r="AJ137" s="1193">
        <f>'Alt 1- Future Ops'!N110-'Current Ops'!N110</f>
        <v>0</v>
      </c>
      <c r="AK137" s="1194"/>
      <c r="AL137" s="1194"/>
      <c r="AM137" s="1194"/>
      <c r="AN137" s="1194"/>
      <c r="AO137" s="1194"/>
      <c r="AP137" s="1194"/>
      <c r="AQ137" s="1194"/>
      <c r="AR137" s="1194"/>
      <c r="AS137" s="1715">
        <f>'Alt 1- Future Ops'!W110-'Current Ops'!W110</f>
        <v>0</v>
      </c>
      <c r="AT137" s="1193">
        <f>'Alt 1- Future Ops'!X110-'Current Ops'!X110</f>
        <v>0</v>
      </c>
      <c r="AU137" s="1194"/>
      <c r="AV137" s="1194"/>
      <c r="AW137" s="1194"/>
      <c r="AX137" s="1194"/>
      <c r="AY137" s="1194"/>
      <c r="AZ137" s="1194"/>
      <c r="BA137" s="1194"/>
      <c r="BB137" s="1194"/>
      <c r="BC137" s="1195">
        <f>'Alt 1- Future Ops'!AG110-'Current Ops'!AG110</f>
        <v>0</v>
      </c>
      <c r="BD137" s="1196">
        <f>'Alt 1- Future Ops'!AH110-'Current Ops'!AH110</f>
        <v>0</v>
      </c>
      <c r="BE137" s="1194"/>
      <c r="BF137" s="1194"/>
      <c r="BG137" s="1194"/>
      <c r="BH137" s="1194"/>
      <c r="BI137" s="1194"/>
      <c r="BJ137" s="1194"/>
      <c r="BK137" s="1194"/>
      <c r="BL137" s="1194"/>
      <c r="BM137" s="1195">
        <f>'Alt 1- Future Ops'!AQ110-'Current Ops'!AQ110</f>
        <v>0</v>
      </c>
      <c r="BN137" s="1196">
        <f>'Alt 1- Future Ops'!AR110-'Current Ops'!AR110</f>
        <v>0</v>
      </c>
      <c r="BO137" s="1194"/>
      <c r="BP137" s="1194"/>
      <c r="BQ137" s="1194"/>
      <c r="BR137" s="1194"/>
      <c r="BS137" s="1194"/>
      <c r="BT137" s="1194"/>
      <c r="BU137" s="1194"/>
      <c r="BV137" s="1194"/>
      <c r="BW137" s="1197">
        <f>'Alt 1- Future Ops'!BA110-'Current Ops'!BA110</f>
        <v>0</v>
      </c>
      <c r="BX137" s="1196">
        <f>'Alt 1- Future Ops'!BB110-'Current Ops'!BB110</f>
        <v>0</v>
      </c>
      <c r="BY137" s="1194"/>
      <c r="BZ137" s="1194"/>
      <c r="CA137" s="1194"/>
      <c r="CB137" s="1194"/>
      <c r="CC137" s="1194"/>
      <c r="CD137" s="1194"/>
      <c r="CE137" s="1194"/>
      <c r="CF137" s="1194"/>
      <c r="CG137" s="1195">
        <f>'Alt 1- Future Ops'!BK110-'Current Ops'!BK110</f>
        <v>0</v>
      </c>
      <c r="CH137" s="1196">
        <f>'Alt 1- Future Ops'!BL110-'Current Ops'!BL110</f>
        <v>0</v>
      </c>
      <c r="CI137" s="1194"/>
      <c r="CJ137" s="1194"/>
      <c r="CK137" s="1194"/>
      <c r="CL137" s="1194"/>
      <c r="CM137" s="1194"/>
      <c r="CN137" s="1194"/>
      <c r="CO137" s="1194"/>
      <c r="CP137" s="1194"/>
      <c r="CQ137" s="1197">
        <f>'Alt 1- Future Ops'!BU110-'Current Ops'!BU110</f>
        <v>0</v>
      </c>
      <c r="CR137" s="1198">
        <f>'Alt 1- Future Ops'!BV110-'Current Ops'!BV110</f>
        <v>0</v>
      </c>
      <c r="CS137" s="1199">
        <f>BC137+BM137+BW137+CG137+CQ137</f>
        <v>0</v>
      </c>
      <c r="CT137" s="1198">
        <f>BD137+BN137+BX137+CH137+CR137</f>
        <v>0</v>
      </c>
    </row>
    <row r="138" spans="1:98" x14ac:dyDescent="0.25">
      <c r="A138" s="2317" t="s">
        <v>44</v>
      </c>
      <c r="B138" s="2318"/>
      <c r="C138" s="2318"/>
      <c r="D138" s="2318"/>
      <c r="E138" s="1186"/>
      <c r="F138" s="1186"/>
      <c r="G138" s="1186"/>
      <c r="H138" s="1186"/>
      <c r="I138" s="1186"/>
      <c r="J138" s="1186"/>
      <c r="K138" s="1186"/>
      <c r="L138" s="1186"/>
      <c r="M138" s="1200"/>
      <c r="N138" s="1201"/>
      <c r="O138" s="1202"/>
      <c r="P138" s="1202"/>
      <c r="Q138" s="1202"/>
      <c r="R138" s="1202"/>
      <c r="S138" s="1202"/>
      <c r="T138" s="1202"/>
      <c r="U138" s="1202"/>
      <c r="V138" s="1202"/>
      <c r="W138" s="1201"/>
      <c r="X138" s="1201"/>
      <c r="Y138" s="1190"/>
      <c r="Z138" s="1190"/>
      <c r="AA138" s="1190"/>
      <c r="AB138" s="1190"/>
      <c r="AC138" s="1190"/>
      <c r="AD138" s="1190"/>
      <c r="AE138" s="1190"/>
      <c r="AF138" s="1190"/>
      <c r="AG138" s="544"/>
      <c r="AH138" s="1203"/>
      <c r="AI138" s="449">
        <v>0</v>
      </c>
      <c r="AJ138" s="443">
        <v>0</v>
      </c>
      <c r="AK138" s="1244"/>
      <c r="AL138" s="1244"/>
      <c r="AM138" s="1244"/>
      <c r="AN138" s="1244"/>
      <c r="AO138" s="1244"/>
      <c r="AP138" s="1244"/>
      <c r="AQ138" s="1244"/>
      <c r="AR138" s="1244"/>
      <c r="AS138" s="444">
        <v>0</v>
      </c>
      <c r="AT138" s="443">
        <v>0</v>
      </c>
      <c r="AU138" s="1244"/>
      <c r="AV138" s="1244"/>
      <c r="AW138" s="1244"/>
      <c r="AX138" s="1244"/>
      <c r="AY138" s="1244"/>
      <c r="AZ138" s="1244"/>
      <c r="BA138" s="1244"/>
      <c r="BB138" s="1244"/>
      <c r="BC138" s="444">
        <v>0</v>
      </c>
      <c r="BD138" s="443">
        <v>0</v>
      </c>
      <c r="BE138" s="1244"/>
      <c r="BF138" s="1244"/>
      <c r="BG138" s="1244"/>
      <c r="BH138" s="1244"/>
      <c r="BI138" s="1244"/>
      <c r="BJ138" s="1244"/>
      <c r="BK138" s="1244"/>
      <c r="BL138" s="1244"/>
      <c r="BM138" s="444">
        <v>0</v>
      </c>
      <c r="BN138" s="443">
        <v>0</v>
      </c>
      <c r="BO138" s="1244"/>
      <c r="BP138" s="1244"/>
      <c r="BQ138" s="1244"/>
      <c r="BR138" s="1244"/>
      <c r="BS138" s="1244"/>
      <c r="BT138" s="1244"/>
      <c r="BU138" s="1244"/>
      <c r="BV138" s="1244"/>
      <c r="BW138" s="445">
        <v>0</v>
      </c>
      <c r="BX138" s="443">
        <v>0</v>
      </c>
      <c r="BY138" s="1244"/>
      <c r="BZ138" s="1244"/>
      <c r="CA138" s="1244"/>
      <c r="CB138" s="1244"/>
      <c r="CC138" s="1244"/>
      <c r="CD138" s="1244"/>
      <c r="CE138" s="1244"/>
      <c r="CF138" s="1244"/>
      <c r="CG138" s="444">
        <v>0</v>
      </c>
      <c r="CH138" s="443">
        <v>0</v>
      </c>
      <c r="CI138" s="1244"/>
      <c r="CJ138" s="1244"/>
      <c r="CK138" s="1244"/>
      <c r="CL138" s="1244"/>
      <c r="CM138" s="1244"/>
      <c r="CN138" s="1244"/>
      <c r="CO138" s="1244"/>
      <c r="CP138" s="1244"/>
      <c r="CQ138" s="445">
        <v>0</v>
      </c>
      <c r="CR138" s="446">
        <v>0</v>
      </c>
      <c r="CS138" s="1199">
        <f>BC138+BM138+BW138+CG138+CQ138</f>
        <v>0</v>
      </c>
      <c r="CT138" s="1198">
        <f>BD138+BN138+BX138+CH138+CR138</f>
        <v>0</v>
      </c>
    </row>
    <row r="139" spans="1:98" x14ac:dyDescent="0.25">
      <c r="A139" s="2317" t="s">
        <v>45</v>
      </c>
      <c r="B139" s="2318"/>
      <c r="C139" s="2318"/>
      <c r="D139" s="2318"/>
      <c r="E139" s="1186"/>
      <c r="F139" s="1186"/>
      <c r="G139" s="1186"/>
      <c r="H139" s="1186"/>
      <c r="I139" s="1186"/>
      <c r="J139" s="1186"/>
      <c r="K139" s="1186"/>
      <c r="L139" s="1186"/>
      <c r="M139" s="1200"/>
      <c r="N139" s="1201"/>
      <c r="O139" s="1202"/>
      <c r="P139" s="1202"/>
      <c r="Q139" s="1202"/>
      <c r="R139" s="1202"/>
      <c r="S139" s="1202"/>
      <c r="T139" s="1202"/>
      <c r="U139" s="1202"/>
      <c r="V139" s="1202"/>
      <c r="W139" s="1201"/>
      <c r="X139" s="1201"/>
      <c r="Y139" s="1190"/>
      <c r="Z139" s="1190"/>
      <c r="AA139" s="1190"/>
      <c r="AB139" s="1190"/>
      <c r="AC139" s="1190"/>
      <c r="AD139" s="1190"/>
      <c r="AE139" s="1190"/>
      <c r="AF139" s="1190"/>
      <c r="AG139" s="544"/>
      <c r="AH139" s="1203"/>
      <c r="AI139" s="1204"/>
      <c r="AJ139" s="443">
        <v>0</v>
      </c>
      <c r="AK139" s="1194"/>
      <c r="AL139" s="1194"/>
      <c r="AM139" s="1194"/>
      <c r="AN139" s="1194"/>
      <c r="AO139" s="1194"/>
      <c r="AP139" s="1194"/>
      <c r="AQ139" s="1194"/>
      <c r="AR139" s="1194"/>
      <c r="AS139" s="1205"/>
      <c r="AT139" s="443">
        <v>0</v>
      </c>
      <c r="AU139" s="1194"/>
      <c r="AV139" s="1194"/>
      <c r="AW139" s="1194"/>
      <c r="AX139" s="1194"/>
      <c r="AY139" s="1194"/>
      <c r="AZ139" s="1194"/>
      <c r="BA139" s="1194"/>
      <c r="BB139" s="1194"/>
      <c r="BC139" s="1205"/>
      <c r="BD139" s="443">
        <v>0</v>
      </c>
      <c r="BE139" s="1194"/>
      <c r="BF139" s="1194"/>
      <c r="BG139" s="1194"/>
      <c r="BH139" s="1194"/>
      <c r="BI139" s="1194"/>
      <c r="BJ139" s="1194"/>
      <c r="BK139" s="1194"/>
      <c r="BL139" s="1194"/>
      <c r="BM139" s="1205"/>
      <c r="BN139" s="443">
        <v>0</v>
      </c>
      <c r="BO139" s="1194"/>
      <c r="BP139" s="1194"/>
      <c r="BQ139" s="1194"/>
      <c r="BR139" s="1194"/>
      <c r="BS139" s="1194"/>
      <c r="BT139" s="1194"/>
      <c r="BU139" s="1194"/>
      <c r="BV139" s="1194"/>
      <c r="BW139" s="1206"/>
      <c r="BX139" s="443">
        <v>0</v>
      </c>
      <c r="BY139" s="1194"/>
      <c r="BZ139" s="1194"/>
      <c r="CA139" s="1194"/>
      <c r="CB139" s="1194"/>
      <c r="CC139" s="1194"/>
      <c r="CD139" s="1194"/>
      <c r="CE139" s="1194"/>
      <c r="CF139" s="1194"/>
      <c r="CG139" s="1205"/>
      <c r="CH139" s="443">
        <v>0</v>
      </c>
      <c r="CI139" s="1194"/>
      <c r="CJ139" s="1194"/>
      <c r="CK139" s="1194"/>
      <c r="CL139" s="1194"/>
      <c r="CM139" s="1194"/>
      <c r="CN139" s="1194"/>
      <c r="CO139" s="1194"/>
      <c r="CP139" s="1194"/>
      <c r="CQ139" s="1206"/>
      <c r="CR139" s="446">
        <v>0</v>
      </c>
      <c r="CS139" s="321"/>
      <c r="CT139" s="1198">
        <f>BD139+BN139+BX139+CH139+CR139</f>
        <v>0</v>
      </c>
    </row>
    <row r="140" spans="1:98" x14ac:dyDescent="0.25">
      <c r="A140" s="2317" t="s">
        <v>143</v>
      </c>
      <c r="B140" s="2318"/>
      <c r="C140" s="2318"/>
      <c r="D140" s="2318"/>
      <c r="E140" s="1186"/>
      <c r="F140" s="1186"/>
      <c r="G140" s="1186"/>
      <c r="H140" s="1186"/>
      <c r="I140" s="1186"/>
      <c r="J140" s="1186"/>
      <c r="K140" s="1186"/>
      <c r="L140" s="1186"/>
      <c r="M140" s="1200"/>
      <c r="N140" s="1201"/>
      <c r="O140" s="1202"/>
      <c r="P140" s="1202"/>
      <c r="Q140" s="1202"/>
      <c r="R140" s="1202"/>
      <c r="S140" s="1202"/>
      <c r="T140" s="1202"/>
      <c r="U140" s="1202"/>
      <c r="V140" s="1202"/>
      <c r="W140" s="1201"/>
      <c r="X140" s="1201"/>
      <c r="Y140" s="1190"/>
      <c r="Z140" s="1190"/>
      <c r="AA140" s="1190"/>
      <c r="AB140" s="1190"/>
      <c r="AC140" s="1190"/>
      <c r="AD140" s="1190"/>
      <c r="AE140" s="1190"/>
      <c r="AF140" s="1190"/>
      <c r="AG140" s="544"/>
      <c r="AH140" s="1203"/>
      <c r="AI140" s="1207">
        <f>SUM(AI137:AI139)</f>
        <v>0</v>
      </c>
      <c r="AJ140" s="1196">
        <f>SUM(AJ137:AJ139)</f>
        <v>0</v>
      </c>
      <c r="AK140" s="1194"/>
      <c r="AL140" s="1194"/>
      <c r="AM140" s="1194"/>
      <c r="AN140" s="1194"/>
      <c r="AO140" s="1194"/>
      <c r="AP140" s="1194"/>
      <c r="AQ140" s="1194"/>
      <c r="AR140" s="1194"/>
      <c r="AS140" s="1195">
        <f>SUM(AS137:AS139)</f>
        <v>0</v>
      </c>
      <c r="AT140" s="1196">
        <f>SUM(AT137:AT139)</f>
        <v>0</v>
      </c>
      <c r="AU140" s="1194"/>
      <c r="AV140" s="1194"/>
      <c r="AW140" s="1194"/>
      <c r="AX140" s="1194"/>
      <c r="AY140" s="1194"/>
      <c r="AZ140" s="1194"/>
      <c r="BA140" s="1194"/>
      <c r="BB140" s="1194"/>
      <c r="BC140" s="1195">
        <f>SUM(BC137:BC139)</f>
        <v>0</v>
      </c>
      <c r="BD140" s="1196">
        <f>SUM(BD137:BD139)</f>
        <v>0</v>
      </c>
      <c r="BE140" s="1194"/>
      <c r="BF140" s="1194"/>
      <c r="BG140" s="1194"/>
      <c r="BH140" s="1194"/>
      <c r="BI140" s="1194"/>
      <c r="BJ140" s="1194"/>
      <c r="BK140" s="1194"/>
      <c r="BL140" s="1194"/>
      <c r="BM140" s="1195">
        <f>SUM(BM137:BM139)</f>
        <v>0</v>
      </c>
      <c r="BN140" s="1196">
        <f>SUM(BN137:BN139)</f>
        <v>0</v>
      </c>
      <c r="BO140" s="1194"/>
      <c r="BP140" s="1194"/>
      <c r="BQ140" s="1194"/>
      <c r="BR140" s="1194"/>
      <c r="BS140" s="1194"/>
      <c r="BT140" s="1194"/>
      <c r="BU140" s="1194"/>
      <c r="BV140" s="1194"/>
      <c r="BW140" s="1197">
        <f>SUM(BW137:BW139)</f>
        <v>0</v>
      </c>
      <c r="BX140" s="1196">
        <f>SUM(BX137:BX139)</f>
        <v>0</v>
      </c>
      <c r="BY140" s="1194"/>
      <c r="BZ140" s="1194"/>
      <c r="CA140" s="1194"/>
      <c r="CB140" s="1194"/>
      <c r="CC140" s="1194"/>
      <c r="CD140" s="1194"/>
      <c r="CE140" s="1194"/>
      <c r="CF140" s="1194"/>
      <c r="CG140" s="1195">
        <f>SUM(CG137:CG139)</f>
        <v>0</v>
      </c>
      <c r="CH140" s="1196">
        <f>SUM(CH137:CH139)</f>
        <v>0</v>
      </c>
      <c r="CI140" s="1194"/>
      <c r="CJ140" s="1194"/>
      <c r="CK140" s="1194"/>
      <c r="CL140" s="1194"/>
      <c r="CM140" s="1194"/>
      <c r="CN140" s="1194"/>
      <c r="CO140" s="1194"/>
      <c r="CP140" s="1194"/>
      <c r="CQ140" s="1197">
        <f>SUM(CQ137:CQ139)</f>
        <v>0</v>
      </c>
      <c r="CR140" s="1208">
        <f>SUM(CR137:CR139)</f>
        <v>0</v>
      </c>
      <c r="CS140" s="1199">
        <f>BC140+BM140+BW140+CG140+CQ140</f>
        <v>0</v>
      </c>
      <c r="CT140" s="1198">
        <f>BD140+BN140+BX140+CH140+CR140</f>
        <v>0</v>
      </c>
    </row>
    <row r="141" spans="1:98" x14ac:dyDescent="0.25">
      <c r="A141" s="2317" t="s">
        <v>144</v>
      </c>
      <c r="B141" s="2318"/>
      <c r="C141" s="2318"/>
      <c r="D141" s="2318"/>
      <c r="E141" s="1186"/>
      <c r="F141" s="1186"/>
      <c r="G141" s="1186"/>
      <c r="H141" s="1186"/>
      <c r="I141" s="1186"/>
      <c r="J141" s="1186"/>
      <c r="K141" s="1186"/>
      <c r="L141" s="1186"/>
      <c r="M141" s="1200"/>
      <c r="N141" s="1201"/>
      <c r="O141" s="1202"/>
      <c r="P141" s="1202"/>
      <c r="Q141" s="1202"/>
      <c r="R141" s="1202"/>
      <c r="S141" s="1202"/>
      <c r="T141" s="1202"/>
      <c r="U141" s="1202"/>
      <c r="V141" s="1202"/>
      <c r="W141" s="1201"/>
      <c r="X141" s="1201"/>
      <c r="Y141" s="1190"/>
      <c r="Z141" s="1190"/>
      <c r="AA141" s="1190"/>
      <c r="AB141" s="1190"/>
      <c r="AC141" s="1190"/>
      <c r="AD141" s="1190"/>
      <c r="AE141" s="1190"/>
      <c r="AF141" s="1190"/>
      <c r="AG141" s="544"/>
      <c r="AH141" s="1203"/>
      <c r="AI141" s="1207">
        <f>AI140</f>
        <v>0</v>
      </c>
      <c r="AJ141" s="1196">
        <f>AJ140</f>
        <v>0</v>
      </c>
      <c r="AK141" s="1194"/>
      <c r="AL141" s="1194"/>
      <c r="AM141" s="1194"/>
      <c r="AN141" s="1194"/>
      <c r="AO141" s="1194"/>
      <c r="AP141" s="1194"/>
      <c r="AQ141" s="1194"/>
      <c r="AR141" s="1194"/>
      <c r="AS141" s="1195">
        <f>AS140</f>
        <v>0</v>
      </c>
      <c r="AT141" s="1196">
        <f>AT140</f>
        <v>0</v>
      </c>
      <c r="AU141" s="1194"/>
      <c r="AV141" s="1194"/>
      <c r="AW141" s="1194"/>
      <c r="AX141" s="1194"/>
      <c r="AY141" s="1194"/>
      <c r="AZ141" s="1194"/>
      <c r="BA141" s="1194"/>
      <c r="BB141" s="1194"/>
      <c r="BC141" s="1209">
        <f>BC140</f>
        <v>0</v>
      </c>
      <c r="BD141" s="1210">
        <f>BD140</f>
        <v>0</v>
      </c>
      <c r="BE141" s="1194"/>
      <c r="BF141" s="1194"/>
      <c r="BG141" s="1194"/>
      <c r="BH141" s="1194"/>
      <c r="BI141" s="1194"/>
      <c r="BJ141" s="1194"/>
      <c r="BK141" s="1194"/>
      <c r="BL141" s="1194"/>
      <c r="BM141" s="1209">
        <f>BM140</f>
        <v>0</v>
      </c>
      <c r="BN141" s="1210">
        <f>BN140</f>
        <v>0</v>
      </c>
      <c r="BO141" s="1194"/>
      <c r="BP141" s="1194"/>
      <c r="BQ141" s="1194"/>
      <c r="BR141" s="1194"/>
      <c r="BS141" s="1194"/>
      <c r="BT141" s="1194"/>
      <c r="BU141" s="1194"/>
      <c r="BV141" s="1194"/>
      <c r="BW141" s="1211">
        <f>BW140</f>
        <v>0</v>
      </c>
      <c r="BX141" s="1210">
        <f>BX140</f>
        <v>0</v>
      </c>
      <c r="BY141" s="1194"/>
      <c r="BZ141" s="1194"/>
      <c r="CA141" s="1194"/>
      <c r="CB141" s="1194"/>
      <c r="CC141" s="1194"/>
      <c r="CD141" s="1194"/>
      <c r="CE141" s="1194"/>
      <c r="CF141" s="1194"/>
      <c r="CG141" s="1209">
        <f>CG140</f>
        <v>0</v>
      </c>
      <c r="CH141" s="1210">
        <f>CH140</f>
        <v>0</v>
      </c>
      <c r="CI141" s="1194"/>
      <c r="CJ141" s="1194"/>
      <c r="CK141" s="1194"/>
      <c r="CL141" s="1194"/>
      <c r="CM141" s="1194"/>
      <c r="CN141" s="1194"/>
      <c r="CO141" s="1194"/>
      <c r="CP141" s="1194"/>
      <c r="CQ141" s="1211">
        <f>CQ140</f>
        <v>0</v>
      </c>
      <c r="CR141" s="1212">
        <f>CR140</f>
        <v>0</v>
      </c>
      <c r="CS141" s="1213">
        <f>BC141+BM141+BW141+CG141+CQ141</f>
        <v>0</v>
      </c>
      <c r="CT141" s="1212">
        <f>BD141+BN141+BX141+CH141+CR141</f>
        <v>0</v>
      </c>
    </row>
    <row r="142" spans="1:98" ht="15.75" thickBot="1" x14ac:dyDescent="0.3">
      <c r="A142" s="2334" t="s">
        <v>180</v>
      </c>
      <c r="B142" s="2335"/>
      <c r="C142" s="2335"/>
      <c r="D142" s="2336"/>
      <c r="E142" s="1214"/>
      <c r="F142" s="1214"/>
      <c r="G142" s="1214"/>
      <c r="H142" s="1214"/>
      <c r="I142" s="1214"/>
      <c r="J142" s="1214"/>
      <c r="K142" s="1214"/>
      <c r="L142" s="1214"/>
      <c r="M142" s="1215"/>
      <c r="N142" s="1216"/>
      <c r="O142" s="1217"/>
      <c r="P142" s="1217"/>
      <c r="Q142" s="1217"/>
      <c r="R142" s="1217"/>
      <c r="S142" s="1217"/>
      <c r="T142" s="1217"/>
      <c r="U142" s="1217"/>
      <c r="V142" s="1217"/>
      <c r="W142" s="1216"/>
      <c r="X142" s="1216"/>
      <c r="Y142" s="1218"/>
      <c r="Z142" s="1218"/>
      <c r="AA142" s="1218"/>
      <c r="AB142" s="1218"/>
      <c r="AC142" s="1218"/>
      <c r="AD142" s="1218"/>
      <c r="AE142" s="1218"/>
      <c r="AF142" s="1218"/>
      <c r="AG142" s="545"/>
      <c r="AH142" s="1219"/>
      <c r="AI142" s="1220"/>
      <c r="AJ142" s="1220"/>
      <c r="AK142" s="1221"/>
      <c r="AL142" s="1221"/>
      <c r="AM142" s="1221"/>
      <c r="AN142" s="1221"/>
      <c r="AO142" s="1221"/>
      <c r="AP142" s="1221"/>
      <c r="AQ142" s="1221"/>
      <c r="AR142" s="1221"/>
      <c r="AS142" s="1220"/>
      <c r="AT142" s="1220"/>
      <c r="AU142" s="1221"/>
      <c r="AV142" s="1221"/>
      <c r="AW142" s="1221"/>
      <c r="AX142" s="1221"/>
      <c r="AY142" s="1221"/>
      <c r="AZ142" s="1221"/>
      <c r="BA142" s="1221"/>
      <c r="BB142" s="1221"/>
      <c r="BC142" s="1220"/>
      <c r="BD142" s="1220"/>
      <c r="BE142" s="1221"/>
      <c r="BF142" s="1221"/>
      <c r="BG142" s="1221"/>
      <c r="BH142" s="1221"/>
      <c r="BI142" s="1221"/>
      <c r="BJ142" s="1221"/>
      <c r="BK142" s="1221"/>
      <c r="BL142" s="1221"/>
      <c r="BM142" s="1220"/>
      <c r="BN142" s="1220"/>
      <c r="BO142" s="1221"/>
      <c r="BP142" s="1221"/>
      <c r="BQ142" s="1221"/>
      <c r="BR142" s="1221"/>
      <c r="BS142" s="1221"/>
      <c r="BT142" s="1221"/>
      <c r="BU142" s="1221"/>
      <c r="BV142" s="1221"/>
      <c r="BW142" s="1220"/>
      <c r="BX142" s="1220"/>
      <c r="BY142" s="1221"/>
      <c r="BZ142" s="1221"/>
      <c r="CA142" s="1221"/>
      <c r="CB142" s="1221"/>
      <c r="CC142" s="1221"/>
      <c r="CD142" s="1221"/>
      <c r="CE142" s="1221"/>
      <c r="CF142" s="1221"/>
      <c r="CG142" s="1222"/>
      <c r="CH142" s="1220"/>
      <c r="CI142" s="1221"/>
      <c r="CJ142" s="1221"/>
      <c r="CK142" s="1221"/>
      <c r="CL142" s="1221"/>
      <c r="CM142" s="1221"/>
      <c r="CN142" s="1221"/>
      <c r="CO142" s="1221"/>
      <c r="CP142" s="1221"/>
      <c r="CQ142" s="1222"/>
      <c r="CR142" s="1223"/>
      <c r="CS142" s="320"/>
      <c r="CT142" s="1704">
        <f>IF('Alt 1- Future Ops'!BZ110=0,0,IF('Current Ops'!BZ110=0,0,'Alt 1- Future Ops'!BZ110/'Current Ops'!BZ110))</f>
        <v>0</v>
      </c>
    </row>
    <row r="143" spans="1:98" ht="15.75" thickTop="1" x14ac:dyDescent="0.25">
      <c r="A143" s="178" t="s">
        <v>181</v>
      </c>
    </row>
    <row r="144" spans="1:98" x14ac:dyDescent="0.25">
      <c r="A144" s="198"/>
    </row>
    <row r="145" spans="13:14" x14ac:dyDescent="0.25">
      <c r="M145" s="32"/>
      <c r="N145" s="32"/>
    </row>
  </sheetData>
  <sheetProtection sheet="1" objects="1" scenarios="1" formatCells="0" formatColumns="0" formatRows="0" insertColumns="0" insertRows="0" deleteColumns="0" deleteRows="0" sort="0" autoFilter="0"/>
  <mergeCells count="89">
    <mergeCell ref="AG1:AH1"/>
    <mergeCell ref="AG2:AH2"/>
    <mergeCell ref="CS2:CT2"/>
    <mergeCell ref="A58:D58"/>
    <mergeCell ref="AI1:CR1"/>
    <mergeCell ref="M2:N2"/>
    <mergeCell ref="W2:X2"/>
    <mergeCell ref="AI2:AJ2"/>
    <mergeCell ref="AS2:AT2"/>
    <mergeCell ref="BC2:BD2"/>
    <mergeCell ref="BM2:BN2"/>
    <mergeCell ref="BW2:BX2"/>
    <mergeCell ref="CG2:CH2"/>
    <mergeCell ref="M1:X1"/>
    <mergeCell ref="CQ2:CR2"/>
    <mergeCell ref="CU2:CV2"/>
    <mergeCell ref="A55:D55"/>
    <mergeCell ref="A56:D56"/>
    <mergeCell ref="A57:D57"/>
    <mergeCell ref="A77:D77"/>
    <mergeCell ref="A59:D59"/>
    <mergeCell ref="A60:D60"/>
    <mergeCell ref="A61:D61"/>
    <mergeCell ref="A62:D62"/>
    <mergeCell ref="A63:D63"/>
    <mergeCell ref="A64:D64"/>
    <mergeCell ref="A65:D65"/>
    <mergeCell ref="A72:D72"/>
    <mergeCell ref="A73:D73"/>
    <mergeCell ref="A75:D75"/>
    <mergeCell ref="A76:D76"/>
    <mergeCell ref="A89:D89"/>
    <mergeCell ref="A78:D78"/>
    <mergeCell ref="A79:D79"/>
    <mergeCell ref="A80:D80"/>
    <mergeCell ref="A81:D81"/>
    <mergeCell ref="A82:D82"/>
    <mergeCell ref="A83:D83"/>
    <mergeCell ref="A84:D84"/>
    <mergeCell ref="A85:D85"/>
    <mergeCell ref="A86:D86"/>
    <mergeCell ref="A87:D87"/>
    <mergeCell ref="A88:D88"/>
    <mergeCell ref="A103:D103"/>
    <mergeCell ref="A90:D90"/>
    <mergeCell ref="A91:D91"/>
    <mergeCell ref="A92:D92"/>
    <mergeCell ref="A93:D93"/>
    <mergeCell ref="A94:D94"/>
    <mergeCell ref="A96:D96"/>
    <mergeCell ref="A97:D97"/>
    <mergeCell ref="A98:D98"/>
    <mergeCell ref="A99:D99"/>
    <mergeCell ref="A101:D101"/>
    <mergeCell ref="A102:D102"/>
    <mergeCell ref="A115:D115"/>
    <mergeCell ref="A104:D104"/>
    <mergeCell ref="A105:D105"/>
    <mergeCell ref="A106:D106"/>
    <mergeCell ref="A107:D107"/>
    <mergeCell ref="A108:D108"/>
    <mergeCell ref="A109:D109"/>
    <mergeCell ref="A110:D110"/>
    <mergeCell ref="A111:D111"/>
    <mergeCell ref="A112:D112"/>
    <mergeCell ref="A113:D113"/>
    <mergeCell ref="A114:D114"/>
    <mergeCell ref="A129:D129"/>
    <mergeCell ref="A116:D116"/>
    <mergeCell ref="A117:D117"/>
    <mergeCell ref="A118:D118"/>
    <mergeCell ref="A119:D119"/>
    <mergeCell ref="A120:D120"/>
    <mergeCell ref="A121:D121"/>
    <mergeCell ref="A122:D122"/>
    <mergeCell ref="A123:D123"/>
    <mergeCell ref="A126:D126"/>
    <mergeCell ref="A127:D127"/>
    <mergeCell ref="A128:D128"/>
    <mergeCell ref="A139:D139"/>
    <mergeCell ref="A140:D140"/>
    <mergeCell ref="A141:D141"/>
    <mergeCell ref="A142:D142"/>
    <mergeCell ref="A131:D131"/>
    <mergeCell ref="A132:D132"/>
    <mergeCell ref="A133:D133"/>
    <mergeCell ref="A134:D134"/>
    <mergeCell ref="A137:D137"/>
    <mergeCell ref="A138:D138"/>
  </mergeCells>
  <dataValidations count="2">
    <dataValidation type="list" allowBlank="1" showInputMessage="1" showErrorMessage="1" sqref="B5:B20 B31:B35">
      <formula1>"Pgm, IT"</formula1>
    </dataValidation>
    <dataValidation type="list" allowBlank="1" showInputMessage="1" showErrorMessage="1" sqref="D5:D20 D31:D35">
      <formula1>"P,T,E,Board"</formula1>
    </dataValidation>
  </dataValidations>
  <printOptions horizontalCentered="1"/>
  <pageMargins left="0.19" right="0.19" top="1.25" bottom="1.02" header="0.1" footer="0.3"/>
  <pageSetup paperSize="5" scale="55" orientation="landscape" r:id="rId1"/>
  <headerFooter>
    <oddHeader>&amp;L&amp;"Arial,Regular"&amp;14Agency/State Entity:
Project Number:
Project Name:&amp;C&amp;"Arial,Bold"&amp;18Financial Analysis Worksheets -  Project Costs Alternative 3&amp;R&amp;"Arial,Regular"&amp;14Date: (MM/DD/YYYY)
Stage/Version: (Stage X/Version X)</oddHeader>
    <oddFooter>&amp;L&amp;"Arial,Regular"&amp;14SIMM 19F.2 (Rev. 1/29/2016)&amp;C&amp;"Arial,Regular"&amp;14&amp;P of &amp;N&amp;R&amp;"Arial,Regular"&amp;14&amp;D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9"/>
  <sheetViews>
    <sheetView tabSelected="1" zoomScale="80" zoomScaleNormal="80" workbookViewId="0">
      <selection activeCell="A5" sqref="A5"/>
    </sheetView>
  </sheetViews>
  <sheetFormatPr defaultColWidth="9.140625" defaultRowHeight="15" x14ac:dyDescent="0.25"/>
  <cols>
    <col min="1" max="1" width="42.42578125" style="178" customWidth="1"/>
    <col min="2" max="2" width="10" style="178" customWidth="1"/>
    <col min="3" max="4" width="9.7109375" style="178" customWidth="1"/>
    <col min="5" max="12" width="9.7109375" style="178" hidden="1" customWidth="1"/>
    <col min="13" max="14" width="9.7109375" style="178" customWidth="1"/>
    <col min="15" max="22" width="9.7109375" style="178" hidden="1" customWidth="1"/>
    <col min="23" max="23" width="9.7109375" style="178" customWidth="1"/>
    <col min="24" max="24" width="9.42578125" style="178" customWidth="1"/>
    <col min="25" max="32" width="8.85546875" style="178" hidden="1" customWidth="1"/>
    <col min="33" max="33" width="8.85546875" style="178" customWidth="1"/>
    <col min="34" max="34" width="9.85546875" style="178" customWidth="1"/>
    <col min="35" max="42" width="9.85546875" style="178" hidden="1" customWidth="1"/>
    <col min="43" max="44" width="9.85546875" style="178" customWidth="1"/>
    <col min="45" max="52" width="9.85546875" style="178" hidden="1" customWidth="1"/>
    <col min="53" max="53" width="9.85546875" style="178" customWidth="1"/>
    <col min="54" max="54" width="9.28515625" style="178" customWidth="1"/>
    <col min="55" max="62" width="9.28515625" style="178" hidden="1" customWidth="1"/>
    <col min="63" max="63" width="9.28515625" style="178" customWidth="1"/>
    <col min="64" max="64" width="9.5703125" style="178" customWidth="1"/>
    <col min="65" max="72" width="9.5703125" style="178" hidden="1" customWidth="1"/>
    <col min="73" max="73" width="9.5703125" style="178" customWidth="1"/>
    <col min="74" max="74" width="12.140625" style="178" customWidth="1"/>
    <col min="75" max="75" width="10.7109375" style="178" customWidth="1"/>
    <col min="76" max="76" width="12.85546875" style="178" bestFit="1" customWidth="1"/>
    <col min="77" max="77" width="10.7109375" style="178" customWidth="1"/>
    <col min="78" max="78" width="12.140625" style="178" customWidth="1"/>
    <col min="79" max="16384" width="9.140625" style="178"/>
  </cols>
  <sheetData>
    <row r="1" spans="1:78" ht="15.75" customHeight="1" thickTop="1" x14ac:dyDescent="0.25">
      <c r="A1" s="2517" t="s">
        <v>227</v>
      </c>
      <c r="B1" s="2519" t="s">
        <v>148</v>
      </c>
      <c r="C1" s="2520" t="s">
        <v>0</v>
      </c>
      <c r="D1" s="2521" t="s">
        <v>167</v>
      </c>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8"/>
      <c r="BW1" s="647"/>
      <c r="BX1" s="647"/>
      <c r="BY1" s="649" t="s">
        <v>205</v>
      </c>
      <c r="BZ1" s="769">
        <v>7</v>
      </c>
    </row>
    <row r="2" spans="1:78" ht="27.75" customHeight="1" x14ac:dyDescent="0.25">
      <c r="A2" s="2518"/>
      <c r="B2" s="2415"/>
      <c r="C2" s="2417"/>
      <c r="D2" s="2522"/>
      <c r="E2" s="650"/>
      <c r="F2" s="650"/>
      <c r="G2" s="650"/>
      <c r="H2" s="650"/>
      <c r="I2" s="650"/>
      <c r="J2" s="651"/>
      <c r="K2" s="651"/>
      <c r="L2" s="651"/>
      <c r="M2" s="2513" t="s">
        <v>185</v>
      </c>
      <c r="N2" s="2409"/>
      <c r="O2" s="2409"/>
      <c r="P2" s="2409"/>
      <c r="Q2" s="2409"/>
      <c r="R2" s="2409"/>
      <c r="S2" s="2409"/>
      <c r="T2" s="2409"/>
      <c r="U2" s="2409"/>
      <c r="V2" s="2409"/>
      <c r="W2" s="2409"/>
      <c r="X2" s="2409"/>
      <c r="Y2" s="2409"/>
      <c r="Z2" s="2409"/>
      <c r="AA2" s="2409"/>
      <c r="AB2" s="2409"/>
      <c r="AC2" s="2409"/>
      <c r="AD2" s="2409"/>
      <c r="AE2" s="2409"/>
      <c r="AF2" s="2409"/>
      <c r="AG2" s="2409"/>
      <c r="AH2" s="2409"/>
      <c r="AI2" s="2409"/>
      <c r="AJ2" s="2409"/>
      <c r="AK2" s="2409"/>
      <c r="AL2" s="2409"/>
      <c r="AM2" s="2409"/>
      <c r="AN2" s="2409"/>
      <c r="AO2" s="2409"/>
      <c r="AP2" s="2409"/>
      <c r="AQ2" s="2409"/>
      <c r="AR2" s="2409"/>
      <c r="AS2" s="2409"/>
      <c r="AT2" s="2409"/>
      <c r="AU2" s="2409"/>
      <c r="AV2" s="2409"/>
      <c r="AW2" s="2409"/>
      <c r="AX2" s="2409"/>
      <c r="AY2" s="2409"/>
      <c r="AZ2" s="2409"/>
      <c r="BA2" s="2409"/>
      <c r="BB2" s="2409"/>
      <c r="BC2" s="2409"/>
      <c r="BD2" s="2409"/>
      <c r="BE2" s="2409"/>
      <c r="BF2" s="2409"/>
      <c r="BG2" s="2409"/>
      <c r="BH2" s="2409"/>
      <c r="BI2" s="2409"/>
      <c r="BJ2" s="2409"/>
      <c r="BK2" s="2409"/>
      <c r="BL2" s="2409"/>
      <c r="BM2" s="2409"/>
      <c r="BN2" s="2409"/>
      <c r="BO2" s="2409"/>
      <c r="BP2" s="2409"/>
      <c r="BQ2" s="2409"/>
      <c r="BR2" s="2409"/>
      <c r="BS2" s="2409"/>
      <c r="BT2" s="2409"/>
      <c r="BU2" s="2409"/>
      <c r="BV2" s="2514"/>
      <c r="BW2" s="2400"/>
      <c r="BX2" s="2399"/>
      <c r="BY2" s="2400"/>
      <c r="BZ2" s="2399"/>
    </row>
    <row r="3" spans="1:78" ht="27" customHeight="1" x14ac:dyDescent="0.25">
      <c r="A3" s="2137"/>
      <c r="B3" s="2138"/>
      <c r="C3" s="2139"/>
      <c r="D3" s="2139"/>
      <c r="E3" s="651"/>
      <c r="F3" s="651"/>
      <c r="G3" s="651"/>
      <c r="H3" s="651"/>
      <c r="I3" s="651"/>
      <c r="J3" s="651"/>
      <c r="K3" s="651"/>
      <c r="L3" s="651"/>
      <c r="M3" s="1288" t="s">
        <v>198</v>
      </c>
      <c r="N3" s="1289"/>
      <c r="O3" s="652"/>
      <c r="P3" s="652"/>
      <c r="Q3" s="652"/>
      <c r="R3" s="652"/>
      <c r="S3" s="652"/>
      <c r="T3" s="652"/>
      <c r="U3" s="652"/>
      <c r="V3" s="652"/>
      <c r="W3" s="1288" t="s">
        <v>198</v>
      </c>
      <c r="X3" s="1289"/>
      <c r="Y3" s="652"/>
      <c r="Z3" s="652"/>
      <c r="AA3" s="652"/>
      <c r="AB3" s="652"/>
      <c r="AC3" s="652"/>
      <c r="AD3" s="652"/>
      <c r="AE3" s="652"/>
      <c r="AF3" s="652"/>
      <c r="AG3" s="1288" t="s">
        <v>198</v>
      </c>
      <c r="AH3" s="1289"/>
      <c r="AI3" s="652"/>
      <c r="AJ3" s="652"/>
      <c r="AK3" s="652"/>
      <c r="AL3" s="652"/>
      <c r="AM3" s="652"/>
      <c r="AN3" s="652"/>
      <c r="AO3" s="652"/>
      <c r="AP3" s="652"/>
      <c r="AQ3" s="1288" t="s">
        <v>198</v>
      </c>
      <c r="AR3" s="1289"/>
      <c r="AS3" s="652"/>
      <c r="AT3" s="652"/>
      <c r="AU3" s="652"/>
      <c r="AV3" s="652"/>
      <c r="AW3" s="652"/>
      <c r="AX3" s="652"/>
      <c r="AY3" s="652"/>
      <c r="AZ3" s="652"/>
      <c r="BA3" s="1288" t="s">
        <v>198</v>
      </c>
      <c r="BB3" s="1289"/>
      <c r="BC3" s="652"/>
      <c r="BD3" s="652"/>
      <c r="BE3" s="652"/>
      <c r="BF3" s="652"/>
      <c r="BG3" s="652"/>
      <c r="BH3" s="652"/>
      <c r="BI3" s="652"/>
      <c r="BJ3" s="652"/>
      <c r="BK3" s="1288" t="s">
        <v>198</v>
      </c>
      <c r="BL3" s="1289"/>
      <c r="BM3" s="652"/>
      <c r="BN3" s="652"/>
      <c r="BO3" s="652"/>
      <c r="BP3" s="652"/>
      <c r="BQ3" s="652"/>
      <c r="BR3" s="652"/>
      <c r="BS3" s="652"/>
      <c r="BT3" s="652"/>
      <c r="BU3" s="1288" t="s">
        <v>198</v>
      </c>
      <c r="BV3" s="1289"/>
      <c r="BW3" s="2515" t="s">
        <v>182</v>
      </c>
      <c r="BX3" s="2516"/>
      <c r="BY3" s="2515" t="s">
        <v>183</v>
      </c>
      <c r="BZ3" s="2516"/>
    </row>
    <row r="4" spans="1:78" x14ac:dyDescent="0.25">
      <c r="A4" s="102" t="s">
        <v>9</v>
      </c>
      <c r="B4" s="103"/>
      <c r="C4" s="653"/>
      <c r="D4" s="654"/>
      <c r="E4" s="654"/>
      <c r="F4" s="654"/>
      <c r="G4" s="654"/>
      <c r="H4" s="654"/>
      <c r="I4" s="654"/>
      <c r="J4" s="654"/>
      <c r="K4" s="654"/>
      <c r="L4" s="654"/>
      <c r="M4" s="1927" t="s">
        <v>37</v>
      </c>
      <c r="N4" s="1928" t="s">
        <v>38</v>
      </c>
      <c r="O4" s="1929"/>
      <c r="P4" s="1929"/>
      <c r="Q4" s="1929"/>
      <c r="R4" s="1929"/>
      <c r="S4" s="1929"/>
      <c r="T4" s="1929"/>
      <c r="U4" s="1929"/>
      <c r="V4" s="1929"/>
      <c r="W4" s="1927" t="s">
        <v>37</v>
      </c>
      <c r="X4" s="1928" t="s">
        <v>38</v>
      </c>
      <c r="Y4" s="1929"/>
      <c r="Z4" s="1929"/>
      <c r="AA4" s="1929"/>
      <c r="AB4" s="1929"/>
      <c r="AC4" s="1929"/>
      <c r="AD4" s="1929"/>
      <c r="AE4" s="1929"/>
      <c r="AF4" s="1929"/>
      <c r="AG4" s="1927" t="s">
        <v>37</v>
      </c>
      <c r="AH4" s="1928" t="s">
        <v>38</v>
      </c>
      <c r="AI4" s="1930"/>
      <c r="AJ4" s="1930"/>
      <c r="AK4" s="1930"/>
      <c r="AL4" s="1930"/>
      <c r="AM4" s="1930"/>
      <c r="AN4" s="1930"/>
      <c r="AO4" s="1930"/>
      <c r="AP4" s="1930"/>
      <c r="AQ4" s="1927" t="s">
        <v>37</v>
      </c>
      <c r="AR4" s="1928" t="s">
        <v>38</v>
      </c>
      <c r="AS4" s="1930"/>
      <c r="AT4" s="1930"/>
      <c r="AU4" s="1930"/>
      <c r="AV4" s="1930"/>
      <c r="AW4" s="1930"/>
      <c r="AX4" s="1930"/>
      <c r="AY4" s="1930"/>
      <c r="AZ4" s="1930"/>
      <c r="BA4" s="1927" t="s">
        <v>37</v>
      </c>
      <c r="BB4" s="1928" t="s">
        <v>38</v>
      </c>
      <c r="BC4" s="1930"/>
      <c r="BD4" s="1930"/>
      <c r="BE4" s="1930"/>
      <c r="BF4" s="1930"/>
      <c r="BG4" s="1930"/>
      <c r="BH4" s="1930"/>
      <c r="BI4" s="1930"/>
      <c r="BJ4" s="1930"/>
      <c r="BK4" s="1927" t="s">
        <v>37</v>
      </c>
      <c r="BL4" s="1928" t="s">
        <v>38</v>
      </c>
      <c r="BM4" s="1930"/>
      <c r="BN4" s="1930"/>
      <c r="BO4" s="1930"/>
      <c r="BP4" s="1930"/>
      <c r="BQ4" s="1930"/>
      <c r="BR4" s="1930"/>
      <c r="BS4" s="1930"/>
      <c r="BT4" s="1930"/>
      <c r="BU4" s="1927" t="s">
        <v>37</v>
      </c>
      <c r="BV4" s="1928" t="s">
        <v>38</v>
      </c>
      <c r="BW4" s="657" t="s">
        <v>37</v>
      </c>
      <c r="BX4" s="658" t="s">
        <v>38</v>
      </c>
      <c r="BY4" s="655" t="s">
        <v>37</v>
      </c>
      <c r="BZ4" s="658" t="s">
        <v>38</v>
      </c>
    </row>
    <row r="5" spans="1:78" x14ac:dyDescent="0.25">
      <c r="A5" s="750" t="s">
        <v>157</v>
      </c>
      <c r="B5" s="751"/>
      <c r="C5" s="752">
        <v>0</v>
      </c>
      <c r="D5" s="753"/>
      <c r="E5" s="754">
        <f t="shared" ref="E5:E20" si="0">IF($D5="P",M5,0)</f>
        <v>0</v>
      </c>
      <c r="F5" s="755">
        <f t="shared" ref="F5:F20" si="1">IF($D5="T",M5,0)</f>
        <v>0</v>
      </c>
      <c r="G5" s="755">
        <f t="shared" ref="G5:G20" si="2">IF($D5="E",M5,0)</f>
        <v>0</v>
      </c>
      <c r="H5" s="755">
        <f t="shared" ref="H5:H20" si="3">IF($D5="Board",M5,0)</f>
        <v>0</v>
      </c>
      <c r="I5" s="756">
        <f t="shared" ref="I5:I20" si="4">IF($D5="P",N5,0)</f>
        <v>0</v>
      </c>
      <c r="J5" s="756">
        <f t="shared" ref="J5:J20" si="5">IF($D5="T",N5,0)</f>
        <v>0</v>
      </c>
      <c r="K5" s="756">
        <f t="shared" ref="K5:K20" si="6">IF($D5="E",N5,0)</f>
        <v>0</v>
      </c>
      <c r="L5" s="756">
        <f t="shared" ref="L5:L20" si="7">IF($D5="Board",N5,0)</f>
        <v>0</v>
      </c>
      <c r="M5" s="83">
        <v>0</v>
      </c>
      <c r="N5" s="662">
        <f>$C5*M5*12</f>
        <v>0</v>
      </c>
      <c r="O5" s="659">
        <f>IF($D5="P",W5,0)</f>
        <v>0</v>
      </c>
      <c r="P5" s="660">
        <f t="shared" ref="P5:P20" si="8">IF($D5="T",W5,0)</f>
        <v>0</v>
      </c>
      <c r="Q5" s="660">
        <f>IF($D5="E",W5,0)</f>
        <v>0</v>
      </c>
      <c r="R5" s="660">
        <f t="shared" ref="R5:R20" si="9">IF($D5="Board",W5,0)</f>
        <v>0</v>
      </c>
      <c r="S5" s="661">
        <f>IF($D5="P",X5,0)</f>
        <v>0</v>
      </c>
      <c r="T5" s="661">
        <f t="shared" ref="T5:T20" si="10">IF($D5="T",X5,0)</f>
        <v>0</v>
      </c>
      <c r="U5" s="661">
        <f>IF($D5="E",X5,0)</f>
        <v>0</v>
      </c>
      <c r="V5" s="661">
        <f t="shared" ref="V5:V20" si="11">IF($D5="Board",X5,0)</f>
        <v>0</v>
      </c>
      <c r="W5" s="84">
        <v>0</v>
      </c>
      <c r="X5" s="662">
        <f>$C5*W5*12</f>
        <v>0</v>
      </c>
      <c r="Y5" s="659">
        <f>IF($D5="P",AG5,0)</f>
        <v>0</v>
      </c>
      <c r="Z5" s="660">
        <f t="shared" ref="Z5:Z20" si="12">IF($D5="T",AG5,0)</f>
        <v>0</v>
      </c>
      <c r="AA5" s="660">
        <f>IF($D5="E",AG5,0)</f>
        <v>0</v>
      </c>
      <c r="AB5" s="660">
        <f t="shared" ref="AB5:AB20" si="13">IF($D5="Board",AG5,0)</f>
        <v>0</v>
      </c>
      <c r="AC5" s="661">
        <f>IF($D5="P",AH5,0)</f>
        <v>0</v>
      </c>
      <c r="AD5" s="661">
        <f t="shared" ref="AD5:AD20" si="14">IF($D5="T",AH5,0)</f>
        <v>0</v>
      </c>
      <c r="AE5" s="661">
        <f>IF($D5="E",AH5,0)</f>
        <v>0</v>
      </c>
      <c r="AF5" s="661">
        <f t="shared" ref="AF5:AF20" si="15">IF($D5="Board",AH5,0)</f>
        <v>0</v>
      </c>
      <c r="AG5" s="84">
        <v>0</v>
      </c>
      <c r="AH5" s="662">
        <f>$C5*AG5*12</f>
        <v>0</v>
      </c>
      <c r="AI5" s="659">
        <f>IF($D5="P",AQ5,0)</f>
        <v>0</v>
      </c>
      <c r="AJ5" s="660">
        <f t="shared" ref="AJ5:AJ20" si="16">IF($D5="T",AQ5,0)</f>
        <v>0</v>
      </c>
      <c r="AK5" s="660">
        <f>IF($D5="E",AQ5,0)</f>
        <v>0</v>
      </c>
      <c r="AL5" s="660">
        <f t="shared" ref="AL5:AL20" si="17">IF($D5="Board",AQ5,0)</f>
        <v>0</v>
      </c>
      <c r="AM5" s="661">
        <f>IF($D5="P",AR5,0)</f>
        <v>0</v>
      </c>
      <c r="AN5" s="661">
        <f t="shared" ref="AN5:AN20" si="18">IF($D5="T",AR5,0)</f>
        <v>0</v>
      </c>
      <c r="AO5" s="661">
        <f>IF($D5="E",AR5,0)</f>
        <v>0</v>
      </c>
      <c r="AP5" s="661">
        <f t="shared" ref="AP5:AP20" si="19">IF($D5="Board",AR5,0)</f>
        <v>0</v>
      </c>
      <c r="AQ5" s="84">
        <v>0</v>
      </c>
      <c r="AR5" s="662">
        <f>$C5*AQ5*12</f>
        <v>0</v>
      </c>
      <c r="AS5" s="659">
        <f>IF($D5="P",BA5,0)</f>
        <v>0</v>
      </c>
      <c r="AT5" s="660">
        <f t="shared" ref="AT5:AT20" si="20">IF($D5="T",BA5,0)</f>
        <v>0</v>
      </c>
      <c r="AU5" s="660">
        <f>IF($D5="E",BA5,0)</f>
        <v>0</v>
      </c>
      <c r="AV5" s="660">
        <f t="shared" ref="AV5:AV20" si="21">IF($D5="Board",BA5,0)</f>
        <v>0</v>
      </c>
      <c r="AW5" s="661">
        <f>IF($D5="P",BB5,0)</f>
        <v>0</v>
      </c>
      <c r="AX5" s="661">
        <f t="shared" ref="AX5:AX20" si="22">IF($D5="T",BB5,0)</f>
        <v>0</v>
      </c>
      <c r="AY5" s="661">
        <f>IF($D5="E",BB5,0)</f>
        <v>0</v>
      </c>
      <c r="AZ5" s="661">
        <f t="shared" ref="AZ5:AZ20" si="23">IF($D5="Board",BB5,0)</f>
        <v>0</v>
      </c>
      <c r="BA5" s="84">
        <v>0</v>
      </c>
      <c r="BB5" s="662">
        <f>$C5*BA5*12</f>
        <v>0</v>
      </c>
      <c r="BC5" s="659">
        <f>IF($D5="P",BK5,0)</f>
        <v>0</v>
      </c>
      <c r="BD5" s="660">
        <f t="shared" ref="BD5:BD20" si="24">IF($D5="T",BK5,0)</f>
        <v>0</v>
      </c>
      <c r="BE5" s="660">
        <f>IF($D5="E",BK5,0)</f>
        <v>0</v>
      </c>
      <c r="BF5" s="660">
        <f t="shared" ref="BF5:BF20" si="25">IF($D5="Board",BK5,0)</f>
        <v>0</v>
      </c>
      <c r="BG5" s="661">
        <f>IF($D5="P",BL5,0)</f>
        <v>0</v>
      </c>
      <c r="BH5" s="661">
        <f t="shared" ref="BH5:BH20" si="26">IF($D5="T",BL5,0)</f>
        <v>0</v>
      </c>
      <c r="BI5" s="661">
        <f>IF($D5="E",BL5,0)</f>
        <v>0</v>
      </c>
      <c r="BJ5" s="661">
        <f t="shared" ref="BJ5:BJ20" si="27">IF($D5="Board",BL5,0)</f>
        <v>0</v>
      </c>
      <c r="BK5" s="84">
        <v>0</v>
      </c>
      <c r="BL5" s="662">
        <f>$C5*BK5*12</f>
        <v>0</v>
      </c>
      <c r="BM5" s="659">
        <f>IF($D5="P",BU5,0)</f>
        <v>0</v>
      </c>
      <c r="BN5" s="660">
        <f t="shared" ref="BN5:BN20" si="28">IF($D5="T",BU5,0)</f>
        <v>0</v>
      </c>
      <c r="BO5" s="660">
        <f>IF($D5="E",BU5,0)</f>
        <v>0</v>
      </c>
      <c r="BP5" s="660">
        <f t="shared" ref="BP5:BP20" si="29">IF($D5="Board",BU5,0)</f>
        <v>0</v>
      </c>
      <c r="BQ5" s="661">
        <f>IF($D5="P",BV5,0)</f>
        <v>0</v>
      </c>
      <c r="BR5" s="661">
        <f t="shared" ref="BR5:BR20" si="30">IF($D5="T",BV5,0)</f>
        <v>0</v>
      </c>
      <c r="BS5" s="661">
        <f>IF($D5="E",BV5,0)</f>
        <v>0</v>
      </c>
      <c r="BT5" s="661">
        <f t="shared" ref="BT5:BT20" si="31">IF($D5="Board",BV5,0)</f>
        <v>0</v>
      </c>
      <c r="BU5" s="84">
        <v>0</v>
      </c>
      <c r="BV5" s="663">
        <f>$C5*BU5*12</f>
        <v>0</v>
      </c>
      <c r="BW5" s="664">
        <f t="shared" ref="BW5:BX20" si="32">SUM(M5,W5,AG5,AQ5,BA5,BK5,BU5)</f>
        <v>0</v>
      </c>
      <c r="BX5" s="665">
        <f t="shared" si="32"/>
        <v>0</v>
      </c>
      <c r="BY5" s="666">
        <f>BW5/$BZ$1</f>
        <v>0</v>
      </c>
      <c r="BZ5" s="667">
        <f>BX5/$BZ$1</f>
        <v>0</v>
      </c>
    </row>
    <row r="6" spans="1:78" x14ac:dyDescent="0.25">
      <c r="A6" s="750" t="s">
        <v>157</v>
      </c>
      <c r="B6" s="751"/>
      <c r="C6" s="752">
        <v>0</v>
      </c>
      <c r="D6" s="757"/>
      <c r="E6" s="754">
        <f t="shared" si="0"/>
        <v>0</v>
      </c>
      <c r="F6" s="754">
        <f t="shared" si="1"/>
        <v>0</v>
      </c>
      <c r="G6" s="754">
        <f t="shared" si="2"/>
        <v>0</v>
      </c>
      <c r="H6" s="754">
        <f t="shared" si="3"/>
        <v>0</v>
      </c>
      <c r="I6" s="758">
        <f t="shared" si="4"/>
        <v>0</v>
      </c>
      <c r="J6" s="758">
        <f t="shared" si="5"/>
        <v>0</v>
      </c>
      <c r="K6" s="758">
        <f t="shared" si="6"/>
        <v>0</v>
      </c>
      <c r="L6" s="758">
        <f t="shared" si="7"/>
        <v>0</v>
      </c>
      <c r="M6" s="85">
        <v>0</v>
      </c>
      <c r="N6" s="669">
        <f t="shared" ref="N6:N20" si="33">$C6*M6*12</f>
        <v>0</v>
      </c>
      <c r="O6" s="659">
        <f t="shared" ref="O6:O20" si="34">IF($D6="P",W6,0)</f>
        <v>0</v>
      </c>
      <c r="P6" s="659">
        <f t="shared" si="8"/>
        <v>0</v>
      </c>
      <c r="Q6" s="659">
        <f t="shared" ref="Q6:Q20" si="35">IF($D6="E",W6,0)</f>
        <v>0</v>
      </c>
      <c r="R6" s="659">
        <f t="shared" si="9"/>
        <v>0</v>
      </c>
      <c r="S6" s="668">
        <f t="shared" ref="S6:S20" si="36">IF($D6="P",X6,0)</f>
        <v>0</v>
      </c>
      <c r="T6" s="668">
        <f t="shared" si="10"/>
        <v>0</v>
      </c>
      <c r="U6" s="668">
        <f t="shared" ref="U6:U20" si="37">IF($D6="E",X6,0)</f>
        <v>0</v>
      </c>
      <c r="V6" s="668">
        <f t="shared" si="11"/>
        <v>0</v>
      </c>
      <c r="W6" s="86">
        <v>0</v>
      </c>
      <c r="X6" s="669">
        <f t="shared" ref="X6:X20" si="38">$C6*W6*12</f>
        <v>0</v>
      </c>
      <c r="Y6" s="659">
        <f t="shared" ref="Y6:Y20" si="39">IF($D6="P",AG6,0)</f>
        <v>0</v>
      </c>
      <c r="Z6" s="659">
        <f t="shared" si="12"/>
        <v>0</v>
      </c>
      <c r="AA6" s="659">
        <f t="shared" ref="AA6:AA20" si="40">IF($D6="E",AG6,0)</f>
        <v>0</v>
      </c>
      <c r="AB6" s="659">
        <f t="shared" si="13"/>
        <v>0</v>
      </c>
      <c r="AC6" s="668">
        <f t="shared" ref="AC6:AC20" si="41">IF($D6="P",AH6,0)</f>
        <v>0</v>
      </c>
      <c r="AD6" s="668">
        <f t="shared" si="14"/>
        <v>0</v>
      </c>
      <c r="AE6" s="668">
        <f t="shared" ref="AE6:AE20" si="42">IF($D6="E",AH6,0)</f>
        <v>0</v>
      </c>
      <c r="AF6" s="668">
        <f t="shared" si="15"/>
        <v>0</v>
      </c>
      <c r="AG6" s="86">
        <v>0</v>
      </c>
      <c r="AH6" s="669">
        <f t="shared" ref="AH6:AH20" si="43">$C6*AG6*12</f>
        <v>0</v>
      </c>
      <c r="AI6" s="659">
        <f t="shared" ref="AI6:AI20" si="44">IF($D6="P",AQ6,0)</f>
        <v>0</v>
      </c>
      <c r="AJ6" s="659">
        <f t="shared" si="16"/>
        <v>0</v>
      </c>
      <c r="AK6" s="659">
        <f t="shared" ref="AK6:AK20" si="45">IF($D6="E",AQ6,0)</f>
        <v>0</v>
      </c>
      <c r="AL6" s="659">
        <f t="shared" si="17"/>
        <v>0</v>
      </c>
      <c r="AM6" s="668">
        <f t="shared" ref="AM6:AM20" si="46">IF($D6="P",AR6,0)</f>
        <v>0</v>
      </c>
      <c r="AN6" s="668">
        <f t="shared" si="18"/>
        <v>0</v>
      </c>
      <c r="AO6" s="668">
        <f t="shared" ref="AO6:AO20" si="47">IF($D6="E",AR6,0)</f>
        <v>0</v>
      </c>
      <c r="AP6" s="668">
        <f t="shared" si="19"/>
        <v>0</v>
      </c>
      <c r="AQ6" s="86">
        <v>0</v>
      </c>
      <c r="AR6" s="669">
        <f t="shared" ref="AR6:AR20" si="48">$C6*AQ6*12</f>
        <v>0</v>
      </c>
      <c r="AS6" s="659">
        <f t="shared" ref="AS6:AS20" si="49">IF($D6="P",BA6,0)</f>
        <v>0</v>
      </c>
      <c r="AT6" s="659">
        <f t="shared" si="20"/>
        <v>0</v>
      </c>
      <c r="AU6" s="659">
        <f t="shared" ref="AU6:AU20" si="50">IF($D6="E",BA6,0)</f>
        <v>0</v>
      </c>
      <c r="AV6" s="659">
        <f t="shared" si="21"/>
        <v>0</v>
      </c>
      <c r="AW6" s="668">
        <f t="shared" ref="AW6:AW20" si="51">IF($D6="P",BB6,0)</f>
        <v>0</v>
      </c>
      <c r="AX6" s="668">
        <f t="shared" si="22"/>
        <v>0</v>
      </c>
      <c r="AY6" s="668">
        <f t="shared" ref="AY6:AY20" si="52">IF($D6="E",BB6,0)</f>
        <v>0</v>
      </c>
      <c r="AZ6" s="668">
        <f t="shared" si="23"/>
        <v>0</v>
      </c>
      <c r="BA6" s="86">
        <v>0</v>
      </c>
      <c r="BB6" s="669">
        <f t="shared" ref="BB6:BB20" si="53">$C6*BA6*12</f>
        <v>0</v>
      </c>
      <c r="BC6" s="659">
        <f t="shared" ref="BC6:BC20" si="54">IF($D6="P",BK6,0)</f>
        <v>0</v>
      </c>
      <c r="BD6" s="659">
        <f t="shared" si="24"/>
        <v>0</v>
      </c>
      <c r="BE6" s="659">
        <f t="shared" ref="BE6:BE20" si="55">IF($D6="E",BK6,0)</f>
        <v>0</v>
      </c>
      <c r="BF6" s="659">
        <f t="shared" si="25"/>
        <v>0</v>
      </c>
      <c r="BG6" s="668">
        <f t="shared" ref="BG6:BG20" si="56">IF($D6="P",BL6,0)</f>
        <v>0</v>
      </c>
      <c r="BH6" s="668">
        <f t="shared" si="26"/>
        <v>0</v>
      </c>
      <c r="BI6" s="668">
        <f t="shared" ref="BI6:BI20" si="57">IF($D6="E",BL6,0)</f>
        <v>0</v>
      </c>
      <c r="BJ6" s="668">
        <f t="shared" si="27"/>
        <v>0</v>
      </c>
      <c r="BK6" s="86">
        <v>0</v>
      </c>
      <c r="BL6" s="669">
        <f t="shared" ref="BL6:BL20" si="58">$C6*BK6*12</f>
        <v>0</v>
      </c>
      <c r="BM6" s="659">
        <f t="shared" ref="BM6:BM20" si="59">IF($D6="P",BU6,0)</f>
        <v>0</v>
      </c>
      <c r="BN6" s="659">
        <f t="shared" si="28"/>
        <v>0</v>
      </c>
      <c r="BO6" s="659">
        <f t="shared" ref="BO6:BO20" si="60">IF($D6="E",BU6,0)</f>
        <v>0</v>
      </c>
      <c r="BP6" s="659">
        <f t="shared" si="29"/>
        <v>0</v>
      </c>
      <c r="BQ6" s="668">
        <f t="shared" ref="BQ6:BQ20" si="61">IF($D6="P",BV6,0)</f>
        <v>0</v>
      </c>
      <c r="BR6" s="668">
        <f t="shared" si="30"/>
        <v>0</v>
      </c>
      <c r="BS6" s="668">
        <f t="shared" ref="BS6:BS20" si="62">IF($D6="E",BV6,0)</f>
        <v>0</v>
      </c>
      <c r="BT6" s="668">
        <f t="shared" si="31"/>
        <v>0</v>
      </c>
      <c r="BU6" s="86">
        <v>0</v>
      </c>
      <c r="BV6" s="670">
        <f t="shared" ref="BV6:BV20" si="63">$C6*BU6*12</f>
        <v>0</v>
      </c>
      <c r="BW6" s="664">
        <f t="shared" si="32"/>
        <v>0</v>
      </c>
      <c r="BX6" s="665">
        <f t="shared" si="32"/>
        <v>0</v>
      </c>
      <c r="BY6" s="671">
        <f t="shared" ref="BY6:BZ20" si="64">BW6/$BZ$1</f>
        <v>0</v>
      </c>
      <c r="BZ6" s="665">
        <f t="shared" si="64"/>
        <v>0</v>
      </c>
    </row>
    <row r="7" spans="1:78" x14ac:dyDescent="0.25">
      <c r="A7" s="759" t="s">
        <v>157</v>
      </c>
      <c r="B7" s="751"/>
      <c r="C7" s="752">
        <v>0</v>
      </c>
      <c r="D7" s="757"/>
      <c r="E7" s="754">
        <f t="shared" si="0"/>
        <v>0</v>
      </c>
      <c r="F7" s="754">
        <f t="shared" si="1"/>
        <v>0</v>
      </c>
      <c r="G7" s="754">
        <f t="shared" si="2"/>
        <v>0</v>
      </c>
      <c r="H7" s="754">
        <f t="shared" si="3"/>
        <v>0</v>
      </c>
      <c r="I7" s="758">
        <f t="shared" si="4"/>
        <v>0</v>
      </c>
      <c r="J7" s="758">
        <f t="shared" si="5"/>
        <v>0</v>
      </c>
      <c r="K7" s="758">
        <f t="shared" si="6"/>
        <v>0</v>
      </c>
      <c r="L7" s="758">
        <f t="shared" si="7"/>
        <v>0</v>
      </c>
      <c r="M7" s="85">
        <v>0</v>
      </c>
      <c r="N7" s="669">
        <f t="shared" si="33"/>
        <v>0</v>
      </c>
      <c r="O7" s="659">
        <f t="shared" si="34"/>
        <v>0</v>
      </c>
      <c r="P7" s="659">
        <f t="shared" si="8"/>
        <v>0</v>
      </c>
      <c r="Q7" s="659">
        <f t="shared" si="35"/>
        <v>0</v>
      </c>
      <c r="R7" s="659">
        <f t="shared" si="9"/>
        <v>0</v>
      </c>
      <c r="S7" s="668">
        <f t="shared" si="36"/>
        <v>0</v>
      </c>
      <c r="T7" s="668">
        <f t="shared" si="10"/>
        <v>0</v>
      </c>
      <c r="U7" s="668">
        <f t="shared" si="37"/>
        <v>0</v>
      </c>
      <c r="V7" s="668">
        <f t="shared" si="11"/>
        <v>0</v>
      </c>
      <c r="W7" s="86">
        <v>0</v>
      </c>
      <c r="X7" s="669">
        <f t="shared" si="38"/>
        <v>0</v>
      </c>
      <c r="Y7" s="659">
        <f t="shared" si="39"/>
        <v>0</v>
      </c>
      <c r="Z7" s="659">
        <f t="shared" si="12"/>
        <v>0</v>
      </c>
      <c r="AA7" s="659">
        <f t="shared" si="40"/>
        <v>0</v>
      </c>
      <c r="AB7" s="659">
        <f t="shared" si="13"/>
        <v>0</v>
      </c>
      <c r="AC7" s="668">
        <f t="shared" si="41"/>
        <v>0</v>
      </c>
      <c r="AD7" s="668">
        <f t="shared" si="14"/>
        <v>0</v>
      </c>
      <c r="AE7" s="668">
        <f t="shared" si="42"/>
        <v>0</v>
      </c>
      <c r="AF7" s="668">
        <f t="shared" si="15"/>
        <v>0</v>
      </c>
      <c r="AG7" s="86">
        <v>0</v>
      </c>
      <c r="AH7" s="669">
        <f t="shared" si="43"/>
        <v>0</v>
      </c>
      <c r="AI7" s="659">
        <f t="shared" si="44"/>
        <v>0</v>
      </c>
      <c r="AJ7" s="659">
        <f t="shared" si="16"/>
        <v>0</v>
      </c>
      <c r="AK7" s="659">
        <f t="shared" si="45"/>
        <v>0</v>
      </c>
      <c r="AL7" s="659">
        <f t="shared" si="17"/>
        <v>0</v>
      </c>
      <c r="AM7" s="668">
        <f t="shared" si="46"/>
        <v>0</v>
      </c>
      <c r="AN7" s="668">
        <f t="shared" si="18"/>
        <v>0</v>
      </c>
      <c r="AO7" s="668">
        <f t="shared" si="47"/>
        <v>0</v>
      </c>
      <c r="AP7" s="668">
        <f t="shared" si="19"/>
        <v>0</v>
      </c>
      <c r="AQ7" s="86">
        <v>0</v>
      </c>
      <c r="AR7" s="669">
        <f t="shared" si="48"/>
        <v>0</v>
      </c>
      <c r="AS7" s="659">
        <f t="shared" si="49"/>
        <v>0</v>
      </c>
      <c r="AT7" s="659">
        <f t="shared" si="20"/>
        <v>0</v>
      </c>
      <c r="AU7" s="659">
        <f t="shared" si="50"/>
        <v>0</v>
      </c>
      <c r="AV7" s="659">
        <f t="shared" si="21"/>
        <v>0</v>
      </c>
      <c r="AW7" s="668">
        <f t="shared" si="51"/>
        <v>0</v>
      </c>
      <c r="AX7" s="668">
        <f t="shared" si="22"/>
        <v>0</v>
      </c>
      <c r="AY7" s="668">
        <f t="shared" si="52"/>
        <v>0</v>
      </c>
      <c r="AZ7" s="668">
        <f t="shared" si="23"/>
        <v>0</v>
      </c>
      <c r="BA7" s="86">
        <v>0</v>
      </c>
      <c r="BB7" s="669">
        <f t="shared" si="53"/>
        <v>0</v>
      </c>
      <c r="BC7" s="659">
        <f t="shared" si="54"/>
        <v>0</v>
      </c>
      <c r="BD7" s="659">
        <f t="shared" si="24"/>
        <v>0</v>
      </c>
      <c r="BE7" s="659">
        <f t="shared" si="55"/>
        <v>0</v>
      </c>
      <c r="BF7" s="659">
        <f t="shared" si="25"/>
        <v>0</v>
      </c>
      <c r="BG7" s="668">
        <f t="shared" si="56"/>
        <v>0</v>
      </c>
      <c r="BH7" s="668">
        <f t="shared" si="26"/>
        <v>0</v>
      </c>
      <c r="BI7" s="668">
        <f t="shared" si="57"/>
        <v>0</v>
      </c>
      <c r="BJ7" s="668">
        <f t="shared" si="27"/>
        <v>0</v>
      </c>
      <c r="BK7" s="86">
        <v>0</v>
      </c>
      <c r="BL7" s="669">
        <f t="shared" si="58"/>
        <v>0</v>
      </c>
      <c r="BM7" s="659">
        <f t="shared" si="59"/>
        <v>0</v>
      </c>
      <c r="BN7" s="659">
        <f t="shared" si="28"/>
        <v>0</v>
      </c>
      <c r="BO7" s="659">
        <f t="shared" si="60"/>
        <v>0</v>
      </c>
      <c r="BP7" s="659">
        <f t="shared" si="29"/>
        <v>0</v>
      </c>
      <c r="BQ7" s="668">
        <f t="shared" si="61"/>
        <v>0</v>
      </c>
      <c r="BR7" s="668">
        <f t="shared" si="30"/>
        <v>0</v>
      </c>
      <c r="BS7" s="668">
        <f t="shared" si="62"/>
        <v>0</v>
      </c>
      <c r="BT7" s="668">
        <f t="shared" si="31"/>
        <v>0</v>
      </c>
      <c r="BU7" s="86">
        <v>0</v>
      </c>
      <c r="BV7" s="670">
        <f t="shared" si="63"/>
        <v>0</v>
      </c>
      <c r="BW7" s="664">
        <f t="shared" si="32"/>
        <v>0</v>
      </c>
      <c r="BX7" s="665">
        <f t="shared" si="32"/>
        <v>0</v>
      </c>
      <c r="BY7" s="671">
        <f t="shared" si="64"/>
        <v>0</v>
      </c>
      <c r="BZ7" s="665">
        <f t="shared" si="64"/>
        <v>0</v>
      </c>
    </row>
    <row r="8" spans="1:78" x14ac:dyDescent="0.25">
      <c r="A8" s="750" t="s">
        <v>157</v>
      </c>
      <c r="B8" s="751"/>
      <c r="C8" s="752">
        <v>0</v>
      </c>
      <c r="D8" s="757"/>
      <c r="E8" s="754">
        <f t="shared" si="0"/>
        <v>0</v>
      </c>
      <c r="F8" s="754">
        <f t="shared" si="1"/>
        <v>0</v>
      </c>
      <c r="G8" s="754">
        <f t="shared" si="2"/>
        <v>0</v>
      </c>
      <c r="H8" s="754">
        <f t="shared" si="3"/>
        <v>0</v>
      </c>
      <c r="I8" s="758">
        <f t="shared" si="4"/>
        <v>0</v>
      </c>
      <c r="J8" s="758">
        <f t="shared" si="5"/>
        <v>0</v>
      </c>
      <c r="K8" s="758">
        <f t="shared" si="6"/>
        <v>0</v>
      </c>
      <c r="L8" s="758">
        <f t="shared" si="7"/>
        <v>0</v>
      </c>
      <c r="M8" s="85">
        <v>0</v>
      </c>
      <c r="N8" s="669">
        <f t="shared" si="33"/>
        <v>0</v>
      </c>
      <c r="O8" s="659">
        <f t="shared" si="34"/>
        <v>0</v>
      </c>
      <c r="P8" s="659">
        <f t="shared" si="8"/>
        <v>0</v>
      </c>
      <c r="Q8" s="659">
        <f t="shared" si="35"/>
        <v>0</v>
      </c>
      <c r="R8" s="659">
        <f t="shared" si="9"/>
        <v>0</v>
      </c>
      <c r="S8" s="668">
        <f t="shared" si="36"/>
        <v>0</v>
      </c>
      <c r="T8" s="668">
        <f t="shared" si="10"/>
        <v>0</v>
      </c>
      <c r="U8" s="668">
        <f t="shared" si="37"/>
        <v>0</v>
      </c>
      <c r="V8" s="668">
        <f t="shared" si="11"/>
        <v>0</v>
      </c>
      <c r="W8" s="86">
        <v>0</v>
      </c>
      <c r="X8" s="669">
        <f t="shared" si="38"/>
        <v>0</v>
      </c>
      <c r="Y8" s="659">
        <f t="shared" si="39"/>
        <v>0</v>
      </c>
      <c r="Z8" s="659">
        <f t="shared" si="12"/>
        <v>0</v>
      </c>
      <c r="AA8" s="659">
        <f t="shared" si="40"/>
        <v>0</v>
      </c>
      <c r="AB8" s="659">
        <f t="shared" si="13"/>
        <v>0</v>
      </c>
      <c r="AC8" s="668">
        <f t="shared" si="41"/>
        <v>0</v>
      </c>
      <c r="AD8" s="668">
        <f t="shared" si="14"/>
        <v>0</v>
      </c>
      <c r="AE8" s="668">
        <f t="shared" si="42"/>
        <v>0</v>
      </c>
      <c r="AF8" s="668">
        <f t="shared" si="15"/>
        <v>0</v>
      </c>
      <c r="AG8" s="86">
        <v>0</v>
      </c>
      <c r="AH8" s="669">
        <f t="shared" si="43"/>
        <v>0</v>
      </c>
      <c r="AI8" s="659">
        <f t="shared" si="44"/>
        <v>0</v>
      </c>
      <c r="AJ8" s="659">
        <f t="shared" si="16"/>
        <v>0</v>
      </c>
      <c r="AK8" s="659">
        <f t="shared" si="45"/>
        <v>0</v>
      </c>
      <c r="AL8" s="659">
        <f t="shared" si="17"/>
        <v>0</v>
      </c>
      <c r="AM8" s="668">
        <f t="shared" si="46"/>
        <v>0</v>
      </c>
      <c r="AN8" s="668">
        <f t="shared" si="18"/>
        <v>0</v>
      </c>
      <c r="AO8" s="668">
        <f t="shared" si="47"/>
        <v>0</v>
      </c>
      <c r="AP8" s="668">
        <f t="shared" si="19"/>
        <v>0</v>
      </c>
      <c r="AQ8" s="86">
        <v>0</v>
      </c>
      <c r="AR8" s="669">
        <f t="shared" si="48"/>
        <v>0</v>
      </c>
      <c r="AS8" s="659">
        <f t="shared" si="49"/>
        <v>0</v>
      </c>
      <c r="AT8" s="659">
        <f t="shared" si="20"/>
        <v>0</v>
      </c>
      <c r="AU8" s="659">
        <f t="shared" si="50"/>
        <v>0</v>
      </c>
      <c r="AV8" s="659">
        <f t="shared" si="21"/>
        <v>0</v>
      </c>
      <c r="AW8" s="668">
        <f t="shared" si="51"/>
        <v>0</v>
      </c>
      <c r="AX8" s="668">
        <f t="shared" si="22"/>
        <v>0</v>
      </c>
      <c r="AY8" s="668">
        <f t="shared" si="52"/>
        <v>0</v>
      </c>
      <c r="AZ8" s="668">
        <f t="shared" si="23"/>
        <v>0</v>
      </c>
      <c r="BA8" s="86">
        <v>0</v>
      </c>
      <c r="BB8" s="669">
        <f t="shared" si="53"/>
        <v>0</v>
      </c>
      <c r="BC8" s="659">
        <f t="shared" si="54"/>
        <v>0</v>
      </c>
      <c r="BD8" s="659">
        <f t="shared" si="24"/>
        <v>0</v>
      </c>
      <c r="BE8" s="659">
        <f t="shared" si="55"/>
        <v>0</v>
      </c>
      <c r="BF8" s="659">
        <f t="shared" si="25"/>
        <v>0</v>
      </c>
      <c r="BG8" s="668">
        <f t="shared" si="56"/>
        <v>0</v>
      </c>
      <c r="BH8" s="668">
        <f t="shared" si="26"/>
        <v>0</v>
      </c>
      <c r="BI8" s="668">
        <f t="shared" si="57"/>
        <v>0</v>
      </c>
      <c r="BJ8" s="668">
        <f t="shared" si="27"/>
        <v>0</v>
      </c>
      <c r="BK8" s="86">
        <v>0</v>
      </c>
      <c r="BL8" s="669">
        <f t="shared" si="58"/>
        <v>0</v>
      </c>
      <c r="BM8" s="659">
        <f t="shared" si="59"/>
        <v>0</v>
      </c>
      <c r="BN8" s="659">
        <f t="shared" si="28"/>
        <v>0</v>
      </c>
      <c r="BO8" s="659">
        <f t="shared" si="60"/>
        <v>0</v>
      </c>
      <c r="BP8" s="659">
        <f t="shared" si="29"/>
        <v>0</v>
      </c>
      <c r="BQ8" s="668">
        <f t="shared" si="61"/>
        <v>0</v>
      </c>
      <c r="BR8" s="668">
        <f t="shared" si="30"/>
        <v>0</v>
      </c>
      <c r="BS8" s="668">
        <f t="shared" si="62"/>
        <v>0</v>
      </c>
      <c r="BT8" s="668">
        <f t="shared" si="31"/>
        <v>0</v>
      </c>
      <c r="BU8" s="86">
        <v>0</v>
      </c>
      <c r="BV8" s="670">
        <f t="shared" si="63"/>
        <v>0</v>
      </c>
      <c r="BW8" s="664">
        <f t="shared" si="32"/>
        <v>0</v>
      </c>
      <c r="BX8" s="665">
        <f t="shared" si="32"/>
        <v>0</v>
      </c>
      <c r="BY8" s="671">
        <f t="shared" si="64"/>
        <v>0</v>
      </c>
      <c r="BZ8" s="665">
        <f t="shared" si="64"/>
        <v>0</v>
      </c>
    </row>
    <row r="9" spans="1:78" x14ac:dyDescent="0.25">
      <c r="A9" s="760" t="s">
        <v>157</v>
      </c>
      <c r="B9" s="751"/>
      <c r="C9" s="752">
        <v>0</v>
      </c>
      <c r="D9" s="757"/>
      <c r="E9" s="754">
        <f t="shared" si="0"/>
        <v>0</v>
      </c>
      <c r="F9" s="754">
        <f t="shared" si="1"/>
        <v>0</v>
      </c>
      <c r="G9" s="754">
        <f t="shared" si="2"/>
        <v>0</v>
      </c>
      <c r="H9" s="754">
        <f t="shared" si="3"/>
        <v>0</v>
      </c>
      <c r="I9" s="758">
        <f t="shared" si="4"/>
        <v>0</v>
      </c>
      <c r="J9" s="758">
        <f t="shared" si="5"/>
        <v>0</v>
      </c>
      <c r="K9" s="758">
        <f t="shared" si="6"/>
        <v>0</v>
      </c>
      <c r="L9" s="758">
        <f t="shared" si="7"/>
        <v>0</v>
      </c>
      <c r="M9" s="85">
        <v>0</v>
      </c>
      <c r="N9" s="669">
        <f t="shared" si="33"/>
        <v>0</v>
      </c>
      <c r="O9" s="659">
        <f t="shared" si="34"/>
        <v>0</v>
      </c>
      <c r="P9" s="659">
        <f t="shared" si="8"/>
        <v>0</v>
      </c>
      <c r="Q9" s="659">
        <f t="shared" si="35"/>
        <v>0</v>
      </c>
      <c r="R9" s="659">
        <f t="shared" si="9"/>
        <v>0</v>
      </c>
      <c r="S9" s="668">
        <f t="shared" si="36"/>
        <v>0</v>
      </c>
      <c r="T9" s="668">
        <f t="shared" si="10"/>
        <v>0</v>
      </c>
      <c r="U9" s="668">
        <f t="shared" si="37"/>
        <v>0</v>
      </c>
      <c r="V9" s="668">
        <f t="shared" si="11"/>
        <v>0</v>
      </c>
      <c r="W9" s="86">
        <v>0</v>
      </c>
      <c r="X9" s="669">
        <f t="shared" si="38"/>
        <v>0</v>
      </c>
      <c r="Y9" s="659">
        <f t="shared" si="39"/>
        <v>0</v>
      </c>
      <c r="Z9" s="659">
        <f t="shared" si="12"/>
        <v>0</v>
      </c>
      <c r="AA9" s="659">
        <f t="shared" si="40"/>
        <v>0</v>
      </c>
      <c r="AB9" s="659">
        <f t="shared" si="13"/>
        <v>0</v>
      </c>
      <c r="AC9" s="668">
        <f t="shared" si="41"/>
        <v>0</v>
      </c>
      <c r="AD9" s="668">
        <f t="shared" si="14"/>
        <v>0</v>
      </c>
      <c r="AE9" s="668">
        <f t="shared" si="42"/>
        <v>0</v>
      </c>
      <c r="AF9" s="668">
        <f t="shared" si="15"/>
        <v>0</v>
      </c>
      <c r="AG9" s="86">
        <v>0</v>
      </c>
      <c r="AH9" s="669">
        <f t="shared" si="43"/>
        <v>0</v>
      </c>
      <c r="AI9" s="659">
        <f t="shared" si="44"/>
        <v>0</v>
      </c>
      <c r="AJ9" s="659">
        <f t="shared" si="16"/>
        <v>0</v>
      </c>
      <c r="AK9" s="659">
        <f t="shared" si="45"/>
        <v>0</v>
      </c>
      <c r="AL9" s="659">
        <f t="shared" si="17"/>
        <v>0</v>
      </c>
      <c r="AM9" s="668">
        <f t="shared" si="46"/>
        <v>0</v>
      </c>
      <c r="AN9" s="668">
        <f t="shared" si="18"/>
        <v>0</v>
      </c>
      <c r="AO9" s="668">
        <f t="shared" si="47"/>
        <v>0</v>
      </c>
      <c r="AP9" s="668">
        <f t="shared" si="19"/>
        <v>0</v>
      </c>
      <c r="AQ9" s="86">
        <v>0</v>
      </c>
      <c r="AR9" s="669">
        <f t="shared" si="48"/>
        <v>0</v>
      </c>
      <c r="AS9" s="659">
        <f t="shared" si="49"/>
        <v>0</v>
      </c>
      <c r="AT9" s="659">
        <f t="shared" si="20"/>
        <v>0</v>
      </c>
      <c r="AU9" s="659">
        <f t="shared" si="50"/>
        <v>0</v>
      </c>
      <c r="AV9" s="659">
        <f t="shared" si="21"/>
        <v>0</v>
      </c>
      <c r="AW9" s="668">
        <f t="shared" si="51"/>
        <v>0</v>
      </c>
      <c r="AX9" s="668">
        <f t="shared" si="22"/>
        <v>0</v>
      </c>
      <c r="AY9" s="668">
        <f t="shared" si="52"/>
        <v>0</v>
      </c>
      <c r="AZ9" s="668">
        <f t="shared" si="23"/>
        <v>0</v>
      </c>
      <c r="BA9" s="86">
        <v>0</v>
      </c>
      <c r="BB9" s="669">
        <f t="shared" si="53"/>
        <v>0</v>
      </c>
      <c r="BC9" s="659">
        <f t="shared" si="54"/>
        <v>0</v>
      </c>
      <c r="BD9" s="659">
        <f t="shared" si="24"/>
        <v>0</v>
      </c>
      <c r="BE9" s="659">
        <f t="shared" si="55"/>
        <v>0</v>
      </c>
      <c r="BF9" s="659">
        <f t="shared" si="25"/>
        <v>0</v>
      </c>
      <c r="BG9" s="668">
        <f t="shared" si="56"/>
        <v>0</v>
      </c>
      <c r="BH9" s="668">
        <f t="shared" si="26"/>
        <v>0</v>
      </c>
      <c r="BI9" s="668">
        <f t="shared" si="57"/>
        <v>0</v>
      </c>
      <c r="BJ9" s="668">
        <f t="shared" si="27"/>
        <v>0</v>
      </c>
      <c r="BK9" s="86">
        <v>0</v>
      </c>
      <c r="BL9" s="669">
        <f t="shared" si="58"/>
        <v>0</v>
      </c>
      <c r="BM9" s="659">
        <f t="shared" si="59"/>
        <v>0</v>
      </c>
      <c r="BN9" s="659">
        <f t="shared" si="28"/>
        <v>0</v>
      </c>
      <c r="BO9" s="659">
        <f t="shared" si="60"/>
        <v>0</v>
      </c>
      <c r="BP9" s="659">
        <f t="shared" si="29"/>
        <v>0</v>
      </c>
      <c r="BQ9" s="668">
        <f t="shared" si="61"/>
        <v>0</v>
      </c>
      <c r="BR9" s="668">
        <f t="shared" si="30"/>
        <v>0</v>
      </c>
      <c r="BS9" s="668">
        <f t="shared" si="62"/>
        <v>0</v>
      </c>
      <c r="BT9" s="668">
        <f t="shared" si="31"/>
        <v>0</v>
      </c>
      <c r="BU9" s="86">
        <v>0</v>
      </c>
      <c r="BV9" s="670">
        <f t="shared" si="63"/>
        <v>0</v>
      </c>
      <c r="BW9" s="664">
        <f t="shared" si="32"/>
        <v>0</v>
      </c>
      <c r="BX9" s="665">
        <f t="shared" si="32"/>
        <v>0</v>
      </c>
      <c r="BY9" s="671">
        <f t="shared" si="64"/>
        <v>0</v>
      </c>
      <c r="BZ9" s="665">
        <f t="shared" si="64"/>
        <v>0</v>
      </c>
    </row>
    <row r="10" spans="1:78" x14ac:dyDescent="0.25">
      <c r="A10" s="761" t="s">
        <v>157</v>
      </c>
      <c r="B10" s="751"/>
      <c r="C10" s="752">
        <v>0</v>
      </c>
      <c r="D10" s="757"/>
      <c r="E10" s="754">
        <f t="shared" si="0"/>
        <v>0</v>
      </c>
      <c r="F10" s="754">
        <f t="shared" si="1"/>
        <v>0</v>
      </c>
      <c r="G10" s="754">
        <f t="shared" si="2"/>
        <v>0</v>
      </c>
      <c r="H10" s="754">
        <f t="shared" si="3"/>
        <v>0</v>
      </c>
      <c r="I10" s="758">
        <f t="shared" si="4"/>
        <v>0</v>
      </c>
      <c r="J10" s="758">
        <f t="shared" si="5"/>
        <v>0</v>
      </c>
      <c r="K10" s="758">
        <f t="shared" si="6"/>
        <v>0</v>
      </c>
      <c r="L10" s="758">
        <f t="shared" si="7"/>
        <v>0</v>
      </c>
      <c r="M10" s="85">
        <v>0</v>
      </c>
      <c r="N10" s="669">
        <f t="shared" si="33"/>
        <v>0</v>
      </c>
      <c r="O10" s="659">
        <f t="shared" si="34"/>
        <v>0</v>
      </c>
      <c r="P10" s="659">
        <f t="shared" si="8"/>
        <v>0</v>
      </c>
      <c r="Q10" s="659">
        <f t="shared" si="35"/>
        <v>0</v>
      </c>
      <c r="R10" s="659">
        <f t="shared" si="9"/>
        <v>0</v>
      </c>
      <c r="S10" s="668">
        <f t="shared" si="36"/>
        <v>0</v>
      </c>
      <c r="T10" s="668">
        <f t="shared" si="10"/>
        <v>0</v>
      </c>
      <c r="U10" s="668">
        <f t="shared" si="37"/>
        <v>0</v>
      </c>
      <c r="V10" s="668">
        <f t="shared" si="11"/>
        <v>0</v>
      </c>
      <c r="W10" s="86">
        <v>0</v>
      </c>
      <c r="X10" s="669">
        <f t="shared" si="38"/>
        <v>0</v>
      </c>
      <c r="Y10" s="659">
        <f t="shared" si="39"/>
        <v>0</v>
      </c>
      <c r="Z10" s="659">
        <f t="shared" si="12"/>
        <v>0</v>
      </c>
      <c r="AA10" s="659">
        <f t="shared" si="40"/>
        <v>0</v>
      </c>
      <c r="AB10" s="659">
        <f t="shared" si="13"/>
        <v>0</v>
      </c>
      <c r="AC10" s="668">
        <f t="shared" si="41"/>
        <v>0</v>
      </c>
      <c r="AD10" s="668">
        <f t="shared" si="14"/>
        <v>0</v>
      </c>
      <c r="AE10" s="668">
        <f t="shared" si="42"/>
        <v>0</v>
      </c>
      <c r="AF10" s="668">
        <f t="shared" si="15"/>
        <v>0</v>
      </c>
      <c r="AG10" s="86">
        <v>0</v>
      </c>
      <c r="AH10" s="669">
        <f t="shared" si="43"/>
        <v>0</v>
      </c>
      <c r="AI10" s="659">
        <f t="shared" si="44"/>
        <v>0</v>
      </c>
      <c r="AJ10" s="659">
        <f t="shared" si="16"/>
        <v>0</v>
      </c>
      <c r="AK10" s="659">
        <f t="shared" si="45"/>
        <v>0</v>
      </c>
      <c r="AL10" s="659">
        <f t="shared" si="17"/>
        <v>0</v>
      </c>
      <c r="AM10" s="668">
        <f t="shared" si="46"/>
        <v>0</v>
      </c>
      <c r="AN10" s="668">
        <f t="shared" si="18"/>
        <v>0</v>
      </c>
      <c r="AO10" s="668">
        <f t="shared" si="47"/>
        <v>0</v>
      </c>
      <c r="AP10" s="668">
        <f t="shared" si="19"/>
        <v>0</v>
      </c>
      <c r="AQ10" s="86">
        <v>0</v>
      </c>
      <c r="AR10" s="669">
        <f t="shared" si="48"/>
        <v>0</v>
      </c>
      <c r="AS10" s="659">
        <f t="shared" si="49"/>
        <v>0</v>
      </c>
      <c r="AT10" s="659">
        <f t="shared" si="20"/>
        <v>0</v>
      </c>
      <c r="AU10" s="659">
        <f t="shared" si="50"/>
        <v>0</v>
      </c>
      <c r="AV10" s="659">
        <f t="shared" si="21"/>
        <v>0</v>
      </c>
      <c r="AW10" s="668">
        <f t="shared" si="51"/>
        <v>0</v>
      </c>
      <c r="AX10" s="668">
        <f t="shared" si="22"/>
        <v>0</v>
      </c>
      <c r="AY10" s="668">
        <f t="shared" si="52"/>
        <v>0</v>
      </c>
      <c r="AZ10" s="668">
        <f t="shared" si="23"/>
        <v>0</v>
      </c>
      <c r="BA10" s="86">
        <v>0</v>
      </c>
      <c r="BB10" s="669">
        <f t="shared" si="53"/>
        <v>0</v>
      </c>
      <c r="BC10" s="659">
        <f t="shared" si="54"/>
        <v>0</v>
      </c>
      <c r="BD10" s="659">
        <f t="shared" si="24"/>
        <v>0</v>
      </c>
      <c r="BE10" s="659">
        <f t="shared" si="55"/>
        <v>0</v>
      </c>
      <c r="BF10" s="659">
        <f t="shared" si="25"/>
        <v>0</v>
      </c>
      <c r="BG10" s="668">
        <f t="shared" si="56"/>
        <v>0</v>
      </c>
      <c r="BH10" s="668">
        <f t="shared" si="26"/>
        <v>0</v>
      </c>
      <c r="BI10" s="668">
        <f t="shared" si="57"/>
        <v>0</v>
      </c>
      <c r="BJ10" s="668">
        <f t="shared" si="27"/>
        <v>0</v>
      </c>
      <c r="BK10" s="86">
        <v>0</v>
      </c>
      <c r="BL10" s="669">
        <f t="shared" si="58"/>
        <v>0</v>
      </c>
      <c r="BM10" s="659">
        <f t="shared" si="59"/>
        <v>0</v>
      </c>
      <c r="BN10" s="659">
        <f t="shared" si="28"/>
        <v>0</v>
      </c>
      <c r="BO10" s="659">
        <f t="shared" si="60"/>
        <v>0</v>
      </c>
      <c r="BP10" s="659">
        <f t="shared" si="29"/>
        <v>0</v>
      </c>
      <c r="BQ10" s="668">
        <f t="shared" si="61"/>
        <v>0</v>
      </c>
      <c r="BR10" s="668">
        <f t="shared" si="30"/>
        <v>0</v>
      </c>
      <c r="BS10" s="668">
        <f t="shared" si="62"/>
        <v>0</v>
      </c>
      <c r="BT10" s="668">
        <f t="shared" si="31"/>
        <v>0</v>
      </c>
      <c r="BU10" s="86">
        <v>0</v>
      </c>
      <c r="BV10" s="670">
        <f t="shared" si="63"/>
        <v>0</v>
      </c>
      <c r="BW10" s="664">
        <f t="shared" si="32"/>
        <v>0</v>
      </c>
      <c r="BX10" s="665">
        <f t="shared" si="32"/>
        <v>0</v>
      </c>
      <c r="BY10" s="671">
        <f t="shared" si="64"/>
        <v>0</v>
      </c>
      <c r="BZ10" s="665">
        <f t="shared" si="64"/>
        <v>0</v>
      </c>
    </row>
    <row r="11" spans="1:78" x14ac:dyDescent="0.25">
      <c r="A11" s="750" t="s">
        <v>157</v>
      </c>
      <c r="B11" s="751"/>
      <c r="C11" s="752">
        <v>0</v>
      </c>
      <c r="D11" s="757"/>
      <c r="E11" s="754">
        <f t="shared" si="0"/>
        <v>0</v>
      </c>
      <c r="F11" s="754">
        <f t="shared" si="1"/>
        <v>0</v>
      </c>
      <c r="G11" s="754">
        <f t="shared" si="2"/>
        <v>0</v>
      </c>
      <c r="H11" s="754">
        <f t="shared" si="3"/>
        <v>0</v>
      </c>
      <c r="I11" s="758">
        <f t="shared" si="4"/>
        <v>0</v>
      </c>
      <c r="J11" s="758">
        <f t="shared" si="5"/>
        <v>0</v>
      </c>
      <c r="K11" s="758">
        <f t="shared" si="6"/>
        <v>0</v>
      </c>
      <c r="L11" s="758">
        <f t="shared" si="7"/>
        <v>0</v>
      </c>
      <c r="M11" s="85">
        <v>0</v>
      </c>
      <c r="N11" s="669">
        <f t="shared" si="33"/>
        <v>0</v>
      </c>
      <c r="O11" s="659">
        <f t="shared" si="34"/>
        <v>0</v>
      </c>
      <c r="P11" s="659">
        <f t="shared" si="8"/>
        <v>0</v>
      </c>
      <c r="Q11" s="659">
        <f t="shared" si="35"/>
        <v>0</v>
      </c>
      <c r="R11" s="659">
        <f t="shared" si="9"/>
        <v>0</v>
      </c>
      <c r="S11" s="668">
        <f t="shared" si="36"/>
        <v>0</v>
      </c>
      <c r="T11" s="668">
        <f t="shared" si="10"/>
        <v>0</v>
      </c>
      <c r="U11" s="668">
        <f t="shared" si="37"/>
        <v>0</v>
      </c>
      <c r="V11" s="668">
        <f t="shared" si="11"/>
        <v>0</v>
      </c>
      <c r="W11" s="86">
        <v>0</v>
      </c>
      <c r="X11" s="669">
        <f t="shared" si="38"/>
        <v>0</v>
      </c>
      <c r="Y11" s="659">
        <f t="shared" si="39"/>
        <v>0</v>
      </c>
      <c r="Z11" s="659">
        <f t="shared" si="12"/>
        <v>0</v>
      </c>
      <c r="AA11" s="659">
        <f t="shared" si="40"/>
        <v>0</v>
      </c>
      <c r="AB11" s="659">
        <f t="shared" si="13"/>
        <v>0</v>
      </c>
      <c r="AC11" s="668">
        <f t="shared" si="41"/>
        <v>0</v>
      </c>
      <c r="AD11" s="668">
        <f t="shared" si="14"/>
        <v>0</v>
      </c>
      <c r="AE11" s="668">
        <f t="shared" si="42"/>
        <v>0</v>
      </c>
      <c r="AF11" s="668">
        <f t="shared" si="15"/>
        <v>0</v>
      </c>
      <c r="AG11" s="86">
        <v>0</v>
      </c>
      <c r="AH11" s="669">
        <f t="shared" si="43"/>
        <v>0</v>
      </c>
      <c r="AI11" s="659">
        <f t="shared" si="44"/>
        <v>0</v>
      </c>
      <c r="AJ11" s="659">
        <f t="shared" si="16"/>
        <v>0</v>
      </c>
      <c r="AK11" s="659">
        <f t="shared" si="45"/>
        <v>0</v>
      </c>
      <c r="AL11" s="659">
        <f t="shared" si="17"/>
        <v>0</v>
      </c>
      <c r="AM11" s="668">
        <f t="shared" si="46"/>
        <v>0</v>
      </c>
      <c r="AN11" s="668">
        <f t="shared" si="18"/>
        <v>0</v>
      </c>
      <c r="AO11" s="668">
        <f t="shared" si="47"/>
        <v>0</v>
      </c>
      <c r="AP11" s="668">
        <f t="shared" si="19"/>
        <v>0</v>
      </c>
      <c r="AQ11" s="86">
        <v>0</v>
      </c>
      <c r="AR11" s="669">
        <f t="shared" si="48"/>
        <v>0</v>
      </c>
      <c r="AS11" s="659">
        <f t="shared" si="49"/>
        <v>0</v>
      </c>
      <c r="AT11" s="659">
        <f t="shared" si="20"/>
        <v>0</v>
      </c>
      <c r="AU11" s="659">
        <f t="shared" si="50"/>
        <v>0</v>
      </c>
      <c r="AV11" s="659">
        <f t="shared" si="21"/>
        <v>0</v>
      </c>
      <c r="AW11" s="668">
        <f t="shared" si="51"/>
        <v>0</v>
      </c>
      <c r="AX11" s="668">
        <f t="shared" si="22"/>
        <v>0</v>
      </c>
      <c r="AY11" s="668">
        <f t="shared" si="52"/>
        <v>0</v>
      </c>
      <c r="AZ11" s="668">
        <f t="shared" si="23"/>
        <v>0</v>
      </c>
      <c r="BA11" s="86">
        <v>0</v>
      </c>
      <c r="BB11" s="669">
        <f t="shared" si="53"/>
        <v>0</v>
      </c>
      <c r="BC11" s="659">
        <f t="shared" si="54"/>
        <v>0</v>
      </c>
      <c r="BD11" s="659">
        <f t="shared" si="24"/>
        <v>0</v>
      </c>
      <c r="BE11" s="659">
        <f t="shared" si="55"/>
        <v>0</v>
      </c>
      <c r="BF11" s="659">
        <f t="shared" si="25"/>
        <v>0</v>
      </c>
      <c r="BG11" s="668">
        <f t="shared" si="56"/>
        <v>0</v>
      </c>
      <c r="BH11" s="668">
        <f t="shared" si="26"/>
        <v>0</v>
      </c>
      <c r="BI11" s="668">
        <f t="shared" si="57"/>
        <v>0</v>
      </c>
      <c r="BJ11" s="668">
        <f t="shared" si="27"/>
        <v>0</v>
      </c>
      <c r="BK11" s="86">
        <v>0</v>
      </c>
      <c r="BL11" s="669">
        <f t="shared" si="58"/>
        <v>0</v>
      </c>
      <c r="BM11" s="659">
        <f t="shared" si="59"/>
        <v>0</v>
      </c>
      <c r="BN11" s="659">
        <f t="shared" si="28"/>
        <v>0</v>
      </c>
      <c r="BO11" s="659">
        <f t="shared" si="60"/>
        <v>0</v>
      </c>
      <c r="BP11" s="659">
        <f t="shared" si="29"/>
        <v>0</v>
      </c>
      <c r="BQ11" s="668">
        <f t="shared" si="61"/>
        <v>0</v>
      </c>
      <c r="BR11" s="668">
        <f t="shared" si="30"/>
        <v>0</v>
      </c>
      <c r="BS11" s="668">
        <f t="shared" si="62"/>
        <v>0</v>
      </c>
      <c r="BT11" s="668">
        <f t="shared" si="31"/>
        <v>0</v>
      </c>
      <c r="BU11" s="86">
        <v>0</v>
      </c>
      <c r="BV11" s="670">
        <f t="shared" si="63"/>
        <v>0</v>
      </c>
      <c r="BW11" s="664">
        <f t="shared" si="32"/>
        <v>0</v>
      </c>
      <c r="BX11" s="665">
        <f t="shared" si="32"/>
        <v>0</v>
      </c>
      <c r="BY11" s="671">
        <f t="shared" si="64"/>
        <v>0</v>
      </c>
      <c r="BZ11" s="665">
        <f t="shared" si="64"/>
        <v>0</v>
      </c>
    </row>
    <row r="12" spans="1:78" x14ac:dyDescent="0.25">
      <c r="A12" s="750" t="s">
        <v>157</v>
      </c>
      <c r="B12" s="751"/>
      <c r="C12" s="752">
        <v>0</v>
      </c>
      <c r="D12" s="757"/>
      <c r="E12" s="754">
        <f t="shared" si="0"/>
        <v>0</v>
      </c>
      <c r="F12" s="754">
        <f t="shared" si="1"/>
        <v>0</v>
      </c>
      <c r="G12" s="754">
        <f t="shared" si="2"/>
        <v>0</v>
      </c>
      <c r="H12" s="754">
        <f t="shared" si="3"/>
        <v>0</v>
      </c>
      <c r="I12" s="758">
        <f t="shared" si="4"/>
        <v>0</v>
      </c>
      <c r="J12" s="758">
        <f t="shared" si="5"/>
        <v>0</v>
      </c>
      <c r="K12" s="758">
        <f t="shared" si="6"/>
        <v>0</v>
      </c>
      <c r="L12" s="758">
        <f t="shared" si="7"/>
        <v>0</v>
      </c>
      <c r="M12" s="85">
        <v>0</v>
      </c>
      <c r="N12" s="669">
        <f t="shared" si="33"/>
        <v>0</v>
      </c>
      <c r="O12" s="659">
        <f t="shared" si="34"/>
        <v>0</v>
      </c>
      <c r="P12" s="659">
        <f t="shared" si="8"/>
        <v>0</v>
      </c>
      <c r="Q12" s="659">
        <f t="shared" si="35"/>
        <v>0</v>
      </c>
      <c r="R12" s="659">
        <f t="shared" si="9"/>
        <v>0</v>
      </c>
      <c r="S12" s="668">
        <f t="shared" si="36"/>
        <v>0</v>
      </c>
      <c r="T12" s="668">
        <f t="shared" si="10"/>
        <v>0</v>
      </c>
      <c r="U12" s="668">
        <f t="shared" si="37"/>
        <v>0</v>
      </c>
      <c r="V12" s="668">
        <f t="shared" si="11"/>
        <v>0</v>
      </c>
      <c r="W12" s="86">
        <v>0</v>
      </c>
      <c r="X12" s="669">
        <f t="shared" si="38"/>
        <v>0</v>
      </c>
      <c r="Y12" s="659">
        <f t="shared" si="39"/>
        <v>0</v>
      </c>
      <c r="Z12" s="659">
        <f t="shared" si="12"/>
        <v>0</v>
      </c>
      <c r="AA12" s="659">
        <f t="shared" si="40"/>
        <v>0</v>
      </c>
      <c r="AB12" s="659">
        <f t="shared" si="13"/>
        <v>0</v>
      </c>
      <c r="AC12" s="668">
        <f t="shared" si="41"/>
        <v>0</v>
      </c>
      <c r="AD12" s="668">
        <f t="shared" si="14"/>
        <v>0</v>
      </c>
      <c r="AE12" s="668">
        <f t="shared" si="42"/>
        <v>0</v>
      </c>
      <c r="AF12" s="668">
        <f t="shared" si="15"/>
        <v>0</v>
      </c>
      <c r="AG12" s="86">
        <v>0</v>
      </c>
      <c r="AH12" s="669">
        <f t="shared" si="43"/>
        <v>0</v>
      </c>
      <c r="AI12" s="659">
        <f t="shared" si="44"/>
        <v>0</v>
      </c>
      <c r="AJ12" s="659">
        <f t="shared" si="16"/>
        <v>0</v>
      </c>
      <c r="AK12" s="659">
        <f t="shared" si="45"/>
        <v>0</v>
      </c>
      <c r="AL12" s="659">
        <f t="shared" si="17"/>
        <v>0</v>
      </c>
      <c r="AM12" s="668">
        <f t="shared" si="46"/>
        <v>0</v>
      </c>
      <c r="AN12" s="668">
        <f t="shared" si="18"/>
        <v>0</v>
      </c>
      <c r="AO12" s="668">
        <f t="shared" si="47"/>
        <v>0</v>
      </c>
      <c r="AP12" s="668">
        <f t="shared" si="19"/>
        <v>0</v>
      </c>
      <c r="AQ12" s="86">
        <v>0</v>
      </c>
      <c r="AR12" s="669">
        <f t="shared" si="48"/>
        <v>0</v>
      </c>
      <c r="AS12" s="659">
        <f t="shared" si="49"/>
        <v>0</v>
      </c>
      <c r="AT12" s="659">
        <f t="shared" si="20"/>
        <v>0</v>
      </c>
      <c r="AU12" s="659">
        <f t="shared" si="50"/>
        <v>0</v>
      </c>
      <c r="AV12" s="659">
        <f t="shared" si="21"/>
        <v>0</v>
      </c>
      <c r="AW12" s="668">
        <f t="shared" si="51"/>
        <v>0</v>
      </c>
      <c r="AX12" s="668">
        <f t="shared" si="22"/>
        <v>0</v>
      </c>
      <c r="AY12" s="668">
        <f t="shared" si="52"/>
        <v>0</v>
      </c>
      <c r="AZ12" s="668">
        <f t="shared" si="23"/>
        <v>0</v>
      </c>
      <c r="BA12" s="86">
        <v>0</v>
      </c>
      <c r="BB12" s="669">
        <f t="shared" si="53"/>
        <v>0</v>
      </c>
      <c r="BC12" s="659">
        <f t="shared" si="54"/>
        <v>0</v>
      </c>
      <c r="BD12" s="659">
        <f t="shared" si="24"/>
        <v>0</v>
      </c>
      <c r="BE12" s="659">
        <f t="shared" si="55"/>
        <v>0</v>
      </c>
      <c r="BF12" s="659">
        <f t="shared" si="25"/>
        <v>0</v>
      </c>
      <c r="BG12" s="668">
        <f t="shared" si="56"/>
        <v>0</v>
      </c>
      <c r="BH12" s="668">
        <f t="shared" si="26"/>
        <v>0</v>
      </c>
      <c r="BI12" s="668">
        <f t="shared" si="57"/>
        <v>0</v>
      </c>
      <c r="BJ12" s="668">
        <f t="shared" si="27"/>
        <v>0</v>
      </c>
      <c r="BK12" s="86">
        <v>0</v>
      </c>
      <c r="BL12" s="669">
        <f t="shared" si="58"/>
        <v>0</v>
      </c>
      <c r="BM12" s="659">
        <f t="shared" si="59"/>
        <v>0</v>
      </c>
      <c r="BN12" s="659">
        <f t="shared" si="28"/>
        <v>0</v>
      </c>
      <c r="BO12" s="659">
        <f t="shared" si="60"/>
        <v>0</v>
      </c>
      <c r="BP12" s="659">
        <f t="shared" si="29"/>
        <v>0</v>
      </c>
      <c r="BQ12" s="668">
        <f t="shared" si="61"/>
        <v>0</v>
      </c>
      <c r="BR12" s="668">
        <f t="shared" si="30"/>
        <v>0</v>
      </c>
      <c r="BS12" s="668">
        <f t="shared" si="62"/>
        <v>0</v>
      </c>
      <c r="BT12" s="668">
        <f t="shared" si="31"/>
        <v>0</v>
      </c>
      <c r="BU12" s="86">
        <v>0</v>
      </c>
      <c r="BV12" s="670">
        <f t="shared" si="63"/>
        <v>0</v>
      </c>
      <c r="BW12" s="664">
        <f t="shared" si="32"/>
        <v>0</v>
      </c>
      <c r="BX12" s="665">
        <f t="shared" si="32"/>
        <v>0</v>
      </c>
      <c r="BY12" s="671">
        <f t="shared" si="64"/>
        <v>0</v>
      </c>
      <c r="BZ12" s="665">
        <f t="shared" si="64"/>
        <v>0</v>
      </c>
    </row>
    <row r="13" spans="1:78" x14ac:dyDescent="0.25">
      <c r="A13" s="750" t="s">
        <v>157</v>
      </c>
      <c r="B13" s="751"/>
      <c r="C13" s="752">
        <v>0</v>
      </c>
      <c r="D13" s="757"/>
      <c r="E13" s="754">
        <f t="shared" si="0"/>
        <v>0</v>
      </c>
      <c r="F13" s="754">
        <f t="shared" si="1"/>
        <v>0</v>
      </c>
      <c r="G13" s="754">
        <f t="shared" si="2"/>
        <v>0</v>
      </c>
      <c r="H13" s="754">
        <f t="shared" si="3"/>
        <v>0</v>
      </c>
      <c r="I13" s="758">
        <f t="shared" si="4"/>
        <v>0</v>
      </c>
      <c r="J13" s="758">
        <f t="shared" si="5"/>
        <v>0</v>
      </c>
      <c r="K13" s="758">
        <f t="shared" si="6"/>
        <v>0</v>
      </c>
      <c r="L13" s="758">
        <f t="shared" si="7"/>
        <v>0</v>
      </c>
      <c r="M13" s="85">
        <v>0</v>
      </c>
      <c r="N13" s="669">
        <f t="shared" si="33"/>
        <v>0</v>
      </c>
      <c r="O13" s="659">
        <f t="shared" si="34"/>
        <v>0</v>
      </c>
      <c r="P13" s="659">
        <f t="shared" si="8"/>
        <v>0</v>
      </c>
      <c r="Q13" s="659">
        <f t="shared" si="35"/>
        <v>0</v>
      </c>
      <c r="R13" s="659">
        <f t="shared" si="9"/>
        <v>0</v>
      </c>
      <c r="S13" s="668">
        <f t="shared" si="36"/>
        <v>0</v>
      </c>
      <c r="T13" s="668">
        <f t="shared" si="10"/>
        <v>0</v>
      </c>
      <c r="U13" s="668">
        <f t="shared" si="37"/>
        <v>0</v>
      </c>
      <c r="V13" s="668">
        <f t="shared" si="11"/>
        <v>0</v>
      </c>
      <c r="W13" s="86">
        <v>0</v>
      </c>
      <c r="X13" s="669">
        <f t="shared" si="38"/>
        <v>0</v>
      </c>
      <c r="Y13" s="659">
        <f t="shared" si="39"/>
        <v>0</v>
      </c>
      <c r="Z13" s="659">
        <f t="shared" si="12"/>
        <v>0</v>
      </c>
      <c r="AA13" s="659">
        <f t="shared" si="40"/>
        <v>0</v>
      </c>
      <c r="AB13" s="659">
        <f t="shared" si="13"/>
        <v>0</v>
      </c>
      <c r="AC13" s="668">
        <f t="shared" si="41"/>
        <v>0</v>
      </c>
      <c r="AD13" s="668">
        <f t="shared" si="14"/>
        <v>0</v>
      </c>
      <c r="AE13" s="668">
        <f t="shared" si="42"/>
        <v>0</v>
      </c>
      <c r="AF13" s="668">
        <f t="shared" si="15"/>
        <v>0</v>
      </c>
      <c r="AG13" s="86">
        <v>0</v>
      </c>
      <c r="AH13" s="669">
        <f t="shared" si="43"/>
        <v>0</v>
      </c>
      <c r="AI13" s="659">
        <f t="shared" si="44"/>
        <v>0</v>
      </c>
      <c r="AJ13" s="659">
        <f t="shared" si="16"/>
        <v>0</v>
      </c>
      <c r="AK13" s="659">
        <f t="shared" si="45"/>
        <v>0</v>
      </c>
      <c r="AL13" s="659">
        <f t="shared" si="17"/>
        <v>0</v>
      </c>
      <c r="AM13" s="668">
        <f t="shared" si="46"/>
        <v>0</v>
      </c>
      <c r="AN13" s="668">
        <f t="shared" si="18"/>
        <v>0</v>
      </c>
      <c r="AO13" s="668">
        <f t="shared" si="47"/>
        <v>0</v>
      </c>
      <c r="AP13" s="668">
        <f t="shared" si="19"/>
        <v>0</v>
      </c>
      <c r="AQ13" s="86">
        <v>0</v>
      </c>
      <c r="AR13" s="669">
        <f t="shared" si="48"/>
        <v>0</v>
      </c>
      <c r="AS13" s="659">
        <f t="shared" si="49"/>
        <v>0</v>
      </c>
      <c r="AT13" s="659">
        <f t="shared" si="20"/>
        <v>0</v>
      </c>
      <c r="AU13" s="659">
        <f t="shared" si="50"/>
        <v>0</v>
      </c>
      <c r="AV13" s="659">
        <f t="shared" si="21"/>
        <v>0</v>
      </c>
      <c r="AW13" s="668">
        <f t="shared" si="51"/>
        <v>0</v>
      </c>
      <c r="AX13" s="668">
        <f t="shared" si="22"/>
        <v>0</v>
      </c>
      <c r="AY13" s="668">
        <f t="shared" si="52"/>
        <v>0</v>
      </c>
      <c r="AZ13" s="668">
        <f t="shared" si="23"/>
        <v>0</v>
      </c>
      <c r="BA13" s="86">
        <v>0</v>
      </c>
      <c r="BB13" s="669">
        <f t="shared" si="53"/>
        <v>0</v>
      </c>
      <c r="BC13" s="659">
        <f t="shared" si="54"/>
        <v>0</v>
      </c>
      <c r="BD13" s="659">
        <f t="shared" si="24"/>
        <v>0</v>
      </c>
      <c r="BE13" s="659">
        <f t="shared" si="55"/>
        <v>0</v>
      </c>
      <c r="BF13" s="659">
        <f t="shared" si="25"/>
        <v>0</v>
      </c>
      <c r="BG13" s="668">
        <f t="shared" si="56"/>
        <v>0</v>
      </c>
      <c r="BH13" s="668">
        <f t="shared" si="26"/>
        <v>0</v>
      </c>
      <c r="BI13" s="668">
        <f t="shared" si="57"/>
        <v>0</v>
      </c>
      <c r="BJ13" s="668">
        <f t="shared" si="27"/>
        <v>0</v>
      </c>
      <c r="BK13" s="86">
        <v>0</v>
      </c>
      <c r="BL13" s="669">
        <f t="shared" si="58"/>
        <v>0</v>
      </c>
      <c r="BM13" s="659">
        <f t="shared" si="59"/>
        <v>0</v>
      </c>
      <c r="BN13" s="659">
        <f t="shared" si="28"/>
        <v>0</v>
      </c>
      <c r="BO13" s="659">
        <f t="shared" si="60"/>
        <v>0</v>
      </c>
      <c r="BP13" s="659">
        <f t="shared" si="29"/>
        <v>0</v>
      </c>
      <c r="BQ13" s="668">
        <f t="shared" si="61"/>
        <v>0</v>
      </c>
      <c r="BR13" s="668">
        <f t="shared" si="30"/>
        <v>0</v>
      </c>
      <c r="BS13" s="668">
        <f t="shared" si="62"/>
        <v>0</v>
      </c>
      <c r="BT13" s="668">
        <f t="shared" si="31"/>
        <v>0</v>
      </c>
      <c r="BU13" s="86">
        <v>0</v>
      </c>
      <c r="BV13" s="670">
        <f t="shared" si="63"/>
        <v>0</v>
      </c>
      <c r="BW13" s="664">
        <f t="shared" si="32"/>
        <v>0</v>
      </c>
      <c r="BX13" s="665">
        <f t="shared" si="32"/>
        <v>0</v>
      </c>
      <c r="BY13" s="671">
        <f t="shared" si="64"/>
        <v>0</v>
      </c>
      <c r="BZ13" s="665">
        <f t="shared" si="64"/>
        <v>0</v>
      </c>
    </row>
    <row r="14" spans="1:78" x14ac:dyDescent="0.25">
      <c r="A14" s="750" t="s">
        <v>157</v>
      </c>
      <c r="B14" s="751"/>
      <c r="C14" s="752">
        <v>0</v>
      </c>
      <c r="D14" s="757"/>
      <c r="E14" s="754">
        <f t="shared" si="0"/>
        <v>0</v>
      </c>
      <c r="F14" s="754">
        <f t="shared" si="1"/>
        <v>0</v>
      </c>
      <c r="G14" s="754">
        <f t="shared" si="2"/>
        <v>0</v>
      </c>
      <c r="H14" s="754">
        <f t="shared" si="3"/>
        <v>0</v>
      </c>
      <c r="I14" s="758">
        <f t="shared" si="4"/>
        <v>0</v>
      </c>
      <c r="J14" s="758">
        <f t="shared" si="5"/>
        <v>0</v>
      </c>
      <c r="K14" s="758">
        <f t="shared" si="6"/>
        <v>0</v>
      </c>
      <c r="L14" s="758">
        <f t="shared" si="7"/>
        <v>0</v>
      </c>
      <c r="M14" s="85">
        <v>0</v>
      </c>
      <c r="N14" s="669">
        <f t="shared" si="33"/>
        <v>0</v>
      </c>
      <c r="O14" s="659">
        <f t="shared" si="34"/>
        <v>0</v>
      </c>
      <c r="P14" s="659">
        <f t="shared" si="8"/>
        <v>0</v>
      </c>
      <c r="Q14" s="659">
        <f t="shared" si="35"/>
        <v>0</v>
      </c>
      <c r="R14" s="659">
        <f t="shared" si="9"/>
        <v>0</v>
      </c>
      <c r="S14" s="668">
        <f t="shared" si="36"/>
        <v>0</v>
      </c>
      <c r="T14" s="668">
        <f t="shared" si="10"/>
        <v>0</v>
      </c>
      <c r="U14" s="668">
        <f t="shared" si="37"/>
        <v>0</v>
      </c>
      <c r="V14" s="668">
        <f t="shared" si="11"/>
        <v>0</v>
      </c>
      <c r="W14" s="86">
        <v>0</v>
      </c>
      <c r="X14" s="669">
        <f t="shared" si="38"/>
        <v>0</v>
      </c>
      <c r="Y14" s="659">
        <f t="shared" si="39"/>
        <v>0</v>
      </c>
      <c r="Z14" s="659">
        <f t="shared" si="12"/>
        <v>0</v>
      </c>
      <c r="AA14" s="659">
        <f t="shared" si="40"/>
        <v>0</v>
      </c>
      <c r="AB14" s="659">
        <f t="shared" si="13"/>
        <v>0</v>
      </c>
      <c r="AC14" s="668">
        <f t="shared" si="41"/>
        <v>0</v>
      </c>
      <c r="AD14" s="668">
        <f t="shared" si="14"/>
        <v>0</v>
      </c>
      <c r="AE14" s="668">
        <f t="shared" si="42"/>
        <v>0</v>
      </c>
      <c r="AF14" s="668">
        <f t="shared" si="15"/>
        <v>0</v>
      </c>
      <c r="AG14" s="86">
        <v>0</v>
      </c>
      <c r="AH14" s="669">
        <f t="shared" si="43"/>
        <v>0</v>
      </c>
      <c r="AI14" s="659">
        <f t="shared" si="44"/>
        <v>0</v>
      </c>
      <c r="AJ14" s="659">
        <f t="shared" si="16"/>
        <v>0</v>
      </c>
      <c r="AK14" s="659">
        <f t="shared" si="45"/>
        <v>0</v>
      </c>
      <c r="AL14" s="659">
        <f t="shared" si="17"/>
        <v>0</v>
      </c>
      <c r="AM14" s="668">
        <f t="shared" si="46"/>
        <v>0</v>
      </c>
      <c r="AN14" s="668">
        <f t="shared" si="18"/>
        <v>0</v>
      </c>
      <c r="AO14" s="668">
        <f t="shared" si="47"/>
        <v>0</v>
      </c>
      <c r="AP14" s="668">
        <f t="shared" si="19"/>
        <v>0</v>
      </c>
      <c r="AQ14" s="86">
        <v>0</v>
      </c>
      <c r="AR14" s="669">
        <f t="shared" si="48"/>
        <v>0</v>
      </c>
      <c r="AS14" s="659">
        <f t="shared" si="49"/>
        <v>0</v>
      </c>
      <c r="AT14" s="659">
        <f t="shared" si="20"/>
        <v>0</v>
      </c>
      <c r="AU14" s="659">
        <f t="shared" si="50"/>
        <v>0</v>
      </c>
      <c r="AV14" s="659">
        <f t="shared" si="21"/>
        <v>0</v>
      </c>
      <c r="AW14" s="668">
        <f t="shared" si="51"/>
        <v>0</v>
      </c>
      <c r="AX14" s="668">
        <f t="shared" si="22"/>
        <v>0</v>
      </c>
      <c r="AY14" s="668">
        <f t="shared" si="52"/>
        <v>0</v>
      </c>
      <c r="AZ14" s="668">
        <f t="shared" si="23"/>
        <v>0</v>
      </c>
      <c r="BA14" s="86">
        <v>0</v>
      </c>
      <c r="BB14" s="669">
        <f t="shared" si="53"/>
        <v>0</v>
      </c>
      <c r="BC14" s="659">
        <f t="shared" si="54"/>
        <v>0</v>
      </c>
      <c r="BD14" s="659">
        <f t="shared" si="24"/>
        <v>0</v>
      </c>
      <c r="BE14" s="659">
        <f t="shared" si="55"/>
        <v>0</v>
      </c>
      <c r="BF14" s="659">
        <f t="shared" si="25"/>
        <v>0</v>
      </c>
      <c r="BG14" s="668">
        <f t="shared" si="56"/>
        <v>0</v>
      </c>
      <c r="BH14" s="668">
        <f t="shared" si="26"/>
        <v>0</v>
      </c>
      <c r="BI14" s="668">
        <f t="shared" si="57"/>
        <v>0</v>
      </c>
      <c r="BJ14" s="668">
        <f t="shared" si="27"/>
        <v>0</v>
      </c>
      <c r="BK14" s="86">
        <v>0</v>
      </c>
      <c r="BL14" s="669">
        <f t="shared" si="58"/>
        <v>0</v>
      </c>
      <c r="BM14" s="659">
        <f t="shared" si="59"/>
        <v>0</v>
      </c>
      <c r="BN14" s="659">
        <f t="shared" si="28"/>
        <v>0</v>
      </c>
      <c r="BO14" s="659">
        <f t="shared" si="60"/>
        <v>0</v>
      </c>
      <c r="BP14" s="659">
        <f t="shared" si="29"/>
        <v>0</v>
      </c>
      <c r="BQ14" s="668">
        <f t="shared" si="61"/>
        <v>0</v>
      </c>
      <c r="BR14" s="668">
        <f t="shared" si="30"/>
        <v>0</v>
      </c>
      <c r="BS14" s="668">
        <f t="shared" si="62"/>
        <v>0</v>
      </c>
      <c r="BT14" s="668">
        <f t="shared" si="31"/>
        <v>0</v>
      </c>
      <c r="BU14" s="86">
        <v>0</v>
      </c>
      <c r="BV14" s="670">
        <f t="shared" si="63"/>
        <v>0</v>
      </c>
      <c r="BW14" s="664">
        <f t="shared" si="32"/>
        <v>0</v>
      </c>
      <c r="BX14" s="665">
        <f t="shared" si="32"/>
        <v>0</v>
      </c>
      <c r="BY14" s="671">
        <f t="shared" si="64"/>
        <v>0</v>
      </c>
      <c r="BZ14" s="665">
        <f t="shared" si="64"/>
        <v>0</v>
      </c>
    </row>
    <row r="15" spans="1:78" x14ac:dyDescent="0.25">
      <c r="A15" s="750" t="s">
        <v>157</v>
      </c>
      <c r="B15" s="751"/>
      <c r="C15" s="752">
        <v>0</v>
      </c>
      <c r="D15" s="757"/>
      <c r="E15" s="754">
        <f t="shared" si="0"/>
        <v>0</v>
      </c>
      <c r="F15" s="754">
        <f t="shared" si="1"/>
        <v>0</v>
      </c>
      <c r="G15" s="754">
        <f t="shared" si="2"/>
        <v>0</v>
      </c>
      <c r="H15" s="754">
        <f t="shared" si="3"/>
        <v>0</v>
      </c>
      <c r="I15" s="758">
        <f t="shared" si="4"/>
        <v>0</v>
      </c>
      <c r="J15" s="758">
        <f t="shared" si="5"/>
        <v>0</v>
      </c>
      <c r="K15" s="758">
        <f t="shared" si="6"/>
        <v>0</v>
      </c>
      <c r="L15" s="758">
        <f t="shared" si="7"/>
        <v>0</v>
      </c>
      <c r="M15" s="85">
        <v>0</v>
      </c>
      <c r="N15" s="669">
        <f t="shared" si="33"/>
        <v>0</v>
      </c>
      <c r="O15" s="659">
        <f t="shared" si="34"/>
        <v>0</v>
      </c>
      <c r="P15" s="659">
        <f t="shared" si="8"/>
        <v>0</v>
      </c>
      <c r="Q15" s="659">
        <f t="shared" si="35"/>
        <v>0</v>
      </c>
      <c r="R15" s="659">
        <f t="shared" si="9"/>
        <v>0</v>
      </c>
      <c r="S15" s="668">
        <f t="shared" si="36"/>
        <v>0</v>
      </c>
      <c r="T15" s="668">
        <f t="shared" si="10"/>
        <v>0</v>
      </c>
      <c r="U15" s="668">
        <f t="shared" si="37"/>
        <v>0</v>
      </c>
      <c r="V15" s="668">
        <f t="shared" si="11"/>
        <v>0</v>
      </c>
      <c r="W15" s="86">
        <v>0</v>
      </c>
      <c r="X15" s="669">
        <f t="shared" si="38"/>
        <v>0</v>
      </c>
      <c r="Y15" s="659">
        <f t="shared" si="39"/>
        <v>0</v>
      </c>
      <c r="Z15" s="659">
        <f t="shared" si="12"/>
        <v>0</v>
      </c>
      <c r="AA15" s="659">
        <f t="shared" si="40"/>
        <v>0</v>
      </c>
      <c r="AB15" s="659">
        <f t="shared" si="13"/>
        <v>0</v>
      </c>
      <c r="AC15" s="668">
        <f t="shared" si="41"/>
        <v>0</v>
      </c>
      <c r="AD15" s="668">
        <f t="shared" si="14"/>
        <v>0</v>
      </c>
      <c r="AE15" s="668">
        <f t="shared" si="42"/>
        <v>0</v>
      </c>
      <c r="AF15" s="668">
        <f t="shared" si="15"/>
        <v>0</v>
      </c>
      <c r="AG15" s="86">
        <v>0</v>
      </c>
      <c r="AH15" s="669">
        <f t="shared" si="43"/>
        <v>0</v>
      </c>
      <c r="AI15" s="659">
        <f t="shared" si="44"/>
        <v>0</v>
      </c>
      <c r="AJ15" s="659">
        <f t="shared" si="16"/>
        <v>0</v>
      </c>
      <c r="AK15" s="659">
        <f t="shared" si="45"/>
        <v>0</v>
      </c>
      <c r="AL15" s="659">
        <f t="shared" si="17"/>
        <v>0</v>
      </c>
      <c r="AM15" s="668">
        <f t="shared" si="46"/>
        <v>0</v>
      </c>
      <c r="AN15" s="668">
        <f t="shared" si="18"/>
        <v>0</v>
      </c>
      <c r="AO15" s="668">
        <f t="shared" si="47"/>
        <v>0</v>
      </c>
      <c r="AP15" s="668">
        <f t="shared" si="19"/>
        <v>0</v>
      </c>
      <c r="AQ15" s="86">
        <v>0</v>
      </c>
      <c r="AR15" s="669">
        <f t="shared" si="48"/>
        <v>0</v>
      </c>
      <c r="AS15" s="659">
        <f t="shared" si="49"/>
        <v>0</v>
      </c>
      <c r="AT15" s="659">
        <f t="shared" si="20"/>
        <v>0</v>
      </c>
      <c r="AU15" s="659">
        <f t="shared" si="50"/>
        <v>0</v>
      </c>
      <c r="AV15" s="659">
        <f t="shared" si="21"/>
        <v>0</v>
      </c>
      <c r="AW15" s="668">
        <f t="shared" si="51"/>
        <v>0</v>
      </c>
      <c r="AX15" s="668">
        <f t="shared" si="22"/>
        <v>0</v>
      </c>
      <c r="AY15" s="668">
        <f t="shared" si="52"/>
        <v>0</v>
      </c>
      <c r="AZ15" s="668">
        <f t="shared" si="23"/>
        <v>0</v>
      </c>
      <c r="BA15" s="86">
        <v>0</v>
      </c>
      <c r="BB15" s="669">
        <f t="shared" si="53"/>
        <v>0</v>
      </c>
      <c r="BC15" s="659">
        <f t="shared" si="54"/>
        <v>0</v>
      </c>
      <c r="BD15" s="659">
        <f t="shared" si="24"/>
        <v>0</v>
      </c>
      <c r="BE15" s="659">
        <f t="shared" si="55"/>
        <v>0</v>
      </c>
      <c r="BF15" s="659">
        <f t="shared" si="25"/>
        <v>0</v>
      </c>
      <c r="BG15" s="668">
        <f t="shared" si="56"/>
        <v>0</v>
      </c>
      <c r="BH15" s="668">
        <f t="shared" si="26"/>
        <v>0</v>
      </c>
      <c r="BI15" s="668">
        <f t="shared" si="57"/>
        <v>0</v>
      </c>
      <c r="BJ15" s="668">
        <f t="shared" si="27"/>
        <v>0</v>
      </c>
      <c r="BK15" s="86">
        <v>0</v>
      </c>
      <c r="BL15" s="669">
        <f t="shared" si="58"/>
        <v>0</v>
      </c>
      <c r="BM15" s="659">
        <f t="shared" si="59"/>
        <v>0</v>
      </c>
      <c r="BN15" s="659">
        <f t="shared" si="28"/>
        <v>0</v>
      </c>
      <c r="BO15" s="659">
        <f t="shared" si="60"/>
        <v>0</v>
      </c>
      <c r="BP15" s="659">
        <f t="shared" si="29"/>
        <v>0</v>
      </c>
      <c r="BQ15" s="668">
        <f t="shared" si="61"/>
        <v>0</v>
      </c>
      <c r="BR15" s="668">
        <f t="shared" si="30"/>
        <v>0</v>
      </c>
      <c r="BS15" s="668">
        <f t="shared" si="62"/>
        <v>0</v>
      </c>
      <c r="BT15" s="668">
        <f t="shared" si="31"/>
        <v>0</v>
      </c>
      <c r="BU15" s="86">
        <v>0</v>
      </c>
      <c r="BV15" s="670">
        <f t="shared" si="63"/>
        <v>0</v>
      </c>
      <c r="BW15" s="664">
        <f t="shared" si="32"/>
        <v>0</v>
      </c>
      <c r="BX15" s="665">
        <f t="shared" si="32"/>
        <v>0</v>
      </c>
      <c r="BY15" s="671">
        <f t="shared" si="64"/>
        <v>0</v>
      </c>
      <c r="BZ15" s="665">
        <f t="shared" si="64"/>
        <v>0</v>
      </c>
    </row>
    <row r="16" spans="1:78" x14ac:dyDescent="0.25">
      <c r="A16" s="750" t="s">
        <v>157</v>
      </c>
      <c r="B16" s="751"/>
      <c r="C16" s="752">
        <v>0</v>
      </c>
      <c r="D16" s="757"/>
      <c r="E16" s="754">
        <f t="shared" si="0"/>
        <v>0</v>
      </c>
      <c r="F16" s="754">
        <f t="shared" si="1"/>
        <v>0</v>
      </c>
      <c r="G16" s="754">
        <f t="shared" si="2"/>
        <v>0</v>
      </c>
      <c r="H16" s="754">
        <f t="shared" si="3"/>
        <v>0</v>
      </c>
      <c r="I16" s="758">
        <f t="shared" si="4"/>
        <v>0</v>
      </c>
      <c r="J16" s="758">
        <f t="shared" si="5"/>
        <v>0</v>
      </c>
      <c r="K16" s="758">
        <f t="shared" si="6"/>
        <v>0</v>
      </c>
      <c r="L16" s="758">
        <f t="shared" si="7"/>
        <v>0</v>
      </c>
      <c r="M16" s="85">
        <v>0</v>
      </c>
      <c r="N16" s="669">
        <f t="shared" si="33"/>
        <v>0</v>
      </c>
      <c r="O16" s="659">
        <f t="shared" si="34"/>
        <v>0</v>
      </c>
      <c r="P16" s="659">
        <f t="shared" si="8"/>
        <v>0</v>
      </c>
      <c r="Q16" s="659">
        <f t="shared" si="35"/>
        <v>0</v>
      </c>
      <c r="R16" s="659">
        <f t="shared" si="9"/>
        <v>0</v>
      </c>
      <c r="S16" s="668">
        <f t="shared" si="36"/>
        <v>0</v>
      </c>
      <c r="T16" s="668">
        <f t="shared" si="10"/>
        <v>0</v>
      </c>
      <c r="U16" s="668">
        <f t="shared" si="37"/>
        <v>0</v>
      </c>
      <c r="V16" s="668">
        <f t="shared" si="11"/>
        <v>0</v>
      </c>
      <c r="W16" s="86">
        <v>0</v>
      </c>
      <c r="X16" s="669">
        <f t="shared" si="38"/>
        <v>0</v>
      </c>
      <c r="Y16" s="659">
        <f t="shared" si="39"/>
        <v>0</v>
      </c>
      <c r="Z16" s="659">
        <f t="shared" si="12"/>
        <v>0</v>
      </c>
      <c r="AA16" s="659">
        <f t="shared" si="40"/>
        <v>0</v>
      </c>
      <c r="AB16" s="659">
        <f t="shared" si="13"/>
        <v>0</v>
      </c>
      <c r="AC16" s="668">
        <f t="shared" si="41"/>
        <v>0</v>
      </c>
      <c r="AD16" s="668">
        <f t="shared" si="14"/>
        <v>0</v>
      </c>
      <c r="AE16" s="668">
        <f t="shared" si="42"/>
        <v>0</v>
      </c>
      <c r="AF16" s="668">
        <f t="shared" si="15"/>
        <v>0</v>
      </c>
      <c r="AG16" s="86">
        <v>0</v>
      </c>
      <c r="AH16" s="669">
        <f t="shared" si="43"/>
        <v>0</v>
      </c>
      <c r="AI16" s="659">
        <f t="shared" si="44"/>
        <v>0</v>
      </c>
      <c r="AJ16" s="659">
        <f t="shared" si="16"/>
        <v>0</v>
      </c>
      <c r="AK16" s="659">
        <f t="shared" si="45"/>
        <v>0</v>
      </c>
      <c r="AL16" s="659">
        <f t="shared" si="17"/>
        <v>0</v>
      </c>
      <c r="AM16" s="668">
        <f t="shared" si="46"/>
        <v>0</v>
      </c>
      <c r="AN16" s="668">
        <f t="shared" si="18"/>
        <v>0</v>
      </c>
      <c r="AO16" s="668">
        <f t="shared" si="47"/>
        <v>0</v>
      </c>
      <c r="AP16" s="668">
        <f t="shared" si="19"/>
        <v>0</v>
      </c>
      <c r="AQ16" s="86">
        <v>0</v>
      </c>
      <c r="AR16" s="669">
        <f t="shared" si="48"/>
        <v>0</v>
      </c>
      <c r="AS16" s="659">
        <f t="shared" si="49"/>
        <v>0</v>
      </c>
      <c r="AT16" s="659">
        <f t="shared" si="20"/>
        <v>0</v>
      </c>
      <c r="AU16" s="659">
        <f t="shared" si="50"/>
        <v>0</v>
      </c>
      <c r="AV16" s="659">
        <f t="shared" si="21"/>
        <v>0</v>
      </c>
      <c r="AW16" s="668">
        <f t="shared" si="51"/>
        <v>0</v>
      </c>
      <c r="AX16" s="668">
        <f t="shared" si="22"/>
        <v>0</v>
      </c>
      <c r="AY16" s="668">
        <f t="shared" si="52"/>
        <v>0</v>
      </c>
      <c r="AZ16" s="668">
        <f t="shared" si="23"/>
        <v>0</v>
      </c>
      <c r="BA16" s="86">
        <v>0</v>
      </c>
      <c r="BB16" s="669">
        <f t="shared" si="53"/>
        <v>0</v>
      </c>
      <c r="BC16" s="659">
        <f t="shared" si="54"/>
        <v>0</v>
      </c>
      <c r="BD16" s="659">
        <f t="shared" si="24"/>
        <v>0</v>
      </c>
      <c r="BE16" s="659">
        <f t="shared" si="55"/>
        <v>0</v>
      </c>
      <c r="BF16" s="659">
        <f t="shared" si="25"/>
        <v>0</v>
      </c>
      <c r="BG16" s="668">
        <f t="shared" si="56"/>
        <v>0</v>
      </c>
      <c r="BH16" s="668">
        <f t="shared" si="26"/>
        <v>0</v>
      </c>
      <c r="BI16" s="668">
        <f t="shared" si="57"/>
        <v>0</v>
      </c>
      <c r="BJ16" s="668">
        <f t="shared" si="27"/>
        <v>0</v>
      </c>
      <c r="BK16" s="86">
        <v>0</v>
      </c>
      <c r="BL16" s="669">
        <f t="shared" si="58"/>
        <v>0</v>
      </c>
      <c r="BM16" s="659">
        <f t="shared" si="59"/>
        <v>0</v>
      </c>
      <c r="BN16" s="659">
        <f t="shared" si="28"/>
        <v>0</v>
      </c>
      <c r="BO16" s="659">
        <f t="shared" si="60"/>
        <v>0</v>
      </c>
      <c r="BP16" s="659">
        <f t="shared" si="29"/>
        <v>0</v>
      </c>
      <c r="BQ16" s="668">
        <f t="shared" si="61"/>
        <v>0</v>
      </c>
      <c r="BR16" s="668">
        <f t="shared" si="30"/>
        <v>0</v>
      </c>
      <c r="BS16" s="668">
        <f t="shared" si="62"/>
        <v>0</v>
      </c>
      <c r="BT16" s="668">
        <f t="shared" si="31"/>
        <v>0</v>
      </c>
      <c r="BU16" s="86">
        <v>0</v>
      </c>
      <c r="BV16" s="670">
        <f t="shared" si="63"/>
        <v>0</v>
      </c>
      <c r="BW16" s="664">
        <f t="shared" si="32"/>
        <v>0</v>
      </c>
      <c r="BX16" s="665">
        <f t="shared" si="32"/>
        <v>0</v>
      </c>
      <c r="BY16" s="671">
        <f t="shared" si="64"/>
        <v>0</v>
      </c>
      <c r="BZ16" s="665">
        <f t="shared" si="64"/>
        <v>0</v>
      </c>
    </row>
    <row r="17" spans="1:78" x14ac:dyDescent="0.25">
      <c r="A17" s="750" t="s">
        <v>157</v>
      </c>
      <c r="B17" s="751"/>
      <c r="C17" s="752">
        <v>0</v>
      </c>
      <c r="D17" s="757"/>
      <c r="E17" s="754">
        <f t="shared" si="0"/>
        <v>0</v>
      </c>
      <c r="F17" s="754">
        <f t="shared" si="1"/>
        <v>0</v>
      </c>
      <c r="G17" s="754">
        <f t="shared" si="2"/>
        <v>0</v>
      </c>
      <c r="H17" s="754">
        <f t="shared" si="3"/>
        <v>0</v>
      </c>
      <c r="I17" s="758">
        <f t="shared" si="4"/>
        <v>0</v>
      </c>
      <c r="J17" s="758">
        <f t="shared" si="5"/>
        <v>0</v>
      </c>
      <c r="K17" s="758">
        <f t="shared" si="6"/>
        <v>0</v>
      </c>
      <c r="L17" s="758">
        <f t="shared" si="7"/>
        <v>0</v>
      </c>
      <c r="M17" s="85">
        <v>0</v>
      </c>
      <c r="N17" s="669">
        <f t="shared" si="33"/>
        <v>0</v>
      </c>
      <c r="O17" s="659">
        <f t="shared" si="34"/>
        <v>0</v>
      </c>
      <c r="P17" s="659">
        <f t="shared" si="8"/>
        <v>0</v>
      </c>
      <c r="Q17" s="659">
        <f t="shared" si="35"/>
        <v>0</v>
      </c>
      <c r="R17" s="659">
        <f t="shared" si="9"/>
        <v>0</v>
      </c>
      <c r="S17" s="668">
        <f t="shared" si="36"/>
        <v>0</v>
      </c>
      <c r="T17" s="668">
        <f t="shared" si="10"/>
        <v>0</v>
      </c>
      <c r="U17" s="668">
        <f t="shared" si="37"/>
        <v>0</v>
      </c>
      <c r="V17" s="668">
        <f t="shared" si="11"/>
        <v>0</v>
      </c>
      <c r="W17" s="86">
        <v>0</v>
      </c>
      <c r="X17" s="669">
        <f t="shared" si="38"/>
        <v>0</v>
      </c>
      <c r="Y17" s="659">
        <f t="shared" si="39"/>
        <v>0</v>
      </c>
      <c r="Z17" s="659">
        <f t="shared" si="12"/>
        <v>0</v>
      </c>
      <c r="AA17" s="659">
        <f t="shared" si="40"/>
        <v>0</v>
      </c>
      <c r="AB17" s="659">
        <f t="shared" si="13"/>
        <v>0</v>
      </c>
      <c r="AC17" s="668">
        <f t="shared" si="41"/>
        <v>0</v>
      </c>
      <c r="AD17" s="668">
        <f t="shared" si="14"/>
        <v>0</v>
      </c>
      <c r="AE17" s="668">
        <f t="shared" si="42"/>
        <v>0</v>
      </c>
      <c r="AF17" s="668">
        <f t="shared" si="15"/>
        <v>0</v>
      </c>
      <c r="AG17" s="86">
        <v>0</v>
      </c>
      <c r="AH17" s="669">
        <f t="shared" si="43"/>
        <v>0</v>
      </c>
      <c r="AI17" s="659">
        <f t="shared" si="44"/>
        <v>0</v>
      </c>
      <c r="AJ17" s="659">
        <f t="shared" si="16"/>
        <v>0</v>
      </c>
      <c r="AK17" s="659">
        <f t="shared" si="45"/>
        <v>0</v>
      </c>
      <c r="AL17" s="659">
        <f t="shared" si="17"/>
        <v>0</v>
      </c>
      <c r="AM17" s="668">
        <f t="shared" si="46"/>
        <v>0</v>
      </c>
      <c r="AN17" s="668">
        <f t="shared" si="18"/>
        <v>0</v>
      </c>
      <c r="AO17" s="668">
        <f t="shared" si="47"/>
        <v>0</v>
      </c>
      <c r="AP17" s="668">
        <f t="shared" si="19"/>
        <v>0</v>
      </c>
      <c r="AQ17" s="86">
        <v>0</v>
      </c>
      <c r="AR17" s="669">
        <f t="shared" si="48"/>
        <v>0</v>
      </c>
      <c r="AS17" s="659">
        <f t="shared" si="49"/>
        <v>0</v>
      </c>
      <c r="AT17" s="659">
        <f t="shared" si="20"/>
        <v>0</v>
      </c>
      <c r="AU17" s="659">
        <f t="shared" si="50"/>
        <v>0</v>
      </c>
      <c r="AV17" s="659">
        <f t="shared" si="21"/>
        <v>0</v>
      </c>
      <c r="AW17" s="668">
        <f t="shared" si="51"/>
        <v>0</v>
      </c>
      <c r="AX17" s="668">
        <f t="shared" si="22"/>
        <v>0</v>
      </c>
      <c r="AY17" s="668">
        <f t="shared" si="52"/>
        <v>0</v>
      </c>
      <c r="AZ17" s="668">
        <f t="shared" si="23"/>
        <v>0</v>
      </c>
      <c r="BA17" s="86">
        <v>0</v>
      </c>
      <c r="BB17" s="669">
        <f t="shared" si="53"/>
        <v>0</v>
      </c>
      <c r="BC17" s="659">
        <f t="shared" si="54"/>
        <v>0</v>
      </c>
      <c r="BD17" s="659">
        <f t="shared" si="24"/>
        <v>0</v>
      </c>
      <c r="BE17" s="659">
        <f t="shared" si="55"/>
        <v>0</v>
      </c>
      <c r="BF17" s="659">
        <f t="shared" si="25"/>
        <v>0</v>
      </c>
      <c r="BG17" s="668">
        <f t="shared" si="56"/>
        <v>0</v>
      </c>
      <c r="BH17" s="668">
        <f t="shared" si="26"/>
        <v>0</v>
      </c>
      <c r="BI17" s="668">
        <f t="shared" si="57"/>
        <v>0</v>
      </c>
      <c r="BJ17" s="668">
        <f t="shared" si="27"/>
        <v>0</v>
      </c>
      <c r="BK17" s="86">
        <v>0</v>
      </c>
      <c r="BL17" s="669">
        <f t="shared" si="58"/>
        <v>0</v>
      </c>
      <c r="BM17" s="659">
        <f t="shared" si="59"/>
        <v>0</v>
      </c>
      <c r="BN17" s="659">
        <f t="shared" si="28"/>
        <v>0</v>
      </c>
      <c r="BO17" s="659">
        <f t="shared" si="60"/>
        <v>0</v>
      </c>
      <c r="BP17" s="659">
        <f t="shared" si="29"/>
        <v>0</v>
      </c>
      <c r="BQ17" s="668">
        <f t="shared" si="61"/>
        <v>0</v>
      </c>
      <c r="BR17" s="668">
        <f t="shared" si="30"/>
        <v>0</v>
      </c>
      <c r="BS17" s="668">
        <f t="shared" si="62"/>
        <v>0</v>
      </c>
      <c r="BT17" s="668">
        <f t="shared" si="31"/>
        <v>0</v>
      </c>
      <c r="BU17" s="86">
        <v>0</v>
      </c>
      <c r="BV17" s="670">
        <f t="shared" si="63"/>
        <v>0</v>
      </c>
      <c r="BW17" s="664">
        <f t="shared" si="32"/>
        <v>0</v>
      </c>
      <c r="BX17" s="665">
        <f t="shared" si="32"/>
        <v>0</v>
      </c>
      <c r="BY17" s="671">
        <f t="shared" si="64"/>
        <v>0</v>
      </c>
      <c r="BZ17" s="665">
        <f t="shared" si="64"/>
        <v>0</v>
      </c>
    </row>
    <row r="18" spans="1:78" x14ac:dyDescent="0.25">
      <c r="A18" s="750" t="s">
        <v>157</v>
      </c>
      <c r="B18" s="751"/>
      <c r="C18" s="752">
        <v>0</v>
      </c>
      <c r="D18" s="757"/>
      <c r="E18" s="754">
        <f t="shared" si="0"/>
        <v>0</v>
      </c>
      <c r="F18" s="754">
        <f t="shared" si="1"/>
        <v>0</v>
      </c>
      <c r="G18" s="754">
        <f t="shared" si="2"/>
        <v>0</v>
      </c>
      <c r="H18" s="754">
        <f t="shared" si="3"/>
        <v>0</v>
      </c>
      <c r="I18" s="758">
        <f t="shared" si="4"/>
        <v>0</v>
      </c>
      <c r="J18" s="758">
        <f t="shared" si="5"/>
        <v>0</v>
      </c>
      <c r="K18" s="758">
        <f t="shared" si="6"/>
        <v>0</v>
      </c>
      <c r="L18" s="758">
        <f t="shared" si="7"/>
        <v>0</v>
      </c>
      <c r="M18" s="85">
        <v>0</v>
      </c>
      <c r="N18" s="669">
        <f t="shared" si="33"/>
        <v>0</v>
      </c>
      <c r="O18" s="659">
        <f t="shared" si="34"/>
        <v>0</v>
      </c>
      <c r="P18" s="659">
        <f t="shared" si="8"/>
        <v>0</v>
      </c>
      <c r="Q18" s="659">
        <f t="shared" si="35"/>
        <v>0</v>
      </c>
      <c r="R18" s="659">
        <f t="shared" si="9"/>
        <v>0</v>
      </c>
      <c r="S18" s="668">
        <f t="shared" si="36"/>
        <v>0</v>
      </c>
      <c r="T18" s="668">
        <f t="shared" si="10"/>
        <v>0</v>
      </c>
      <c r="U18" s="668">
        <f t="shared" si="37"/>
        <v>0</v>
      </c>
      <c r="V18" s="668">
        <f t="shared" si="11"/>
        <v>0</v>
      </c>
      <c r="W18" s="86">
        <v>0</v>
      </c>
      <c r="X18" s="669">
        <f t="shared" si="38"/>
        <v>0</v>
      </c>
      <c r="Y18" s="659">
        <f t="shared" si="39"/>
        <v>0</v>
      </c>
      <c r="Z18" s="659">
        <f t="shared" si="12"/>
        <v>0</v>
      </c>
      <c r="AA18" s="659">
        <f t="shared" si="40"/>
        <v>0</v>
      </c>
      <c r="AB18" s="659">
        <f t="shared" si="13"/>
        <v>0</v>
      </c>
      <c r="AC18" s="668">
        <f t="shared" si="41"/>
        <v>0</v>
      </c>
      <c r="AD18" s="668">
        <f t="shared" si="14"/>
        <v>0</v>
      </c>
      <c r="AE18" s="668">
        <f t="shared" si="42"/>
        <v>0</v>
      </c>
      <c r="AF18" s="668">
        <f t="shared" si="15"/>
        <v>0</v>
      </c>
      <c r="AG18" s="86">
        <v>0</v>
      </c>
      <c r="AH18" s="669">
        <f t="shared" si="43"/>
        <v>0</v>
      </c>
      <c r="AI18" s="659">
        <f t="shared" si="44"/>
        <v>0</v>
      </c>
      <c r="AJ18" s="659">
        <f t="shared" si="16"/>
        <v>0</v>
      </c>
      <c r="AK18" s="659">
        <f t="shared" si="45"/>
        <v>0</v>
      </c>
      <c r="AL18" s="659">
        <f t="shared" si="17"/>
        <v>0</v>
      </c>
      <c r="AM18" s="668">
        <f t="shared" si="46"/>
        <v>0</v>
      </c>
      <c r="AN18" s="668">
        <f t="shared" si="18"/>
        <v>0</v>
      </c>
      <c r="AO18" s="668">
        <f t="shared" si="47"/>
        <v>0</v>
      </c>
      <c r="AP18" s="668">
        <f t="shared" si="19"/>
        <v>0</v>
      </c>
      <c r="AQ18" s="86">
        <v>0</v>
      </c>
      <c r="AR18" s="669">
        <f t="shared" si="48"/>
        <v>0</v>
      </c>
      <c r="AS18" s="659">
        <f t="shared" si="49"/>
        <v>0</v>
      </c>
      <c r="AT18" s="659">
        <f t="shared" si="20"/>
        <v>0</v>
      </c>
      <c r="AU18" s="659">
        <f t="shared" si="50"/>
        <v>0</v>
      </c>
      <c r="AV18" s="659">
        <f t="shared" si="21"/>
        <v>0</v>
      </c>
      <c r="AW18" s="668">
        <f t="shared" si="51"/>
        <v>0</v>
      </c>
      <c r="AX18" s="668">
        <f t="shared" si="22"/>
        <v>0</v>
      </c>
      <c r="AY18" s="668">
        <f t="shared" si="52"/>
        <v>0</v>
      </c>
      <c r="AZ18" s="668">
        <f t="shared" si="23"/>
        <v>0</v>
      </c>
      <c r="BA18" s="86">
        <v>0</v>
      </c>
      <c r="BB18" s="669">
        <f t="shared" si="53"/>
        <v>0</v>
      </c>
      <c r="BC18" s="659">
        <f t="shared" si="54"/>
        <v>0</v>
      </c>
      <c r="BD18" s="659">
        <f t="shared" si="24"/>
        <v>0</v>
      </c>
      <c r="BE18" s="659">
        <f t="shared" si="55"/>
        <v>0</v>
      </c>
      <c r="BF18" s="659">
        <f t="shared" si="25"/>
        <v>0</v>
      </c>
      <c r="BG18" s="668">
        <f t="shared" si="56"/>
        <v>0</v>
      </c>
      <c r="BH18" s="668">
        <f t="shared" si="26"/>
        <v>0</v>
      </c>
      <c r="BI18" s="668">
        <f t="shared" si="57"/>
        <v>0</v>
      </c>
      <c r="BJ18" s="668">
        <f t="shared" si="27"/>
        <v>0</v>
      </c>
      <c r="BK18" s="86">
        <v>0</v>
      </c>
      <c r="BL18" s="669">
        <f t="shared" si="58"/>
        <v>0</v>
      </c>
      <c r="BM18" s="659">
        <f t="shared" si="59"/>
        <v>0</v>
      </c>
      <c r="BN18" s="659">
        <f t="shared" si="28"/>
        <v>0</v>
      </c>
      <c r="BO18" s="659">
        <f t="shared" si="60"/>
        <v>0</v>
      </c>
      <c r="BP18" s="659">
        <f t="shared" si="29"/>
        <v>0</v>
      </c>
      <c r="BQ18" s="668">
        <f t="shared" si="61"/>
        <v>0</v>
      </c>
      <c r="BR18" s="668">
        <f t="shared" si="30"/>
        <v>0</v>
      </c>
      <c r="BS18" s="668">
        <f t="shared" si="62"/>
        <v>0</v>
      </c>
      <c r="BT18" s="668">
        <f t="shared" si="31"/>
        <v>0</v>
      </c>
      <c r="BU18" s="86">
        <v>0</v>
      </c>
      <c r="BV18" s="670">
        <f t="shared" si="63"/>
        <v>0</v>
      </c>
      <c r="BW18" s="664">
        <f t="shared" si="32"/>
        <v>0</v>
      </c>
      <c r="BX18" s="665">
        <f t="shared" si="32"/>
        <v>0</v>
      </c>
      <c r="BY18" s="671">
        <f t="shared" si="64"/>
        <v>0</v>
      </c>
      <c r="BZ18" s="665">
        <f t="shared" si="64"/>
        <v>0</v>
      </c>
    </row>
    <row r="19" spans="1:78" x14ac:dyDescent="0.25">
      <c r="A19" s="750" t="s">
        <v>157</v>
      </c>
      <c r="B19" s="751"/>
      <c r="C19" s="752">
        <v>0</v>
      </c>
      <c r="D19" s="757"/>
      <c r="E19" s="762">
        <f t="shared" si="0"/>
        <v>0</v>
      </c>
      <c r="F19" s="754">
        <f t="shared" si="1"/>
        <v>0</v>
      </c>
      <c r="G19" s="754">
        <f t="shared" si="2"/>
        <v>0</v>
      </c>
      <c r="H19" s="754">
        <f t="shared" si="3"/>
        <v>0</v>
      </c>
      <c r="I19" s="758">
        <f t="shared" si="4"/>
        <v>0</v>
      </c>
      <c r="J19" s="758">
        <f t="shared" si="5"/>
        <v>0</v>
      </c>
      <c r="K19" s="758">
        <f t="shared" si="6"/>
        <v>0</v>
      </c>
      <c r="L19" s="758">
        <f t="shared" si="7"/>
        <v>0</v>
      </c>
      <c r="M19" s="85">
        <v>0</v>
      </c>
      <c r="N19" s="669">
        <f t="shared" si="33"/>
        <v>0</v>
      </c>
      <c r="O19" s="672">
        <f t="shared" si="34"/>
        <v>0</v>
      </c>
      <c r="P19" s="659">
        <f t="shared" si="8"/>
        <v>0</v>
      </c>
      <c r="Q19" s="659">
        <f t="shared" si="35"/>
        <v>0</v>
      </c>
      <c r="R19" s="659">
        <f t="shared" si="9"/>
        <v>0</v>
      </c>
      <c r="S19" s="668">
        <f t="shared" si="36"/>
        <v>0</v>
      </c>
      <c r="T19" s="668">
        <f t="shared" si="10"/>
        <v>0</v>
      </c>
      <c r="U19" s="668">
        <f t="shared" si="37"/>
        <v>0</v>
      </c>
      <c r="V19" s="668">
        <f t="shared" si="11"/>
        <v>0</v>
      </c>
      <c r="W19" s="86">
        <v>0</v>
      </c>
      <c r="X19" s="669">
        <f t="shared" si="38"/>
        <v>0</v>
      </c>
      <c r="Y19" s="672">
        <f t="shared" si="39"/>
        <v>0</v>
      </c>
      <c r="Z19" s="659">
        <f t="shared" si="12"/>
        <v>0</v>
      </c>
      <c r="AA19" s="659">
        <f t="shared" si="40"/>
        <v>0</v>
      </c>
      <c r="AB19" s="659">
        <f t="shared" si="13"/>
        <v>0</v>
      </c>
      <c r="AC19" s="668">
        <f t="shared" si="41"/>
        <v>0</v>
      </c>
      <c r="AD19" s="668">
        <f t="shared" si="14"/>
        <v>0</v>
      </c>
      <c r="AE19" s="668">
        <f t="shared" si="42"/>
        <v>0</v>
      </c>
      <c r="AF19" s="668">
        <f t="shared" si="15"/>
        <v>0</v>
      </c>
      <c r="AG19" s="86">
        <v>0</v>
      </c>
      <c r="AH19" s="669">
        <f t="shared" si="43"/>
        <v>0</v>
      </c>
      <c r="AI19" s="672">
        <f t="shared" si="44"/>
        <v>0</v>
      </c>
      <c r="AJ19" s="659">
        <f t="shared" si="16"/>
        <v>0</v>
      </c>
      <c r="AK19" s="659">
        <f t="shared" si="45"/>
        <v>0</v>
      </c>
      <c r="AL19" s="659">
        <f t="shared" si="17"/>
        <v>0</v>
      </c>
      <c r="AM19" s="668">
        <f t="shared" si="46"/>
        <v>0</v>
      </c>
      <c r="AN19" s="668">
        <f t="shared" si="18"/>
        <v>0</v>
      </c>
      <c r="AO19" s="668">
        <f t="shared" si="47"/>
        <v>0</v>
      </c>
      <c r="AP19" s="668">
        <f t="shared" si="19"/>
        <v>0</v>
      </c>
      <c r="AQ19" s="86">
        <v>0</v>
      </c>
      <c r="AR19" s="669">
        <f t="shared" si="48"/>
        <v>0</v>
      </c>
      <c r="AS19" s="672">
        <f t="shared" si="49"/>
        <v>0</v>
      </c>
      <c r="AT19" s="659">
        <f t="shared" si="20"/>
        <v>0</v>
      </c>
      <c r="AU19" s="659">
        <f t="shared" si="50"/>
        <v>0</v>
      </c>
      <c r="AV19" s="659">
        <f t="shared" si="21"/>
        <v>0</v>
      </c>
      <c r="AW19" s="668">
        <f t="shared" si="51"/>
        <v>0</v>
      </c>
      <c r="AX19" s="668">
        <f t="shared" si="22"/>
        <v>0</v>
      </c>
      <c r="AY19" s="668">
        <f t="shared" si="52"/>
        <v>0</v>
      </c>
      <c r="AZ19" s="668">
        <f t="shared" si="23"/>
        <v>0</v>
      </c>
      <c r="BA19" s="86">
        <v>0</v>
      </c>
      <c r="BB19" s="669">
        <f t="shared" si="53"/>
        <v>0</v>
      </c>
      <c r="BC19" s="672">
        <f t="shared" si="54"/>
        <v>0</v>
      </c>
      <c r="BD19" s="659">
        <f t="shared" si="24"/>
        <v>0</v>
      </c>
      <c r="BE19" s="659">
        <f t="shared" si="55"/>
        <v>0</v>
      </c>
      <c r="BF19" s="659">
        <f t="shared" si="25"/>
        <v>0</v>
      </c>
      <c r="BG19" s="668">
        <f t="shared" si="56"/>
        <v>0</v>
      </c>
      <c r="BH19" s="668">
        <f t="shared" si="26"/>
        <v>0</v>
      </c>
      <c r="BI19" s="668">
        <f t="shared" si="57"/>
        <v>0</v>
      </c>
      <c r="BJ19" s="668">
        <f t="shared" si="27"/>
        <v>0</v>
      </c>
      <c r="BK19" s="1821">
        <v>0</v>
      </c>
      <c r="BL19" s="669">
        <f t="shared" si="58"/>
        <v>0</v>
      </c>
      <c r="BM19" s="672">
        <f t="shared" si="59"/>
        <v>0</v>
      </c>
      <c r="BN19" s="659">
        <f t="shared" si="28"/>
        <v>0</v>
      </c>
      <c r="BO19" s="659">
        <f t="shared" si="60"/>
        <v>0</v>
      </c>
      <c r="BP19" s="659">
        <f t="shared" si="29"/>
        <v>0</v>
      </c>
      <c r="BQ19" s="668">
        <f t="shared" si="61"/>
        <v>0</v>
      </c>
      <c r="BR19" s="668">
        <f t="shared" si="30"/>
        <v>0</v>
      </c>
      <c r="BS19" s="668">
        <f t="shared" si="62"/>
        <v>0</v>
      </c>
      <c r="BT19" s="668">
        <f t="shared" si="31"/>
        <v>0</v>
      </c>
      <c r="BU19" s="86">
        <v>0</v>
      </c>
      <c r="BV19" s="670">
        <f t="shared" si="63"/>
        <v>0</v>
      </c>
      <c r="BW19" s="664">
        <f t="shared" si="32"/>
        <v>0</v>
      </c>
      <c r="BX19" s="673">
        <f t="shared" si="32"/>
        <v>0</v>
      </c>
      <c r="BY19" s="671">
        <f t="shared" si="64"/>
        <v>0</v>
      </c>
      <c r="BZ19" s="665">
        <f t="shared" si="64"/>
        <v>0</v>
      </c>
    </row>
    <row r="20" spans="1:78" x14ac:dyDescent="0.25">
      <c r="A20" s="763" t="s">
        <v>157</v>
      </c>
      <c r="B20" s="751"/>
      <c r="C20" s="764">
        <v>0</v>
      </c>
      <c r="D20" s="765"/>
      <c r="E20" s="766">
        <f t="shared" si="0"/>
        <v>0</v>
      </c>
      <c r="F20" s="767">
        <f t="shared" si="1"/>
        <v>0</v>
      </c>
      <c r="G20" s="767">
        <f t="shared" si="2"/>
        <v>0</v>
      </c>
      <c r="H20" s="767">
        <f t="shared" si="3"/>
        <v>0</v>
      </c>
      <c r="I20" s="768">
        <f t="shared" si="4"/>
        <v>0</v>
      </c>
      <c r="J20" s="768">
        <f t="shared" si="5"/>
        <v>0</v>
      </c>
      <c r="K20" s="768">
        <f t="shared" si="6"/>
        <v>0</v>
      </c>
      <c r="L20" s="768">
        <f t="shared" si="7"/>
        <v>0</v>
      </c>
      <c r="M20" s="87">
        <v>0</v>
      </c>
      <c r="N20" s="677">
        <f t="shared" si="33"/>
        <v>0</v>
      </c>
      <c r="O20" s="674">
        <f t="shared" si="34"/>
        <v>0</v>
      </c>
      <c r="P20" s="675">
        <f t="shared" si="8"/>
        <v>0</v>
      </c>
      <c r="Q20" s="675">
        <f t="shared" si="35"/>
        <v>0</v>
      </c>
      <c r="R20" s="675">
        <f t="shared" si="9"/>
        <v>0</v>
      </c>
      <c r="S20" s="676">
        <f t="shared" si="36"/>
        <v>0</v>
      </c>
      <c r="T20" s="676">
        <f t="shared" si="10"/>
        <v>0</v>
      </c>
      <c r="U20" s="676">
        <f t="shared" si="37"/>
        <v>0</v>
      </c>
      <c r="V20" s="676">
        <f t="shared" si="11"/>
        <v>0</v>
      </c>
      <c r="W20" s="88">
        <v>0</v>
      </c>
      <c r="X20" s="677">
        <f t="shared" si="38"/>
        <v>0</v>
      </c>
      <c r="Y20" s="674">
        <f t="shared" si="39"/>
        <v>0</v>
      </c>
      <c r="Z20" s="675">
        <f t="shared" si="12"/>
        <v>0</v>
      </c>
      <c r="AA20" s="675">
        <f t="shared" si="40"/>
        <v>0</v>
      </c>
      <c r="AB20" s="675">
        <f t="shared" si="13"/>
        <v>0</v>
      </c>
      <c r="AC20" s="676">
        <f t="shared" si="41"/>
        <v>0</v>
      </c>
      <c r="AD20" s="676">
        <f t="shared" si="14"/>
        <v>0</v>
      </c>
      <c r="AE20" s="676">
        <f t="shared" si="42"/>
        <v>0</v>
      </c>
      <c r="AF20" s="676">
        <f t="shared" si="15"/>
        <v>0</v>
      </c>
      <c r="AG20" s="88">
        <v>0</v>
      </c>
      <c r="AH20" s="677">
        <f t="shared" si="43"/>
        <v>0</v>
      </c>
      <c r="AI20" s="674">
        <f t="shared" si="44"/>
        <v>0</v>
      </c>
      <c r="AJ20" s="675">
        <f t="shared" si="16"/>
        <v>0</v>
      </c>
      <c r="AK20" s="675">
        <f t="shared" si="45"/>
        <v>0</v>
      </c>
      <c r="AL20" s="675">
        <f t="shared" si="17"/>
        <v>0</v>
      </c>
      <c r="AM20" s="676">
        <f t="shared" si="46"/>
        <v>0</v>
      </c>
      <c r="AN20" s="676">
        <f t="shared" si="18"/>
        <v>0</v>
      </c>
      <c r="AO20" s="676">
        <f t="shared" si="47"/>
        <v>0</v>
      </c>
      <c r="AP20" s="676">
        <f t="shared" si="19"/>
        <v>0</v>
      </c>
      <c r="AQ20" s="88">
        <v>0</v>
      </c>
      <c r="AR20" s="677">
        <f t="shared" si="48"/>
        <v>0</v>
      </c>
      <c r="AS20" s="674">
        <f t="shared" si="49"/>
        <v>0</v>
      </c>
      <c r="AT20" s="675">
        <f t="shared" si="20"/>
        <v>0</v>
      </c>
      <c r="AU20" s="675">
        <f t="shared" si="50"/>
        <v>0</v>
      </c>
      <c r="AV20" s="675">
        <f t="shared" si="21"/>
        <v>0</v>
      </c>
      <c r="AW20" s="676">
        <f t="shared" si="51"/>
        <v>0</v>
      </c>
      <c r="AX20" s="676">
        <f t="shared" si="22"/>
        <v>0</v>
      </c>
      <c r="AY20" s="676">
        <f t="shared" si="52"/>
        <v>0</v>
      </c>
      <c r="AZ20" s="676">
        <f t="shared" si="23"/>
        <v>0</v>
      </c>
      <c r="BA20" s="88">
        <v>0</v>
      </c>
      <c r="BB20" s="677">
        <f t="shared" si="53"/>
        <v>0</v>
      </c>
      <c r="BC20" s="674">
        <f t="shared" si="54"/>
        <v>0</v>
      </c>
      <c r="BD20" s="675">
        <f t="shared" si="24"/>
        <v>0</v>
      </c>
      <c r="BE20" s="675">
        <f t="shared" si="55"/>
        <v>0</v>
      </c>
      <c r="BF20" s="675">
        <f t="shared" si="25"/>
        <v>0</v>
      </c>
      <c r="BG20" s="676">
        <f t="shared" si="56"/>
        <v>0</v>
      </c>
      <c r="BH20" s="676">
        <f t="shared" si="26"/>
        <v>0</v>
      </c>
      <c r="BI20" s="676">
        <f t="shared" si="57"/>
        <v>0</v>
      </c>
      <c r="BJ20" s="676">
        <f t="shared" si="27"/>
        <v>0</v>
      </c>
      <c r="BK20" s="88">
        <v>0</v>
      </c>
      <c r="BL20" s="677">
        <f t="shared" si="58"/>
        <v>0</v>
      </c>
      <c r="BM20" s="674">
        <f t="shared" si="59"/>
        <v>0</v>
      </c>
      <c r="BN20" s="675">
        <f t="shared" si="28"/>
        <v>0</v>
      </c>
      <c r="BO20" s="675">
        <f t="shared" si="60"/>
        <v>0</v>
      </c>
      <c r="BP20" s="675">
        <f t="shared" si="29"/>
        <v>0</v>
      </c>
      <c r="BQ20" s="676">
        <f t="shared" si="61"/>
        <v>0</v>
      </c>
      <c r="BR20" s="676">
        <f t="shared" si="30"/>
        <v>0</v>
      </c>
      <c r="BS20" s="676">
        <f t="shared" si="62"/>
        <v>0</v>
      </c>
      <c r="BT20" s="676">
        <f t="shared" si="31"/>
        <v>0</v>
      </c>
      <c r="BU20" s="88">
        <v>0</v>
      </c>
      <c r="BV20" s="678">
        <f t="shared" si="63"/>
        <v>0</v>
      </c>
      <c r="BW20" s="679">
        <f t="shared" si="32"/>
        <v>0</v>
      </c>
      <c r="BX20" s="680">
        <f t="shared" si="32"/>
        <v>0</v>
      </c>
      <c r="BY20" s="681">
        <f t="shared" si="64"/>
        <v>0</v>
      </c>
      <c r="BZ20" s="682">
        <f t="shared" si="64"/>
        <v>0</v>
      </c>
    </row>
    <row r="21" spans="1:78" x14ac:dyDescent="0.25">
      <c r="A21" s="683" t="s">
        <v>16</v>
      </c>
      <c r="B21" s="684"/>
      <c r="C21" s="685"/>
      <c r="D21" s="686"/>
      <c r="E21" s="687">
        <f>SUM(E5:E20)</f>
        <v>0</v>
      </c>
      <c r="F21" s="688"/>
      <c r="G21" s="688"/>
      <c r="H21" s="688"/>
      <c r="I21" s="689">
        <f>SUM(I5:I20)</f>
        <v>0</v>
      </c>
      <c r="J21" s="689"/>
      <c r="K21" s="689"/>
      <c r="L21" s="689"/>
      <c r="M21" s="690">
        <f>SUM(E5:E20)</f>
        <v>0</v>
      </c>
      <c r="N21" s="669">
        <f>SUM(I5:I20)</f>
        <v>0</v>
      </c>
      <c r="O21" s="687">
        <f>SUM(O5:O20)</f>
        <v>0</v>
      </c>
      <c r="P21" s="688"/>
      <c r="Q21" s="688"/>
      <c r="R21" s="688"/>
      <c r="S21" s="689">
        <f>SUM(S5:S20)</f>
        <v>0</v>
      </c>
      <c r="T21" s="689"/>
      <c r="U21" s="689"/>
      <c r="V21" s="689"/>
      <c r="W21" s="691">
        <f>SUM(O5:O20)</f>
        <v>0</v>
      </c>
      <c r="X21" s="669">
        <f>SUM(S5:S20)</f>
        <v>0</v>
      </c>
      <c r="Y21" s="687">
        <f>SUM(Y5:Y20)</f>
        <v>0</v>
      </c>
      <c r="Z21" s="688"/>
      <c r="AA21" s="688"/>
      <c r="AB21" s="688"/>
      <c r="AC21" s="689">
        <f>SUM(AC5:AC20)</f>
        <v>0</v>
      </c>
      <c r="AD21" s="689"/>
      <c r="AE21" s="689"/>
      <c r="AF21" s="689"/>
      <c r="AG21" s="691">
        <f>SUM(Y5:Y20)</f>
        <v>0</v>
      </c>
      <c r="AH21" s="669">
        <f>SUM(AC5:AC20)</f>
        <v>0</v>
      </c>
      <c r="AI21" s="687">
        <f>SUM(AI5:AI20)</f>
        <v>0</v>
      </c>
      <c r="AJ21" s="688"/>
      <c r="AK21" s="688"/>
      <c r="AL21" s="688"/>
      <c r="AM21" s="689">
        <f>SUM(AM5:AM20)</f>
        <v>0</v>
      </c>
      <c r="AN21" s="689"/>
      <c r="AO21" s="689"/>
      <c r="AP21" s="689"/>
      <c r="AQ21" s="691">
        <f>SUM(AI5:AI20)</f>
        <v>0</v>
      </c>
      <c r="AR21" s="669">
        <f>SUM(AM5:AM20)</f>
        <v>0</v>
      </c>
      <c r="AS21" s="687">
        <f>SUM(AS5:AS20)</f>
        <v>0</v>
      </c>
      <c r="AT21" s="688"/>
      <c r="AU21" s="688"/>
      <c r="AV21" s="688"/>
      <c r="AW21" s="689">
        <f>SUM(AW5:AW20)</f>
        <v>0</v>
      </c>
      <c r="AX21" s="689"/>
      <c r="AY21" s="689"/>
      <c r="AZ21" s="689"/>
      <c r="BA21" s="691">
        <f>SUM(AS5:AS20)</f>
        <v>0</v>
      </c>
      <c r="BB21" s="669">
        <f>SUM(AW5:AW20)</f>
        <v>0</v>
      </c>
      <c r="BC21" s="687">
        <f>SUM(BC5:BC20)</f>
        <v>0</v>
      </c>
      <c r="BD21" s="688"/>
      <c r="BE21" s="688"/>
      <c r="BF21" s="688"/>
      <c r="BG21" s="689">
        <f>SUM(BG5:BG20)</f>
        <v>0</v>
      </c>
      <c r="BH21" s="689"/>
      <c r="BI21" s="689"/>
      <c r="BJ21" s="689"/>
      <c r="BK21" s="691">
        <f>SUM(BC5:BC20)</f>
        <v>0</v>
      </c>
      <c r="BL21" s="669">
        <f>SUM(BG5:BG20)</f>
        <v>0</v>
      </c>
      <c r="BM21" s="687">
        <f>SUM(BM5:BM20)</f>
        <v>0</v>
      </c>
      <c r="BN21" s="688"/>
      <c r="BO21" s="688"/>
      <c r="BP21" s="688"/>
      <c r="BQ21" s="689">
        <f>SUM(BQ5:BQ20)</f>
        <v>0</v>
      </c>
      <c r="BR21" s="689"/>
      <c r="BS21" s="689"/>
      <c r="BT21" s="689"/>
      <c r="BU21" s="691">
        <f>SUM(BM5:BM20)</f>
        <v>0</v>
      </c>
      <c r="BV21" s="670">
        <f>SUM(BQ5:BQ20)</f>
        <v>0</v>
      </c>
      <c r="BW21" s="692"/>
      <c r="BX21" s="693"/>
      <c r="BY21" s="694"/>
      <c r="BZ21" s="695"/>
    </row>
    <row r="22" spans="1:78" x14ac:dyDescent="0.25">
      <c r="A22" s="683" t="s">
        <v>199</v>
      </c>
      <c r="B22" s="696"/>
      <c r="C22" s="685"/>
      <c r="D22" s="686"/>
      <c r="E22" s="688"/>
      <c r="F22" s="688">
        <f>SUM(F5:F20)</f>
        <v>0</v>
      </c>
      <c r="G22" s="688"/>
      <c r="H22" s="688"/>
      <c r="I22" s="689"/>
      <c r="J22" s="689">
        <f>SUM(J5:J20)</f>
        <v>0</v>
      </c>
      <c r="K22" s="689"/>
      <c r="L22" s="689"/>
      <c r="M22" s="697">
        <f>SUM(F5:F20)</f>
        <v>0</v>
      </c>
      <c r="N22" s="669">
        <f>SUM(J5:J20)</f>
        <v>0</v>
      </c>
      <c r="O22" s="688"/>
      <c r="P22" s="688">
        <f>SUM(P5:P20)</f>
        <v>0</v>
      </c>
      <c r="Q22" s="688"/>
      <c r="R22" s="688"/>
      <c r="S22" s="689"/>
      <c r="T22" s="689">
        <f>SUM(T5:T20)</f>
        <v>0</v>
      </c>
      <c r="U22" s="689"/>
      <c r="V22" s="689"/>
      <c r="W22" s="698">
        <f>SUM(P5:P20)</f>
        <v>0</v>
      </c>
      <c r="X22" s="669">
        <f>SUM(T5:T20)</f>
        <v>0</v>
      </c>
      <c r="Y22" s="688"/>
      <c r="Z22" s="688">
        <f>SUM(Z5:Z20)</f>
        <v>0</v>
      </c>
      <c r="AA22" s="688"/>
      <c r="AB22" s="688"/>
      <c r="AC22" s="689"/>
      <c r="AD22" s="689">
        <f>SUM(AD5:AD20)</f>
        <v>0</v>
      </c>
      <c r="AE22" s="689"/>
      <c r="AF22" s="689"/>
      <c r="AG22" s="698">
        <f>SUM(Z5:Z20)</f>
        <v>0</v>
      </c>
      <c r="AH22" s="669">
        <f>SUM(AD5:AD20)</f>
        <v>0</v>
      </c>
      <c r="AI22" s="688"/>
      <c r="AJ22" s="688">
        <f>SUM(AJ5:AJ20)</f>
        <v>0</v>
      </c>
      <c r="AK22" s="688"/>
      <c r="AL22" s="688"/>
      <c r="AM22" s="689"/>
      <c r="AN22" s="689">
        <f>SUM(AN5:AN20)</f>
        <v>0</v>
      </c>
      <c r="AO22" s="689"/>
      <c r="AP22" s="689"/>
      <c r="AQ22" s="698">
        <f>SUM(AJ5:AJ20)</f>
        <v>0</v>
      </c>
      <c r="AR22" s="669">
        <f>SUM(AN5:AN20)</f>
        <v>0</v>
      </c>
      <c r="AS22" s="688"/>
      <c r="AT22" s="688">
        <f>SUM(AT5:AT20)</f>
        <v>0</v>
      </c>
      <c r="AU22" s="688"/>
      <c r="AV22" s="688"/>
      <c r="AW22" s="689"/>
      <c r="AX22" s="689">
        <f>SUM(AX5:AX20)</f>
        <v>0</v>
      </c>
      <c r="AY22" s="689"/>
      <c r="AZ22" s="689"/>
      <c r="BA22" s="698">
        <f>SUM(AT5:AT20)</f>
        <v>0</v>
      </c>
      <c r="BB22" s="669">
        <f>SUM(AX5:AX20)</f>
        <v>0</v>
      </c>
      <c r="BC22" s="688"/>
      <c r="BD22" s="688">
        <f>SUM(BD5:BD20)</f>
        <v>0</v>
      </c>
      <c r="BE22" s="688"/>
      <c r="BF22" s="688"/>
      <c r="BG22" s="689"/>
      <c r="BH22" s="689">
        <f>SUM(BH5:BH20)</f>
        <v>0</v>
      </c>
      <c r="BI22" s="689"/>
      <c r="BJ22" s="689"/>
      <c r="BK22" s="698">
        <f>SUM(BD5:BD20)</f>
        <v>0</v>
      </c>
      <c r="BL22" s="669">
        <f>SUM(BH5:BH20)</f>
        <v>0</v>
      </c>
      <c r="BM22" s="688"/>
      <c r="BN22" s="688">
        <f>SUM(BN5:BN20)</f>
        <v>0</v>
      </c>
      <c r="BO22" s="688"/>
      <c r="BP22" s="688"/>
      <c r="BQ22" s="689"/>
      <c r="BR22" s="689">
        <f>SUM(BR5:BR20)</f>
        <v>0</v>
      </c>
      <c r="BS22" s="689"/>
      <c r="BT22" s="689"/>
      <c r="BU22" s="698">
        <f>SUM(BN5:BN20)</f>
        <v>0</v>
      </c>
      <c r="BV22" s="670">
        <f>SUM(BR5:BR20)</f>
        <v>0</v>
      </c>
      <c r="BW22" s="692"/>
      <c r="BX22" s="695"/>
      <c r="BY22" s="694"/>
      <c r="BZ22" s="695"/>
    </row>
    <row r="23" spans="1:78" x14ac:dyDescent="0.25">
      <c r="A23" s="683" t="s">
        <v>17</v>
      </c>
      <c r="B23" s="696"/>
      <c r="C23" s="685"/>
      <c r="D23" s="686"/>
      <c r="E23" s="688"/>
      <c r="F23" s="688"/>
      <c r="G23" s="688">
        <f>SUM(G5:G20)</f>
        <v>0</v>
      </c>
      <c r="H23" s="688"/>
      <c r="I23" s="689"/>
      <c r="J23" s="689"/>
      <c r="K23" s="689">
        <f>SUM(K5:K20)</f>
        <v>0</v>
      </c>
      <c r="L23" s="689"/>
      <c r="M23" s="697">
        <f>SUM(G5:G20)</f>
        <v>0</v>
      </c>
      <c r="N23" s="669">
        <f>SUM(K5:K20)</f>
        <v>0</v>
      </c>
      <c r="O23" s="688"/>
      <c r="P23" s="688"/>
      <c r="Q23" s="688">
        <f>SUM(Q5:Q20)</f>
        <v>0</v>
      </c>
      <c r="R23" s="688"/>
      <c r="S23" s="689"/>
      <c r="T23" s="689"/>
      <c r="U23" s="689">
        <f>SUM(U5:U20)</f>
        <v>0</v>
      </c>
      <c r="V23" s="689"/>
      <c r="W23" s="698">
        <f>SUM(Q5:Q20)</f>
        <v>0</v>
      </c>
      <c r="X23" s="669">
        <f>SUM(U5:U20)</f>
        <v>0</v>
      </c>
      <c r="Y23" s="688"/>
      <c r="Z23" s="688"/>
      <c r="AA23" s="688">
        <f>SUM(AA5:AA20)</f>
        <v>0</v>
      </c>
      <c r="AB23" s="688"/>
      <c r="AC23" s="689"/>
      <c r="AD23" s="689"/>
      <c r="AE23" s="689">
        <f>SUM(AE5:AE20)</f>
        <v>0</v>
      </c>
      <c r="AF23" s="689"/>
      <c r="AG23" s="698">
        <f>SUM(AA5:AA20)</f>
        <v>0</v>
      </c>
      <c r="AH23" s="669">
        <f>SUM(AE5:AE20)</f>
        <v>0</v>
      </c>
      <c r="AI23" s="688"/>
      <c r="AJ23" s="688"/>
      <c r="AK23" s="688">
        <f>SUM(AK5:AK20)</f>
        <v>0</v>
      </c>
      <c r="AL23" s="688"/>
      <c r="AM23" s="689"/>
      <c r="AN23" s="689"/>
      <c r="AO23" s="689">
        <f>SUM(AO5:AO20)</f>
        <v>0</v>
      </c>
      <c r="AP23" s="689"/>
      <c r="AQ23" s="698">
        <f>SUM(AK5:AK20)</f>
        <v>0</v>
      </c>
      <c r="AR23" s="669">
        <f>SUM(AO5:AO20)</f>
        <v>0</v>
      </c>
      <c r="AS23" s="688"/>
      <c r="AT23" s="688"/>
      <c r="AU23" s="688">
        <f>SUM(AU5:AU20)</f>
        <v>0</v>
      </c>
      <c r="AV23" s="688"/>
      <c r="AW23" s="689"/>
      <c r="AX23" s="689"/>
      <c r="AY23" s="689">
        <f>SUM(AY5:AY20)</f>
        <v>0</v>
      </c>
      <c r="AZ23" s="689"/>
      <c r="BA23" s="698">
        <f>SUM(AU5:AU20)</f>
        <v>0</v>
      </c>
      <c r="BB23" s="669">
        <f>SUM(AY5:AY20)</f>
        <v>0</v>
      </c>
      <c r="BC23" s="688"/>
      <c r="BD23" s="688"/>
      <c r="BE23" s="688">
        <f>SUM(BE5:BE20)</f>
        <v>0</v>
      </c>
      <c r="BF23" s="688"/>
      <c r="BG23" s="689"/>
      <c r="BH23" s="689"/>
      <c r="BI23" s="689">
        <f>SUM(BI5:BI20)</f>
        <v>0</v>
      </c>
      <c r="BJ23" s="689"/>
      <c r="BK23" s="698">
        <f>SUM(BE5:BE20)</f>
        <v>0</v>
      </c>
      <c r="BL23" s="669">
        <f>SUM(BI5:BI20)</f>
        <v>0</v>
      </c>
      <c r="BM23" s="688"/>
      <c r="BN23" s="688"/>
      <c r="BO23" s="688">
        <f>SUM(BO5:BO20)</f>
        <v>0</v>
      </c>
      <c r="BP23" s="688"/>
      <c r="BQ23" s="689"/>
      <c r="BR23" s="689"/>
      <c r="BS23" s="689">
        <f>SUM(BS5:BS20)</f>
        <v>0</v>
      </c>
      <c r="BT23" s="689"/>
      <c r="BU23" s="698">
        <f>SUM(BO5:BO20)</f>
        <v>0</v>
      </c>
      <c r="BV23" s="670">
        <f>SUM(BS5:BS20)</f>
        <v>0</v>
      </c>
      <c r="BW23" s="692"/>
      <c r="BX23" s="695"/>
      <c r="BY23" s="694"/>
      <c r="BZ23" s="695"/>
    </row>
    <row r="24" spans="1:78" ht="16.5" customHeight="1" thickBot="1" x14ac:dyDescent="0.3">
      <c r="A24" s="683" t="s">
        <v>18</v>
      </c>
      <c r="B24" s="699"/>
      <c r="C24" s="700"/>
      <c r="D24" s="686"/>
      <c r="E24" s="701" t="s">
        <v>19</v>
      </c>
      <c r="F24" s="702">
        <f>E21+F22+G23+H24</f>
        <v>0</v>
      </c>
      <c r="G24" s="703"/>
      <c r="H24" s="703">
        <f>SUM(H5:H20)</f>
        <v>0</v>
      </c>
      <c r="I24" s="704"/>
      <c r="J24" s="701" t="s">
        <v>19</v>
      </c>
      <c r="K24" s="705">
        <f>N21+N22+N23+N24</f>
        <v>0</v>
      </c>
      <c r="L24" s="706">
        <f>SUM(L5:L20)</f>
        <v>0</v>
      </c>
      <c r="M24" s="707">
        <f>SUM(H5:H20)</f>
        <v>0</v>
      </c>
      <c r="N24" s="669">
        <f>SUM(L5:L20)</f>
        <v>0</v>
      </c>
      <c r="O24" s="701" t="s">
        <v>19</v>
      </c>
      <c r="P24" s="702">
        <f>O21+P22+Q23+R24</f>
        <v>0</v>
      </c>
      <c r="Q24" s="703"/>
      <c r="R24" s="703">
        <f>SUM(R5:R20)</f>
        <v>0</v>
      </c>
      <c r="S24" s="704"/>
      <c r="T24" s="701" t="s">
        <v>19</v>
      </c>
      <c r="U24" s="705">
        <f>X21+X22+X23+X24</f>
        <v>0</v>
      </c>
      <c r="V24" s="706">
        <f>SUM(V5:V20)</f>
        <v>0</v>
      </c>
      <c r="W24" s="708">
        <f>SUM(R5:R20)</f>
        <v>0</v>
      </c>
      <c r="X24" s="669">
        <f>SUM(V5:V20)</f>
        <v>0</v>
      </c>
      <c r="Y24" s="701" t="s">
        <v>19</v>
      </c>
      <c r="Z24" s="702">
        <f>Y21+Z22+AA23+AB24</f>
        <v>0</v>
      </c>
      <c r="AA24" s="703"/>
      <c r="AB24" s="703">
        <f>SUM(AB5:AB20)</f>
        <v>0</v>
      </c>
      <c r="AC24" s="704"/>
      <c r="AD24" s="701" t="s">
        <v>19</v>
      </c>
      <c r="AE24" s="705">
        <f>AH21+AH22+AH23+AH24</f>
        <v>0</v>
      </c>
      <c r="AF24" s="706">
        <f>SUM(AF5:AF20)</f>
        <v>0</v>
      </c>
      <c r="AG24" s="708">
        <f>SUM(AB5:AB20)</f>
        <v>0</v>
      </c>
      <c r="AH24" s="669">
        <f>SUM(AF5:AF20)</f>
        <v>0</v>
      </c>
      <c r="AI24" s="701" t="s">
        <v>19</v>
      </c>
      <c r="AJ24" s="702">
        <f>AI21+AJ22+AK23+AL24</f>
        <v>0</v>
      </c>
      <c r="AK24" s="703"/>
      <c r="AL24" s="703">
        <f>SUM(AL5:AL20)</f>
        <v>0</v>
      </c>
      <c r="AM24" s="704"/>
      <c r="AN24" s="701" t="s">
        <v>19</v>
      </c>
      <c r="AO24" s="705">
        <f>AR21+AR22+AR23+AR24</f>
        <v>0</v>
      </c>
      <c r="AP24" s="706">
        <f>SUM(AP5:AP20)</f>
        <v>0</v>
      </c>
      <c r="AQ24" s="708">
        <f>SUM(AL5:AL20)</f>
        <v>0</v>
      </c>
      <c r="AR24" s="669">
        <f>SUM(AP5:AP20)</f>
        <v>0</v>
      </c>
      <c r="AS24" s="701" t="s">
        <v>19</v>
      </c>
      <c r="AT24" s="702">
        <f>AS21+AT22+AU23+AV24</f>
        <v>0</v>
      </c>
      <c r="AU24" s="703"/>
      <c r="AV24" s="703">
        <f>SUM(AV5:AV20)</f>
        <v>0</v>
      </c>
      <c r="AW24" s="704"/>
      <c r="AX24" s="701" t="s">
        <v>19</v>
      </c>
      <c r="AY24" s="705">
        <f>BB21+BB22+BB23+BB24</f>
        <v>0</v>
      </c>
      <c r="AZ24" s="706">
        <f>SUM(AZ5:AZ20)</f>
        <v>0</v>
      </c>
      <c r="BA24" s="708">
        <f>SUM(AV5:AV20)</f>
        <v>0</v>
      </c>
      <c r="BB24" s="669">
        <f>SUM(AZ5:AZ20)</f>
        <v>0</v>
      </c>
      <c r="BC24" s="701" t="s">
        <v>19</v>
      </c>
      <c r="BD24" s="702">
        <f>BC21+BD22+BE23+BF24</f>
        <v>0</v>
      </c>
      <c r="BE24" s="703"/>
      <c r="BF24" s="703">
        <f>SUM(BF5:BF20)</f>
        <v>0</v>
      </c>
      <c r="BG24" s="704"/>
      <c r="BH24" s="701" t="s">
        <v>19</v>
      </c>
      <c r="BI24" s="705">
        <f>BL21+BL22+BL23+BL24</f>
        <v>0</v>
      </c>
      <c r="BJ24" s="706">
        <f>SUM(BJ5:BJ20)</f>
        <v>0</v>
      </c>
      <c r="BK24" s="708">
        <f>SUM(BF5:BF20)</f>
        <v>0</v>
      </c>
      <c r="BL24" s="669">
        <f>SUM(BJ5:BJ20)</f>
        <v>0</v>
      </c>
      <c r="BM24" s="701" t="s">
        <v>19</v>
      </c>
      <c r="BN24" s="702">
        <f>BM21+BN22+BO23+BP24</f>
        <v>0</v>
      </c>
      <c r="BO24" s="703"/>
      <c r="BP24" s="703">
        <f>SUM(BP5:BP20)</f>
        <v>0</v>
      </c>
      <c r="BQ24" s="704"/>
      <c r="BR24" s="701" t="s">
        <v>19</v>
      </c>
      <c r="BS24" s="705">
        <f>BV21+BV22+BV23+BV24</f>
        <v>0</v>
      </c>
      <c r="BT24" s="706">
        <f>SUM(BT5:BT20)</f>
        <v>0</v>
      </c>
      <c r="BU24" s="708">
        <f>SUM(BP5:BP20)</f>
        <v>0</v>
      </c>
      <c r="BV24" s="670">
        <f>SUM(BT5:BT20)</f>
        <v>0</v>
      </c>
      <c r="BW24" s="384"/>
      <c r="BX24" s="709"/>
      <c r="BY24" s="710"/>
      <c r="BZ24" s="695"/>
    </row>
    <row r="25" spans="1:78" ht="15.75" thickTop="1" x14ac:dyDescent="0.25">
      <c r="A25" s="1914" t="s">
        <v>55</v>
      </c>
      <c r="B25" s="385"/>
      <c r="C25" s="386"/>
      <c r="D25" s="387"/>
      <c r="E25" s="385"/>
      <c r="F25" s="385"/>
      <c r="G25" s="385"/>
      <c r="H25" s="385"/>
      <c r="I25" s="385"/>
      <c r="J25" s="385"/>
      <c r="K25" s="385"/>
      <c r="L25" s="385"/>
      <c r="M25" s="388">
        <f>SUM(M5:M20)</f>
        <v>0</v>
      </c>
      <c r="N25" s="389">
        <f>SUM(N5:N20)</f>
        <v>0</v>
      </c>
      <c r="O25" s="385"/>
      <c r="P25" s="385"/>
      <c r="Q25" s="385"/>
      <c r="R25" s="385"/>
      <c r="S25" s="385"/>
      <c r="T25" s="385"/>
      <c r="U25" s="385"/>
      <c r="V25" s="385"/>
      <c r="W25" s="390">
        <f>SUM(W5:W20)</f>
        <v>0</v>
      </c>
      <c r="X25" s="389">
        <f>SUM(X5:X20)</f>
        <v>0</v>
      </c>
      <c r="Y25" s="385"/>
      <c r="Z25" s="385"/>
      <c r="AA25" s="385"/>
      <c r="AB25" s="385"/>
      <c r="AC25" s="385"/>
      <c r="AD25" s="385"/>
      <c r="AE25" s="385"/>
      <c r="AF25" s="385"/>
      <c r="AG25" s="390">
        <f>SUM(AG5:AG20)</f>
        <v>0</v>
      </c>
      <c r="AH25" s="389">
        <f>SUM(AH5:AH20)</f>
        <v>0</v>
      </c>
      <c r="AI25" s="385"/>
      <c r="AJ25" s="385"/>
      <c r="AK25" s="385"/>
      <c r="AL25" s="385"/>
      <c r="AM25" s="385"/>
      <c r="AN25" s="385"/>
      <c r="AO25" s="385"/>
      <c r="AP25" s="385"/>
      <c r="AQ25" s="390">
        <f>SUM(AQ5:AQ20)</f>
        <v>0</v>
      </c>
      <c r="AR25" s="389">
        <f>SUM(AR5:AR20)</f>
        <v>0</v>
      </c>
      <c r="AS25" s="385"/>
      <c r="AT25" s="385"/>
      <c r="AU25" s="385"/>
      <c r="AV25" s="385"/>
      <c r="AW25" s="385"/>
      <c r="AX25" s="385"/>
      <c r="AY25" s="385"/>
      <c r="AZ25" s="385"/>
      <c r="BA25" s="390">
        <f>SUM(BA5:BA20)</f>
        <v>0</v>
      </c>
      <c r="BB25" s="389">
        <f>SUM(BB5:BB20)</f>
        <v>0</v>
      </c>
      <c r="BC25" s="385"/>
      <c r="BD25" s="385"/>
      <c r="BE25" s="385"/>
      <c r="BF25" s="385"/>
      <c r="BG25" s="385"/>
      <c r="BH25" s="385"/>
      <c r="BI25" s="385"/>
      <c r="BJ25" s="385"/>
      <c r="BK25" s="390">
        <f>SUM(BK5:BK20)</f>
        <v>0</v>
      </c>
      <c r="BL25" s="389">
        <f>SUM(BL5:BL20)</f>
        <v>0</v>
      </c>
      <c r="BM25" s="385"/>
      <c r="BN25" s="385"/>
      <c r="BO25" s="385"/>
      <c r="BP25" s="385"/>
      <c r="BQ25" s="385"/>
      <c r="BR25" s="385"/>
      <c r="BS25" s="385"/>
      <c r="BT25" s="385"/>
      <c r="BU25" s="390">
        <f>SUM(BU5:BU20)</f>
        <v>0</v>
      </c>
      <c r="BV25" s="391">
        <f>SUM(BV5:BV20)</f>
        <v>0</v>
      </c>
      <c r="BW25" s="388">
        <f>SUM(BW5:BW20)</f>
        <v>0</v>
      </c>
      <c r="BX25" s="395">
        <f>SUM(BX5:BX20)</f>
        <v>0</v>
      </c>
      <c r="BY25" s="392">
        <f>BW25/$BZ$1</f>
        <v>0</v>
      </c>
      <c r="BZ25" s="395">
        <f>BX25/$BZ$1</f>
        <v>0</v>
      </c>
    </row>
    <row r="26" spans="1:78" x14ac:dyDescent="0.25">
      <c r="A26" s="711" t="s">
        <v>20</v>
      </c>
      <c r="B26" s="712"/>
      <c r="C26" s="401"/>
      <c r="D26" s="401"/>
      <c r="E26" s="402"/>
      <c r="F26" s="402"/>
      <c r="G26" s="402"/>
      <c r="H26" s="402"/>
      <c r="I26" s="402"/>
      <c r="J26" s="402"/>
      <c r="K26" s="402"/>
      <c r="L26" s="402"/>
      <c r="M26" s="399"/>
      <c r="N26" s="770">
        <v>0</v>
      </c>
      <c r="O26" s="95"/>
      <c r="P26" s="95"/>
      <c r="Q26" s="95"/>
      <c r="R26" s="95"/>
      <c r="S26" s="95"/>
      <c r="T26" s="95"/>
      <c r="U26" s="95"/>
      <c r="V26" s="95"/>
      <c r="W26" s="397"/>
      <c r="X26" s="770">
        <v>0</v>
      </c>
      <c r="Y26" s="95"/>
      <c r="Z26" s="95"/>
      <c r="AA26" s="95"/>
      <c r="AB26" s="95"/>
      <c r="AC26" s="95"/>
      <c r="AD26" s="95"/>
      <c r="AE26" s="95"/>
      <c r="AF26" s="95"/>
      <c r="AG26" s="397"/>
      <c r="AH26" s="770">
        <v>0</v>
      </c>
      <c r="AI26" s="97"/>
      <c r="AJ26" s="97"/>
      <c r="AK26" s="97"/>
      <c r="AL26" s="97"/>
      <c r="AM26" s="97"/>
      <c r="AN26" s="97"/>
      <c r="AO26" s="97"/>
      <c r="AP26" s="97"/>
      <c r="AQ26" s="397"/>
      <c r="AR26" s="770">
        <v>0</v>
      </c>
      <c r="AS26" s="97"/>
      <c r="AT26" s="97"/>
      <c r="AU26" s="97"/>
      <c r="AV26" s="97"/>
      <c r="AW26" s="97"/>
      <c r="AX26" s="97"/>
      <c r="AY26" s="97"/>
      <c r="AZ26" s="97"/>
      <c r="BA26" s="397"/>
      <c r="BB26" s="770">
        <v>0</v>
      </c>
      <c r="BC26" s="97"/>
      <c r="BD26" s="97"/>
      <c r="BE26" s="97"/>
      <c r="BF26" s="97"/>
      <c r="BG26" s="97"/>
      <c r="BH26" s="97"/>
      <c r="BI26" s="97"/>
      <c r="BJ26" s="97"/>
      <c r="BK26" s="397"/>
      <c r="BL26" s="770">
        <v>0</v>
      </c>
      <c r="BM26" s="97"/>
      <c r="BN26" s="97"/>
      <c r="BO26" s="97"/>
      <c r="BP26" s="97"/>
      <c r="BQ26" s="97"/>
      <c r="BR26" s="97"/>
      <c r="BS26" s="97"/>
      <c r="BT26" s="97"/>
      <c r="BU26" s="397"/>
      <c r="BV26" s="459">
        <v>0</v>
      </c>
      <c r="BW26" s="393"/>
      <c r="BX26" s="682">
        <f>SUM(N26,X26,AH26,AR26,BB26,BL26,BV26)</f>
        <v>0</v>
      </c>
      <c r="BY26" s="472"/>
      <c r="BZ26" s="713">
        <f>BX26/$BZ$1</f>
        <v>0</v>
      </c>
    </row>
    <row r="27" spans="1:78" ht="15.75" thickBot="1" x14ac:dyDescent="0.3">
      <c r="A27" s="714" t="s">
        <v>150</v>
      </c>
      <c r="B27" s="2411"/>
      <c r="C27" s="2411"/>
      <c r="D27" s="2411"/>
      <c r="E27" s="2411"/>
      <c r="F27" s="2411"/>
      <c r="G27" s="2411"/>
      <c r="H27" s="2411"/>
      <c r="I27" s="2411"/>
      <c r="J27" s="2411"/>
      <c r="K27" s="2411"/>
      <c r="L27" s="2411"/>
      <c r="M27" s="771">
        <v>0</v>
      </c>
      <c r="N27" s="482">
        <f>M27*N25</f>
        <v>0</v>
      </c>
      <c r="O27" s="98"/>
      <c r="P27" s="98"/>
      <c r="Q27" s="98"/>
      <c r="R27" s="98"/>
      <c r="S27" s="98"/>
      <c r="T27" s="98"/>
      <c r="U27" s="98"/>
      <c r="V27" s="98"/>
      <c r="W27" s="772">
        <v>0</v>
      </c>
      <c r="X27" s="483">
        <f>W27*X25</f>
        <v>0</v>
      </c>
      <c r="Y27" s="98"/>
      <c r="Z27" s="98"/>
      <c r="AA27" s="98"/>
      <c r="AB27" s="98"/>
      <c r="AC27" s="98"/>
      <c r="AD27" s="98"/>
      <c r="AE27" s="98"/>
      <c r="AF27" s="98"/>
      <c r="AG27" s="772">
        <v>0</v>
      </c>
      <c r="AH27" s="483">
        <f>AG27*AH25</f>
        <v>0</v>
      </c>
      <c r="AI27" s="99"/>
      <c r="AJ27" s="99"/>
      <c r="AK27" s="99"/>
      <c r="AL27" s="99"/>
      <c r="AM27" s="99"/>
      <c r="AN27" s="99"/>
      <c r="AO27" s="99"/>
      <c r="AP27" s="99"/>
      <c r="AQ27" s="772">
        <v>0</v>
      </c>
      <c r="AR27" s="483">
        <f>AQ27*AR25</f>
        <v>0</v>
      </c>
      <c r="AS27" s="99"/>
      <c r="AT27" s="99"/>
      <c r="AU27" s="99"/>
      <c r="AV27" s="99"/>
      <c r="AW27" s="99"/>
      <c r="AX27" s="99"/>
      <c r="AY27" s="99"/>
      <c r="AZ27" s="99"/>
      <c r="BA27" s="772">
        <v>0</v>
      </c>
      <c r="BB27" s="483">
        <f>BA27*BB25</f>
        <v>0</v>
      </c>
      <c r="BC27" s="99"/>
      <c r="BD27" s="99"/>
      <c r="BE27" s="99"/>
      <c r="BF27" s="99"/>
      <c r="BG27" s="99"/>
      <c r="BH27" s="99"/>
      <c r="BI27" s="99"/>
      <c r="BJ27" s="99"/>
      <c r="BK27" s="772">
        <v>0</v>
      </c>
      <c r="BL27" s="483">
        <f>BK27*BL25</f>
        <v>0</v>
      </c>
      <c r="BM27" s="99"/>
      <c r="BN27" s="99"/>
      <c r="BO27" s="99"/>
      <c r="BP27" s="99"/>
      <c r="BQ27" s="99"/>
      <c r="BR27" s="99"/>
      <c r="BS27" s="99"/>
      <c r="BT27" s="99"/>
      <c r="BU27" s="772">
        <v>0</v>
      </c>
      <c r="BV27" s="484">
        <f>BU27*BV25</f>
        <v>0</v>
      </c>
      <c r="BW27" s="394"/>
      <c r="BX27" s="484">
        <f>SUM(N27,X27,AH27,AR27,BB27,BL27,BV27)</f>
        <v>0</v>
      </c>
      <c r="BY27" s="473"/>
      <c r="BZ27" s="715">
        <f>BX27/$BZ$1</f>
        <v>0</v>
      </c>
    </row>
    <row r="28" spans="1:78" ht="15.75" thickTop="1" x14ac:dyDescent="0.25">
      <c r="A28" s="716" t="s">
        <v>149</v>
      </c>
      <c r="B28" s="717"/>
      <c r="C28" s="403"/>
      <c r="D28" s="403"/>
      <c r="E28" s="385"/>
      <c r="F28" s="385"/>
      <c r="G28" s="385"/>
      <c r="H28" s="385"/>
      <c r="I28" s="385"/>
      <c r="J28" s="385"/>
      <c r="K28" s="385"/>
      <c r="L28" s="385"/>
      <c r="M28" s="400">
        <f>M25</f>
        <v>0</v>
      </c>
      <c r="N28" s="398">
        <f>N25+N26+N27</f>
        <v>0</v>
      </c>
      <c r="O28" s="89"/>
      <c r="P28" s="89"/>
      <c r="Q28" s="89"/>
      <c r="R28" s="89"/>
      <c r="S28" s="89"/>
      <c r="T28" s="89"/>
      <c r="U28" s="89"/>
      <c r="V28" s="89"/>
      <c r="W28" s="396">
        <f>W25</f>
        <v>0</v>
      </c>
      <c r="X28" s="398">
        <f>X25+X26+X27</f>
        <v>0</v>
      </c>
      <c r="Y28" s="89"/>
      <c r="Z28" s="89"/>
      <c r="AA28" s="89"/>
      <c r="AB28" s="89"/>
      <c r="AC28" s="89"/>
      <c r="AD28" s="89"/>
      <c r="AE28" s="89"/>
      <c r="AF28" s="89"/>
      <c r="AG28" s="396">
        <f>AG25</f>
        <v>0</v>
      </c>
      <c r="AH28" s="398">
        <f>AH25+AH26+AH27</f>
        <v>0</v>
      </c>
      <c r="AI28" s="101"/>
      <c r="AJ28" s="101"/>
      <c r="AK28" s="101"/>
      <c r="AL28" s="101"/>
      <c r="AM28" s="101"/>
      <c r="AN28" s="101"/>
      <c r="AO28" s="101"/>
      <c r="AP28" s="101"/>
      <c r="AQ28" s="396">
        <f>AQ25</f>
        <v>0</v>
      </c>
      <c r="AR28" s="398">
        <f>AR25+AR26+AR27</f>
        <v>0</v>
      </c>
      <c r="AS28" s="101"/>
      <c r="AT28" s="101"/>
      <c r="AU28" s="101"/>
      <c r="AV28" s="101"/>
      <c r="AW28" s="101"/>
      <c r="AX28" s="101"/>
      <c r="AY28" s="101"/>
      <c r="AZ28" s="101"/>
      <c r="BA28" s="396">
        <f>BA25</f>
        <v>0</v>
      </c>
      <c r="BB28" s="398">
        <f>BB25+BB26+BB27</f>
        <v>0</v>
      </c>
      <c r="BC28" s="101"/>
      <c r="BD28" s="101"/>
      <c r="BE28" s="101"/>
      <c r="BF28" s="101"/>
      <c r="BG28" s="101"/>
      <c r="BH28" s="101"/>
      <c r="BI28" s="101"/>
      <c r="BJ28" s="101"/>
      <c r="BK28" s="396">
        <f>BK25</f>
        <v>0</v>
      </c>
      <c r="BL28" s="398">
        <f>BL25+BL26+BL27</f>
        <v>0</v>
      </c>
      <c r="BM28" s="101"/>
      <c r="BN28" s="101"/>
      <c r="BO28" s="101"/>
      <c r="BP28" s="101"/>
      <c r="BQ28" s="101"/>
      <c r="BR28" s="101"/>
      <c r="BS28" s="101"/>
      <c r="BT28" s="101"/>
      <c r="BU28" s="396">
        <f>BU25</f>
        <v>0</v>
      </c>
      <c r="BV28" s="395">
        <f>BV25+BV26+BV27</f>
        <v>0</v>
      </c>
      <c r="BW28" s="388">
        <f>BW25</f>
        <v>0</v>
      </c>
      <c r="BX28" s="395">
        <f>SUM(BX25:BX27)</f>
        <v>0</v>
      </c>
      <c r="BY28" s="392">
        <f>BW28/$BZ$1</f>
        <v>0</v>
      </c>
      <c r="BZ28" s="395">
        <f>BX28/$BZ$1</f>
        <v>0</v>
      </c>
    </row>
    <row r="29" spans="1:78" ht="15.75" thickBot="1" x14ac:dyDescent="0.3">
      <c r="A29" s="718"/>
      <c r="B29" s="719"/>
      <c r="C29" s="140"/>
      <c r="D29" s="141"/>
      <c r="E29" s="142"/>
      <c r="F29" s="142"/>
      <c r="G29" s="142"/>
      <c r="H29" s="142"/>
      <c r="I29" s="142"/>
      <c r="J29" s="142"/>
      <c r="K29" s="142"/>
      <c r="L29" s="142"/>
      <c r="M29" s="143"/>
      <c r="N29" s="144"/>
      <c r="O29" s="145"/>
      <c r="P29" s="145"/>
      <c r="Q29" s="145"/>
      <c r="R29" s="145"/>
      <c r="S29" s="145"/>
      <c r="T29" s="145"/>
      <c r="U29" s="145"/>
      <c r="V29" s="145"/>
      <c r="W29" s="146"/>
      <c r="X29" s="144"/>
      <c r="Y29" s="145"/>
      <c r="Z29" s="145"/>
      <c r="AA29" s="145"/>
      <c r="AB29" s="145"/>
      <c r="AC29" s="145"/>
      <c r="AD29" s="145"/>
      <c r="AE29" s="145"/>
      <c r="AF29" s="145"/>
      <c r="AG29" s="146"/>
      <c r="AH29" s="144"/>
      <c r="AI29" s="147"/>
      <c r="AJ29" s="147"/>
      <c r="AK29" s="147"/>
      <c r="AL29" s="147"/>
      <c r="AM29" s="147"/>
      <c r="AN29" s="147"/>
      <c r="AO29" s="147"/>
      <c r="AP29" s="147"/>
      <c r="AQ29" s="146"/>
      <c r="AR29" s="144"/>
      <c r="AS29" s="147"/>
      <c r="AT29" s="147"/>
      <c r="AU29" s="147"/>
      <c r="AV29" s="147"/>
      <c r="AW29" s="147"/>
      <c r="AX29" s="147"/>
      <c r="AY29" s="147"/>
      <c r="AZ29" s="147"/>
      <c r="BA29" s="146"/>
      <c r="BB29" s="144"/>
      <c r="BC29" s="147"/>
      <c r="BD29" s="147"/>
      <c r="BE29" s="147"/>
      <c r="BF29" s="147"/>
      <c r="BG29" s="147"/>
      <c r="BH29" s="147"/>
      <c r="BI29" s="147"/>
      <c r="BJ29" s="147"/>
      <c r="BK29" s="146"/>
      <c r="BL29" s="144"/>
      <c r="BM29" s="147"/>
      <c r="BN29" s="147"/>
      <c r="BO29" s="147"/>
      <c r="BP29" s="147"/>
      <c r="BQ29" s="147"/>
      <c r="BR29" s="147"/>
      <c r="BS29" s="147"/>
      <c r="BT29" s="147"/>
      <c r="BU29" s="146"/>
      <c r="BV29" s="148"/>
      <c r="BW29" s="149"/>
      <c r="BX29" s="150"/>
      <c r="BY29" s="151"/>
      <c r="BZ29" s="150"/>
    </row>
    <row r="30" spans="1:78" ht="15.75" thickTop="1" x14ac:dyDescent="0.25">
      <c r="A30" s="1901" t="s">
        <v>152</v>
      </c>
      <c r="B30" s="1902"/>
      <c r="C30" s="720"/>
      <c r="D30" s="721"/>
      <c r="E30" s="722"/>
      <c r="F30" s="722"/>
      <c r="G30" s="722"/>
      <c r="H30" s="722"/>
      <c r="I30" s="722"/>
      <c r="J30" s="722"/>
      <c r="K30" s="722"/>
      <c r="L30" s="722"/>
      <c r="M30" s="723" t="s">
        <v>163</v>
      </c>
      <c r="N30" s="724" t="s">
        <v>24</v>
      </c>
      <c r="O30" s="720"/>
      <c r="P30" s="720"/>
      <c r="Q30" s="720"/>
      <c r="R30" s="720"/>
      <c r="S30" s="720"/>
      <c r="T30" s="720"/>
      <c r="U30" s="720"/>
      <c r="V30" s="720"/>
      <c r="W30" s="725" t="s">
        <v>163</v>
      </c>
      <c r="X30" s="724" t="s">
        <v>24</v>
      </c>
      <c r="Y30" s="720"/>
      <c r="Z30" s="720"/>
      <c r="AA30" s="720"/>
      <c r="AB30" s="720"/>
      <c r="AC30" s="720"/>
      <c r="AD30" s="720"/>
      <c r="AE30" s="720"/>
      <c r="AF30" s="720"/>
      <c r="AG30" s="725" t="s">
        <v>163</v>
      </c>
      <c r="AH30" s="724" t="s">
        <v>24</v>
      </c>
      <c r="AI30" s="720"/>
      <c r="AJ30" s="720"/>
      <c r="AK30" s="720"/>
      <c r="AL30" s="720"/>
      <c r="AM30" s="720"/>
      <c r="AN30" s="720"/>
      <c r="AO30" s="720"/>
      <c r="AP30" s="720"/>
      <c r="AQ30" s="725" t="s">
        <v>163</v>
      </c>
      <c r="AR30" s="724" t="s">
        <v>24</v>
      </c>
      <c r="AS30" s="720"/>
      <c r="AT30" s="720"/>
      <c r="AU30" s="720"/>
      <c r="AV30" s="720"/>
      <c r="AW30" s="720"/>
      <c r="AX30" s="720"/>
      <c r="AY30" s="720"/>
      <c r="AZ30" s="720"/>
      <c r="BA30" s="725" t="s">
        <v>163</v>
      </c>
      <c r="BB30" s="724" t="s">
        <v>24</v>
      </c>
      <c r="BC30" s="720"/>
      <c r="BD30" s="720"/>
      <c r="BE30" s="720"/>
      <c r="BF30" s="720"/>
      <c r="BG30" s="720"/>
      <c r="BH30" s="720"/>
      <c r="BI30" s="720"/>
      <c r="BJ30" s="720"/>
      <c r="BK30" s="725" t="s">
        <v>163</v>
      </c>
      <c r="BL30" s="724" t="s">
        <v>24</v>
      </c>
      <c r="BM30" s="720"/>
      <c r="BN30" s="720"/>
      <c r="BO30" s="720"/>
      <c r="BP30" s="720"/>
      <c r="BQ30" s="720"/>
      <c r="BR30" s="720"/>
      <c r="BS30" s="720"/>
      <c r="BT30" s="720"/>
      <c r="BU30" s="725" t="s">
        <v>163</v>
      </c>
      <c r="BV30" s="726" t="s">
        <v>24</v>
      </c>
      <c r="BW30" s="723" t="s">
        <v>163</v>
      </c>
      <c r="BX30" s="727" t="s">
        <v>24</v>
      </c>
      <c r="BY30" s="723" t="s">
        <v>163</v>
      </c>
      <c r="BZ30" s="727" t="s">
        <v>24</v>
      </c>
    </row>
    <row r="31" spans="1:78" ht="15" customHeight="1" x14ac:dyDescent="0.25">
      <c r="A31" s="2509" t="s">
        <v>86</v>
      </c>
      <c r="B31" s="2360"/>
      <c r="C31" s="2360"/>
      <c r="D31" s="2361"/>
      <c r="E31" s="728"/>
      <c r="F31" s="728"/>
      <c r="G31" s="728"/>
      <c r="H31" s="728"/>
      <c r="I31" s="728"/>
      <c r="J31" s="728"/>
      <c r="K31" s="728"/>
      <c r="L31" s="728"/>
      <c r="M31" s="452">
        <v>0</v>
      </c>
      <c r="N31" s="453">
        <v>0</v>
      </c>
      <c r="O31" s="773"/>
      <c r="P31" s="773"/>
      <c r="Q31" s="773"/>
      <c r="R31" s="773"/>
      <c r="S31" s="773"/>
      <c r="T31" s="773"/>
      <c r="U31" s="773"/>
      <c r="V31" s="773"/>
      <c r="W31" s="454">
        <v>0</v>
      </c>
      <c r="X31" s="453">
        <v>0</v>
      </c>
      <c r="Y31" s="773"/>
      <c r="Z31" s="773"/>
      <c r="AA31" s="773"/>
      <c r="AB31" s="773"/>
      <c r="AC31" s="773"/>
      <c r="AD31" s="773"/>
      <c r="AE31" s="773"/>
      <c r="AF31" s="773"/>
      <c r="AG31" s="454">
        <v>0</v>
      </c>
      <c r="AH31" s="453">
        <v>0</v>
      </c>
      <c r="AI31" s="773"/>
      <c r="AJ31" s="773"/>
      <c r="AK31" s="773"/>
      <c r="AL31" s="773"/>
      <c r="AM31" s="773"/>
      <c r="AN31" s="773"/>
      <c r="AO31" s="773"/>
      <c r="AP31" s="773"/>
      <c r="AQ31" s="454">
        <v>0</v>
      </c>
      <c r="AR31" s="453">
        <v>0</v>
      </c>
      <c r="AS31" s="773"/>
      <c r="AT31" s="773"/>
      <c r="AU31" s="773"/>
      <c r="AV31" s="773"/>
      <c r="AW31" s="773"/>
      <c r="AX31" s="773"/>
      <c r="AY31" s="773"/>
      <c r="AZ31" s="773"/>
      <c r="BA31" s="454">
        <v>0</v>
      </c>
      <c r="BB31" s="453">
        <v>0</v>
      </c>
      <c r="BC31" s="773"/>
      <c r="BD31" s="773"/>
      <c r="BE31" s="773"/>
      <c r="BF31" s="773"/>
      <c r="BG31" s="773"/>
      <c r="BH31" s="773"/>
      <c r="BI31" s="773"/>
      <c r="BJ31" s="773"/>
      <c r="BK31" s="454">
        <v>0</v>
      </c>
      <c r="BL31" s="453">
        <v>0</v>
      </c>
      <c r="BM31" s="773"/>
      <c r="BN31" s="773"/>
      <c r="BO31" s="773"/>
      <c r="BP31" s="773"/>
      <c r="BQ31" s="773"/>
      <c r="BR31" s="773"/>
      <c r="BS31" s="773"/>
      <c r="BT31" s="773"/>
      <c r="BU31" s="454">
        <v>0</v>
      </c>
      <c r="BV31" s="455">
        <v>0</v>
      </c>
      <c r="BW31" s="729">
        <f t="shared" ref="BW31:BX40" si="65">SUM(M31,W31,AG31,AQ31,BA31,BK31,BU31)</f>
        <v>0</v>
      </c>
      <c r="BX31" s="730">
        <f t="shared" si="65"/>
        <v>0</v>
      </c>
      <c r="BY31" s="729">
        <f t="shared" ref="BY31:BZ40" si="66">BW31/$BZ$1</f>
        <v>0</v>
      </c>
      <c r="BZ31" s="730">
        <f t="shared" si="66"/>
        <v>0</v>
      </c>
    </row>
    <row r="32" spans="1:78" ht="15" customHeight="1" x14ac:dyDescent="0.25">
      <c r="A32" s="2510" t="s">
        <v>87</v>
      </c>
      <c r="B32" s="2364"/>
      <c r="C32" s="2364"/>
      <c r="D32" s="2365"/>
      <c r="E32" s="728"/>
      <c r="F32" s="728"/>
      <c r="G32" s="728"/>
      <c r="H32" s="728"/>
      <c r="I32" s="728"/>
      <c r="J32" s="728"/>
      <c r="K32" s="728"/>
      <c r="L32" s="728"/>
      <c r="M32" s="105">
        <v>0</v>
      </c>
      <c r="N32" s="106">
        <v>0</v>
      </c>
      <c r="O32" s="774"/>
      <c r="P32" s="774"/>
      <c r="Q32" s="774"/>
      <c r="R32" s="774"/>
      <c r="S32" s="774"/>
      <c r="T32" s="774"/>
      <c r="U32" s="774"/>
      <c r="V32" s="774"/>
      <c r="W32" s="107">
        <v>0</v>
      </c>
      <c r="X32" s="106">
        <v>0</v>
      </c>
      <c r="Y32" s="774"/>
      <c r="Z32" s="774"/>
      <c r="AA32" s="774"/>
      <c r="AB32" s="774"/>
      <c r="AC32" s="774"/>
      <c r="AD32" s="774"/>
      <c r="AE32" s="774"/>
      <c r="AF32" s="774"/>
      <c r="AG32" s="107">
        <v>0</v>
      </c>
      <c r="AH32" s="106">
        <v>0</v>
      </c>
      <c r="AI32" s="774"/>
      <c r="AJ32" s="774"/>
      <c r="AK32" s="774"/>
      <c r="AL32" s="774"/>
      <c r="AM32" s="774"/>
      <c r="AN32" s="774"/>
      <c r="AO32" s="774"/>
      <c r="AP32" s="774"/>
      <c r="AQ32" s="107">
        <v>0</v>
      </c>
      <c r="AR32" s="106">
        <v>0</v>
      </c>
      <c r="AS32" s="774"/>
      <c r="AT32" s="774"/>
      <c r="AU32" s="774"/>
      <c r="AV32" s="774"/>
      <c r="AW32" s="774"/>
      <c r="AX32" s="774"/>
      <c r="AY32" s="774"/>
      <c r="AZ32" s="774"/>
      <c r="BA32" s="107">
        <v>0</v>
      </c>
      <c r="BB32" s="106">
        <v>0</v>
      </c>
      <c r="BC32" s="774"/>
      <c r="BD32" s="774"/>
      <c r="BE32" s="774"/>
      <c r="BF32" s="774"/>
      <c r="BG32" s="774"/>
      <c r="BH32" s="774"/>
      <c r="BI32" s="774"/>
      <c r="BJ32" s="774"/>
      <c r="BK32" s="107">
        <v>0</v>
      </c>
      <c r="BL32" s="106">
        <v>0</v>
      </c>
      <c r="BM32" s="774"/>
      <c r="BN32" s="774"/>
      <c r="BO32" s="774"/>
      <c r="BP32" s="774"/>
      <c r="BQ32" s="774"/>
      <c r="BR32" s="774"/>
      <c r="BS32" s="774"/>
      <c r="BT32" s="774"/>
      <c r="BU32" s="107">
        <v>0</v>
      </c>
      <c r="BV32" s="108">
        <v>0</v>
      </c>
      <c r="BW32" s="476">
        <f t="shared" si="65"/>
        <v>0</v>
      </c>
      <c r="BX32" s="477">
        <f t="shared" si="65"/>
        <v>0</v>
      </c>
      <c r="BY32" s="476">
        <f t="shared" si="66"/>
        <v>0</v>
      </c>
      <c r="BZ32" s="477">
        <f t="shared" si="66"/>
        <v>0</v>
      </c>
    </row>
    <row r="33" spans="1:78" ht="15" customHeight="1" x14ac:dyDescent="0.25">
      <c r="A33" s="2510" t="s">
        <v>88</v>
      </c>
      <c r="B33" s="2364"/>
      <c r="C33" s="2364"/>
      <c r="D33" s="2365"/>
      <c r="E33" s="728"/>
      <c r="F33" s="728"/>
      <c r="G33" s="728"/>
      <c r="H33" s="728"/>
      <c r="I33" s="728"/>
      <c r="J33" s="728"/>
      <c r="K33" s="728"/>
      <c r="L33" s="728"/>
      <c r="M33" s="105">
        <v>0</v>
      </c>
      <c r="N33" s="106">
        <v>0</v>
      </c>
      <c r="O33" s="774"/>
      <c r="P33" s="774"/>
      <c r="Q33" s="774"/>
      <c r="R33" s="774"/>
      <c r="S33" s="774"/>
      <c r="T33" s="774"/>
      <c r="U33" s="774"/>
      <c r="V33" s="774"/>
      <c r="W33" s="107">
        <v>0</v>
      </c>
      <c r="X33" s="106">
        <v>0</v>
      </c>
      <c r="Y33" s="774"/>
      <c r="Z33" s="774"/>
      <c r="AA33" s="774"/>
      <c r="AB33" s="774"/>
      <c r="AC33" s="774"/>
      <c r="AD33" s="774"/>
      <c r="AE33" s="774"/>
      <c r="AF33" s="774"/>
      <c r="AG33" s="107">
        <v>0</v>
      </c>
      <c r="AH33" s="106">
        <v>0</v>
      </c>
      <c r="AI33" s="774"/>
      <c r="AJ33" s="774"/>
      <c r="AK33" s="774"/>
      <c r="AL33" s="774"/>
      <c r="AM33" s="774"/>
      <c r="AN33" s="774"/>
      <c r="AO33" s="774"/>
      <c r="AP33" s="774"/>
      <c r="AQ33" s="107">
        <v>0</v>
      </c>
      <c r="AR33" s="106">
        <v>0</v>
      </c>
      <c r="AS33" s="774"/>
      <c r="AT33" s="774"/>
      <c r="AU33" s="774"/>
      <c r="AV33" s="774"/>
      <c r="AW33" s="774"/>
      <c r="AX33" s="774"/>
      <c r="AY33" s="774"/>
      <c r="AZ33" s="774"/>
      <c r="BA33" s="107">
        <v>0</v>
      </c>
      <c r="BB33" s="106">
        <v>0</v>
      </c>
      <c r="BC33" s="774"/>
      <c r="BD33" s="774"/>
      <c r="BE33" s="774"/>
      <c r="BF33" s="774"/>
      <c r="BG33" s="774"/>
      <c r="BH33" s="774"/>
      <c r="BI33" s="774"/>
      <c r="BJ33" s="774"/>
      <c r="BK33" s="107">
        <v>0</v>
      </c>
      <c r="BL33" s="106">
        <v>0</v>
      </c>
      <c r="BM33" s="774"/>
      <c r="BN33" s="774"/>
      <c r="BO33" s="774"/>
      <c r="BP33" s="774"/>
      <c r="BQ33" s="774"/>
      <c r="BR33" s="774"/>
      <c r="BS33" s="774"/>
      <c r="BT33" s="774"/>
      <c r="BU33" s="107">
        <v>0</v>
      </c>
      <c r="BV33" s="108">
        <v>0</v>
      </c>
      <c r="BW33" s="476">
        <f t="shared" si="65"/>
        <v>0</v>
      </c>
      <c r="BX33" s="477">
        <f t="shared" si="65"/>
        <v>0</v>
      </c>
      <c r="BY33" s="476">
        <f t="shared" si="66"/>
        <v>0</v>
      </c>
      <c r="BZ33" s="477">
        <f t="shared" si="66"/>
        <v>0</v>
      </c>
    </row>
    <row r="34" spans="1:78" ht="15" customHeight="1" x14ac:dyDescent="0.25">
      <c r="A34" s="2510" t="s">
        <v>89</v>
      </c>
      <c r="B34" s="2364"/>
      <c r="C34" s="2364"/>
      <c r="D34" s="2365"/>
      <c r="E34" s="728"/>
      <c r="F34" s="728"/>
      <c r="G34" s="728"/>
      <c r="H34" s="728"/>
      <c r="I34" s="728"/>
      <c r="J34" s="728"/>
      <c r="K34" s="728"/>
      <c r="L34" s="728"/>
      <c r="M34" s="105">
        <v>0</v>
      </c>
      <c r="N34" s="106">
        <v>0</v>
      </c>
      <c r="O34" s="774"/>
      <c r="P34" s="774"/>
      <c r="Q34" s="774"/>
      <c r="R34" s="774"/>
      <c r="S34" s="774"/>
      <c r="T34" s="774"/>
      <c r="U34" s="774"/>
      <c r="V34" s="774"/>
      <c r="W34" s="107">
        <v>0</v>
      </c>
      <c r="X34" s="106">
        <v>0</v>
      </c>
      <c r="Y34" s="774"/>
      <c r="Z34" s="774"/>
      <c r="AA34" s="774"/>
      <c r="AB34" s="774"/>
      <c r="AC34" s="774"/>
      <c r="AD34" s="774"/>
      <c r="AE34" s="774"/>
      <c r="AF34" s="774"/>
      <c r="AG34" s="107">
        <v>0</v>
      </c>
      <c r="AH34" s="106">
        <v>0</v>
      </c>
      <c r="AI34" s="774"/>
      <c r="AJ34" s="774"/>
      <c r="AK34" s="774"/>
      <c r="AL34" s="774"/>
      <c r="AM34" s="774"/>
      <c r="AN34" s="774"/>
      <c r="AO34" s="774"/>
      <c r="AP34" s="774"/>
      <c r="AQ34" s="107">
        <v>0</v>
      </c>
      <c r="AR34" s="106">
        <v>0</v>
      </c>
      <c r="AS34" s="774"/>
      <c r="AT34" s="774"/>
      <c r="AU34" s="774"/>
      <c r="AV34" s="774"/>
      <c r="AW34" s="774"/>
      <c r="AX34" s="774"/>
      <c r="AY34" s="774"/>
      <c r="AZ34" s="774"/>
      <c r="BA34" s="107">
        <v>0</v>
      </c>
      <c r="BB34" s="106">
        <v>0</v>
      </c>
      <c r="BC34" s="774"/>
      <c r="BD34" s="774"/>
      <c r="BE34" s="774"/>
      <c r="BF34" s="774"/>
      <c r="BG34" s="774"/>
      <c r="BH34" s="774"/>
      <c r="BI34" s="774"/>
      <c r="BJ34" s="774"/>
      <c r="BK34" s="107">
        <v>0</v>
      </c>
      <c r="BL34" s="106">
        <v>0</v>
      </c>
      <c r="BM34" s="774"/>
      <c r="BN34" s="774"/>
      <c r="BO34" s="774"/>
      <c r="BP34" s="774"/>
      <c r="BQ34" s="774"/>
      <c r="BR34" s="774"/>
      <c r="BS34" s="774"/>
      <c r="BT34" s="774"/>
      <c r="BU34" s="107">
        <v>0</v>
      </c>
      <c r="BV34" s="108">
        <v>0</v>
      </c>
      <c r="BW34" s="476">
        <f t="shared" si="65"/>
        <v>0</v>
      </c>
      <c r="BX34" s="477">
        <f t="shared" si="65"/>
        <v>0</v>
      </c>
      <c r="BY34" s="476">
        <f t="shared" si="66"/>
        <v>0</v>
      </c>
      <c r="BZ34" s="477">
        <f t="shared" si="66"/>
        <v>0</v>
      </c>
    </row>
    <row r="35" spans="1:78" ht="15" customHeight="1" x14ac:dyDescent="0.25">
      <c r="A35" s="2510" t="s">
        <v>90</v>
      </c>
      <c r="B35" s="2364"/>
      <c r="C35" s="2364"/>
      <c r="D35" s="2365"/>
      <c r="E35" s="728"/>
      <c r="F35" s="728"/>
      <c r="G35" s="728"/>
      <c r="H35" s="728"/>
      <c r="I35" s="728"/>
      <c r="J35" s="728"/>
      <c r="K35" s="728"/>
      <c r="L35" s="728"/>
      <c r="M35" s="105">
        <v>0</v>
      </c>
      <c r="N35" s="106">
        <v>0</v>
      </c>
      <c r="O35" s="774"/>
      <c r="P35" s="774"/>
      <c r="Q35" s="774"/>
      <c r="R35" s="774"/>
      <c r="S35" s="774"/>
      <c r="T35" s="774"/>
      <c r="U35" s="774"/>
      <c r="V35" s="774"/>
      <c r="W35" s="107">
        <v>0</v>
      </c>
      <c r="X35" s="106">
        <v>0</v>
      </c>
      <c r="Y35" s="774"/>
      <c r="Z35" s="774"/>
      <c r="AA35" s="774"/>
      <c r="AB35" s="774"/>
      <c r="AC35" s="774"/>
      <c r="AD35" s="774"/>
      <c r="AE35" s="774"/>
      <c r="AF35" s="774"/>
      <c r="AG35" s="107">
        <v>0</v>
      </c>
      <c r="AH35" s="106">
        <v>0</v>
      </c>
      <c r="AI35" s="774"/>
      <c r="AJ35" s="774"/>
      <c r="AK35" s="774"/>
      <c r="AL35" s="774"/>
      <c r="AM35" s="774"/>
      <c r="AN35" s="774"/>
      <c r="AO35" s="774"/>
      <c r="AP35" s="774"/>
      <c r="AQ35" s="107">
        <v>0</v>
      </c>
      <c r="AR35" s="106">
        <v>0</v>
      </c>
      <c r="AS35" s="774"/>
      <c r="AT35" s="774"/>
      <c r="AU35" s="774"/>
      <c r="AV35" s="774"/>
      <c r="AW35" s="774"/>
      <c r="AX35" s="774"/>
      <c r="AY35" s="774"/>
      <c r="AZ35" s="774"/>
      <c r="BA35" s="107">
        <v>0</v>
      </c>
      <c r="BB35" s="106">
        <v>0</v>
      </c>
      <c r="BC35" s="774"/>
      <c r="BD35" s="774"/>
      <c r="BE35" s="774"/>
      <c r="BF35" s="774"/>
      <c r="BG35" s="774"/>
      <c r="BH35" s="774"/>
      <c r="BI35" s="774"/>
      <c r="BJ35" s="774"/>
      <c r="BK35" s="107">
        <v>0</v>
      </c>
      <c r="BL35" s="106">
        <v>0</v>
      </c>
      <c r="BM35" s="774"/>
      <c r="BN35" s="774"/>
      <c r="BO35" s="774"/>
      <c r="BP35" s="774"/>
      <c r="BQ35" s="774"/>
      <c r="BR35" s="774"/>
      <c r="BS35" s="774"/>
      <c r="BT35" s="774"/>
      <c r="BU35" s="107">
        <v>0</v>
      </c>
      <c r="BV35" s="108">
        <v>0</v>
      </c>
      <c r="BW35" s="476">
        <f t="shared" si="65"/>
        <v>0</v>
      </c>
      <c r="BX35" s="477">
        <f t="shared" si="65"/>
        <v>0</v>
      </c>
      <c r="BY35" s="476">
        <f t="shared" si="66"/>
        <v>0</v>
      </c>
      <c r="BZ35" s="477">
        <f t="shared" si="66"/>
        <v>0</v>
      </c>
    </row>
    <row r="36" spans="1:78" ht="15" customHeight="1" x14ac:dyDescent="0.25">
      <c r="A36" s="2510" t="s">
        <v>91</v>
      </c>
      <c r="B36" s="2364"/>
      <c r="C36" s="2364"/>
      <c r="D36" s="2365"/>
      <c r="E36" s="728"/>
      <c r="F36" s="728"/>
      <c r="G36" s="728"/>
      <c r="H36" s="728"/>
      <c r="I36" s="728"/>
      <c r="J36" s="728"/>
      <c r="K36" s="728"/>
      <c r="L36" s="728"/>
      <c r="M36" s="105">
        <v>0</v>
      </c>
      <c r="N36" s="106">
        <v>0</v>
      </c>
      <c r="O36" s="774"/>
      <c r="P36" s="774"/>
      <c r="Q36" s="774"/>
      <c r="R36" s="774"/>
      <c r="S36" s="774"/>
      <c r="T36" s="774"/>
      <c r="U36" s="774"/>
      <c r="V36" s="774"/>
      <c r="W36" s="107">
        <v>0</v>
      </c>
      <c r="X36" s="106">
        <v>0</v>
      </c>
      <c r="Y36" s="774"/>
      <c r="Z36" s="774"/>
      <c r="AA36" s="774"/>
      <c r="AB36" s="774"/>
      <c r="AC36" s="774"/>
      <c r="AD36" s="774"/>
      <c r="AE36" s="774"/>
      <c r="AF36" s="774"/>
      <c r="AG36" s="107">
        <v>0</v>
      </c>
      <c r="AH36" s="106">
        <v>0</v>
      </c>
      <c r="AI36" s="774"/>
      <c r="AJ36" s="774"/>
      <c r="AK36" s="774"/>
      <c r="AL36" s="774"/>
      <c r="AM36" s="774"/>
      <c r="AN36" s="774"/>
      <c r="AO36" s="774"/>
      <c r="AP36" s="774"/>
      <c r="AQ36" s="107">
        <v>0</v>
      </c>
      <c r="AR36" s="106">
        <v>0</v>
      </c>
      <c r="AS36" s="774"/>
      <c r="AT36" s="774"/>
      <c r="AU36" s="774"/>
      <c r="AV36" s="774"/>
      <c r="AW36" s="774"/>
      <c r="AX36" s="774"/>
      <c r="AY36" s="774"/>
      <c r="AZ36" s="774"/>
      <c r="BA36" s="107">
        <v>0</v>
      </c>
      <c r="BB36" s="106">
        <v>0</v>
      </c>
      <c r="BC36" s="774"/>
      <c r="BD36" s="774"/>
      <c r="BE36" s="774"/>
      <c r="BF36" s="774"/>
      <c r="BG36" s="774"/>
      <c r="BH36" s="774"/>
      <c r="BI36" s="774"/>
      <c r="BJ36" s="774"/>
      <c r="BK36" s="107">
        <v>0</v>
      </c>
      <c r="BL36" s="106">
        <v>0</v>
      </c>
      <c r="BM36" s="774"/>
      <c r="BN36" s="774"/>
      <c r="BO36" s="774"/>
      <c r="BP36" s="774"/>
      <c r="BQ36" s="774"/>
      <c r="BR36" s="774"/>
      <c r="BS36" s="774"/>
      <c r="BT36" s="774"/>
      <c r="BU36" s="107">
        <v>0</v>
      </c>
      <c r="BV36" s="108">
        <v>0</v>
      </c>
      <c r="BW36" s="476">
        <f t="shared" si="65"/>
        <v>0</v>
      </c>
      <c r="BX36" s="477">
        <f t="shared" si="65"/>
        <v>0</v>
      </c>
      <c r="BY36" s="476">
        <f t="shared" si="66"/>
        <v>0</v>
      </c>
      <c r="BZ36" s="477">
        <f t="shared" si="66"/>
        <v>0</v>
      </c>
    </row>
    <row r="37" spans="1:78" ht="15" customHeight="1" x14ac:dyDescent="0.25">
      <c r="A37" s="2510" t="s">
        <v>92</v>
      </c>
      <c r="B37" s="2364"/>
      <c r="C37" s="2364"/>
      <c r="D37" s="2365"/>
      <c r="E37" s="728"/>
      <c r="F37" s="728"/>
      <c r="G37" s="728"/>
      <c r="H37" s="728"/>
      <c r="I37" s="728"/>
      <c r="J37" s="728"/>
      <c r="K37" s="728"/>
      <c r="L37" s="728"/>
      <c r="M37" s="105">
        <v>0</v>
      </c>
      <c r="N37" s="106">
        <v>0</v>
      </c>
      <c r="O37" s="774"/>
      <c r="P37" s="774"/>
      <c r="Q37" s="774"/>
      <c r="R37" s="774"/>
      <c r="S37" s="774"/>
      <c r="T37" s="774"/>
      <c r="U37" s="774"/>
      <c r="V37" s="774"/>
      <c r="W37" s="107">
        <v>0</v>
      </c>
      <c r="X37" s="106">
        <v>0</v>
      </c>
      <c r="Y37" s="774"/>
      <c r="Z37" s="774"/>
      <c r="AA37" s="774"/>
      <c r="AB37" s="774"/>
      <c r="AC37" s="774"/>
      <c r="AD37" s="774"/>
      <c r="AE37" s="774"/>
      <c r="AF37" s="774"/>
      <c r="AG37" s="107">
        <v>0</v>
      </c>
      <c r="AH37" s="106">
        <v>0</v>
      </c>
      <c r="AI37" s="774"/>
      <c r="AJ37" s="774"/>
      <c r="AK37" s="774"/>
      <c r="AL37" s="774"/>
      <c r="AM37" s="774"/>
      <c r="AN37" s="774"/>
      <c r="AO37" s="774"/>
      <c r="AP37" s="774"/>
      <c r="AQ37" s="107">
        <v>0</v>
      </c>
      <c r="AR37" s="106">
        <v>0</v>
      </c>
      <c r="AS37" s="774"/>
      <c r="AT37" s="774"/>
      <c r="AU37" s="774"/>
      <c r="AV37" s="774"/>
      <c r="AW37" s="774"/>
      <c r="AX37" s="774"/>
      <c r="AY37" s="774"/>
      <c r="AZ37" s="774"/>
      <c r="BA37" s="107">
        <v>0</v>
      </c>
      <c r="BB37" s="106">
        <v>0</v>
      </c>
      <c r="BC37" s="774"/>
      <c r="BD37" s="774"/>
      <c r="BE37" s="774"/>
      <c r="BF37" s="774"/>
      <c r="BG37" s="774"/>
      <c r="BH37" s="774"/>
      <c r="BI37" s="774"/>
      <c r="BJ37" s="774"/>
      <c r="BK37" s="107">
        <v>0</v>
      </c>
      <c r="BL37" s="106">
        <v>0</v>
      </c>
      <c r="BM37" s="774"/>
      <c r="BN37" s="774"/>
      <c r="BO37" s="774"/>
      <c r="BP37" s="774"/>
      <c r="BQ37" s="774"/>
      <c r="BR37" s="774"/>
      <c r="BS37" s="774"/>
      <c r="BT37" s="774"/>
      <c r="BU37" s="107">
        <v>0</v>
      </c>
      <c r="BV37" s="108">
        <v>0</v>
      </c>
      <c r="BW37" s="476">
        <f t="shared" si="65"/>
        <v>0</v>
      </c>
      <c r="BX37" s="477">
        <f t="shared" si="65"/>
        <v>0</v>
      </c>
      <c r="BY37" s="476">
        <f t="shared" si="66"/>
        <v>0</v>
      </c>
      <c r="BZ37" s="477">
        <f t="shared" si="66"/>
        <v>0</v>
      </c>
    </row>
    <row r="38" spans="1:78" ht="15" customHeight="1" x14ac:dyDescent="0.25">
      <c r="A38" s="2510" t="s">
        <v>93</v>
      </c>
      <c r="B38" s="2364"/>
      <c r="C38" s="2364"/>
      <c r="D38" s="2365"/>
      <c r="E38" s="728"/>
      <c r="F38" s="728"/>
      <c r="G38" s="728"/>
      <c r="H38" s="728"/>
      <c r="I38" s="728"/>
      <c r="J38" s="728"/>
      <c r="K38" s="728"/>
      <c r="L38" s="728"/>
      <c r="M38" s="105">
        <v>0</v>
      </c>
      <c r="N38" s="106">
        <v>0</v>
      </c>
      <c r="O38" s="774"/>
      <c r="P38" s="774"/>
      <c r="Q38" s="774"/>
      <c r="R38" s="774"/>
      <c r="S38" s="774"/>
      <c r="T38" s="774"/>
      <c r="U38" s="774"/>
      <c r="V38" s="774"/>
      <c r="W38" s="107">
        <v>0</v>
      </c>
      <c r="X38" s="106">
        <v>0</v>
      </c>
      <c r="Y38" s="774"/>
      <c r="Z38" s="774"/>
      <c r="AA38" s="774"/>
      <c r="AB38" s="774"/>
      <c r="AC38" s="774"/>
      <c r="AD38" s="774"/>
      <c r="AE38" s="774"/>
      <c r="AF38" s="774"/>
      <c r="AG38" s="107">
        <v>0</v>
      </c>
      <c r="AH38" s="106">
        <v>0</v>
      </c>
      <c r="AI38" s="774"/>
      <c r="AJ38" s="774"/>
      <c r="AK38" s="774"/>
      <c r="AL38" s="774"/>
      <c r="AM38" s="774"/>
      <c r="AN38" s="774"/>
      <c r="AO38" s="774"/>
      <c r="AP38" s="774"/>
      <c r="AQ38" s="107">
        <v>0</v>
      </c>
      <c r="AR38" s="106">
        <v>0</v>
      </c>
      <c r="AS38" s="774"/>
      <c r="AT38" s="774"/>
      <c r="AU38" s="774"/>
      <c r="AV38" s="774"/>
      <c r="AW38" s="774"/>
      <c r="AX38" s="774"/>
      <c r="AY38" s="774"/>
      <c r="AZ38" s="774"/>
      <c r="BA38" s="107">
        <v>0</v>
      </c>
      <c r="BB38" s="106">
        <v>0</v>
      </c>
      <c r="BC38" s="774"/>
      <c r="BD38" s="774"/>
      <c r="BE38" s="774"/>
      <c r="BF38" s="774"/>
      <c r="BG38" s="774"/>
      <c r="BH38" s="774"/>
      <c r="BI38" s="774"/>
      <c r="BJ38" s="774"/>
      <c r="BK38" s="107">
        <v>0</v>
      </c>
      <c r="BL38" s="106">
        <v>0</v>
      </c>
      <c r="BM38" s="774"/>
      <c r="BN38" s="774"/>
      <c r="BO38" s="774"/>
      <c r="BP38" s="774"/>
      <c r="BQ38" s="774"/>
      <c r="BR38" s="774"/>
      <c r="BS38" s="774"/>
      <c r="BT38" s="774"/>
      <c r="BU38" s="107">
        <v>0</v>
      </c>
      <c r="BV38" s="108">
        <v>0</v>
      </c>
      <c r="BW38" s="476">
        <f t="shared" si="65"/>
        <v>0</v>
      </c>
      <c r="BX38" s="477">
        <f t="shared" si="65"/>
        <v>0</v>
      </c>
      <c r="BY38" s="476">
        <f t="shared" si="66"/>
        <v>0</v>
      </c>
      <c r="BZ38" s="477">
        <f t="shared" si="66"/>
        <v>0</v>
      </c>
    </row>
    <row r="39" spans="1:78" ht="15" customHeight="1" x14ac:dyDescent="0.25">
      <c r="A39" s="2510" t="s">
        <v>94</v>
      </c>
      <c r="B39" s="2364"/>
      <c r="C39" s="2364"/>
      <c r="D39" s="2365"/>
      <c r="E39" s="728"/>
      <c r="F39" s="728"/>
      <c r="G39" s="728"/>
      <c r="H39" s="728"/>
      <c r="I39" s="728"/>
      <c r="J39" s="728"/>
      <c r="K39" s="728"/>
      <c r="L39" s="728"/>
      <c r="M39" s="105">
        <v>0</v>
      </c>
      <c r="N39" s="106">
        <v>0</v>
      </c>
      <c r="O39" s="774"/>
      <c r="P39" s="774"/>
      <c r="Q39" s="774"/>
      <c r="R39" s="774"/>
      <c r="S39" s="774"/>
      <c r="T39" s="774"/>
      <c r="U39" s="774"/>
      <c r="V39" s="774"/>
      <c r="W39" s="107">
        <v>0</v>
      </c>
      <c r="X39" s="106">
        <v>0</v>
      </c>
      <c r="Y39" s="774"/>
      <c r="Z39" s="774"/>
      <c r="AA39" s="774"/>
      <c r="AB39" s="774"/>
      <c r="AC39" s="774"/>
      <c r="AD39" s="774"/>
      <c r="AE39" s="774"/>
      <c r="AF39" s="774"/>
      <c r="AG39" s="107">
        <v>0</v>
      </c>
      <c r="AH39" s="106">
        <v>0</v>
      </c>
      <c r="AI39" s="774"/>
      <c r="AJ39" s="774"/>
      <c r="AK39" s="774"/>
      <c r="AL39" s="774"/>
      <c r="AM39" s="774"/>
      <c r="AN39" s="774"/>
      <c r="AO39" s="774"/>
      <c r="AP39" s="774"/>
      <c r="AQ39" s="107">
        <v>0</v>
      </c>
      <c r="AR39" s="106">
        <v>0</v>
      </c>
      <c r="AS39" s="774"/>
      <c r="AT39" s="774"/>
      <c r="AU39" s="774"/>
      <c r="AV39" s="774"/>
      <c r="AW39" s="774"/>
      <c r="AX39" s="774"/>
      <c r="AY39" s="774"/>
      <c r="AZ39" s="774"/>
      <c r="BA39" s="107">
        <v>0</v>
      </c>
      <c r="BB39" s="106">
        <v>0</v>
      </c>
      <c r="BC39" s="774"/>
      <c r="BD39" s="774"/>
      <c r="BE39" s="774"/>
      <c r="BF39" s="774"/>
      <c r="BG39" s="774"/>
      <c r="BH39" s="774"/>
      <c r="BI39" s="774"/>
      <c r="BJ39" s="774"/>
      <c r="BK39" s="107">
        <v>0</v>
      </c>
      <c r="BL39" s="106">
        <v>0</v>
      </c>
      <c r="BM39" s="774"/>
      <c r="BN39" s="774"/>
      <c r="BO39" s="774"/>
      <c r="BP39" s="774"/>
      <c r="BQ39" s="774"/>
      <c r="BR39" s="774"/>
      <c r="BS39" s="774"/>
      <c r="BT39" s="774"/>
      <c r="BU39" s="107">
        <v>0</v>
      </c>
      <c r="BV39" s="108">
        <v>0</v>
      </c>
      <c r="BW39" s="476">
        <f t="shared" si="65"/>
        <v>0</v>
      </c>
      <c r="BX39" s="477">
        <f t="shared" si="65"/>
        <v>0</v>
      </c>
      <c r="BY39" s="476">
        <f t="shared" si="66"/>
        <v>0</v>
      </c>
      <c r="BZ39" s="477">
        <f t="shared" si="66"/>
        <v>0</v>
      </c>
    </row>
    <row r="40" spans="1:78" ht="15" customHeight="1" x14ac:dyDescent="0.25">
      <c r="A40" s="2510" t="s">
        <v>95</v>
      </c>
      <c r="B40" s="2364"/>
      <c r="C40" s="2364"/>
      <c r="D40" s="2365"/>
      <c r="E40" s="728"/>
      <c r="F40" s="728"/>
      <c r="G40" s="728"/>
      <c r="H40" s="728"/>
      <c r="I40" s="728"/>
      <c r="J40" s="728"/>
      <c r="K40" s="728"/>
      <c r="L40" s="728"/>
      <c r="M40" s="458">
        <v>0</v>
      </c>
      <c r="N40" s="456">
        <v>0</v>
      </c>
      <c r="O40" s="775"/>
      <c r="P40" s="775"/>
      <c r="Q40" s="775"/>
      <c r="R40" s="775"/>
      <c r="S40" s="775"/>
      <c r="T40" s="775"/>
      <c r="U40" s="775"/>
      <c r="V40" s="775"/>
      <c r="W40" s="457">
        <v>0</v>
      </c>
      <c r="X40" s="456">
        <v>0</v>
      </c>
      <c r="Y40" s="775"/>
      <c r="Z40" s="775"/>
      <c r="AA40" s="775"/>
      <c r="AB40" s="775"/>
      <c r="AC40" s="775"/>
      <c r="AD40" s="775"/>
      <c r="AE40" s="775"/>
      <c r="AF40" s="775"/>
      <c r="AG40" s="457">
        <v>0</v>
      </c>
      <c r="AH40" s="456">
        <v>0</v>
      </c>
      <c r="AI40" s="775"/>
      <c r="AJ40" s="775"/>
      <c r="AK40" s="775"/>
      <c r="AL40" s="775"/>
      <c r="AM40" s="775"/>
      <c r="AN40" s="775"/>
      <c r="AO40" s="775"/>
      <c r="AP40" s="775"/>
      <c r="AQ40" s="457">
        <v>0</v>
      </c>
      <c r="AR40" s="456">
        <v>0</v>
      </c>
      <c r="AS40" s="775"/>
      <c r="AT40" s="775"/>
      <c r="AU40" s="775"/>
      <c r="AV40" s="775"/>
      <c r="AW40" s="775"/>
      <c r="AX40" s="775"/>
      <c r="AY40" s="775"/>
      <c r="AZ40" s="775"/>
      <c r="BA40" s="457">
        <v>0</v>
      </c>
      <c r="BB40" s="456">
        <v>0</v>
      </c>
      <c r="BC40" s="775"/>
      <c r="BD40" s="775"/>
      <c r="BE40" s="775"/>
      <c r="BF40" s="775"/>
      <c r="BG40" s="775"/>
      <c r="BH40" s="775"/>
      <c r="BI40" s="775"/>
      <c r="BJ40" s="775"/>
      <c r="BK40" s="457">
        <v>0</v>
      </c>
      <c r="BL40" s="456">
        <v>0</v>
      </c>
      <c r="BM40" s="775"/>
      <c r="BN40" s="775"/>
      <c r="BO40" s="775"/>
      <c r="BP40" s="775"/>
      <c r="BQ40" s="775"/>
      <c r="BR40" s="775"/>
      <c r="BS40" s="775"/>
      <c r="BT40" s="775"/>
      <c r="BU40" s="457">
        <v>0</v>
      </c>
      <c r="BV40" s="459">
        <v>0</v>
      </c>
      <c r="BW40" s="731">
        <f t="shared" si="65"/>
        <v>0</v>
      </c>
      <c r="BX40" s="732">
        <f t="shared" si="65"/>
        <v>0</v>
      </c>
      <c r="BY40" s="731">
        <f t="shared" si="66"/>
        <v>0</v>
      </c>
      <c r="BZ40" s="732">
        <f t="shared" si="66"/>
        <v>0</v>
      </c>
    </row>
    <row r="41" spans="1:78" ht="15" customHeight="1" x14ac:dyDescent="0.25">
      <c r="A41" s="2509" t="s">
        <v>155</v>
      </c>
      <c r="B41" s="2360"/>
      <c r="C41" s="2360"/>
      <c r="D41" s="2360"/>
      <c r="E41" s="733"/>
      <c r="F41" s="733"/>
      <c r="G41" s="733"/>
      <c r="H41" s="733"/>
      <c r="I41" s="733"/>
      <c r="J41" s="733"/>
      <c r="K41" s="733"/>
      <c r="L41" s="733"/>
      <c r="M41" s="404"/>
      <c r="N41" s="414"/>
      <c r="O41" s="734"/>
      <c r="P41" s="734"/>
      <c r="Q41" s="734"/>
      <c r="R41" s="734"/>
      <c r="S41" s="734"/>
      <c r="T41" s="734"/>
      <c r="U41" s="734"/>
      <c r="V41" s="734"/>
      <c r="W41" s="416"/>
      <c r="X41" s="414"/>
      <c r="Y41" s="734"/>
      <c r="Z41" s="734"/>
      <c r="AA41" s="734"/>
      <c r="AB41" s="734"/>
      <c r="AC41" s="734"/>
      <c r="AD41" s="734"/>
      <c r="AE41" s="734"/>
      <c r="AF41" s="734"/>
      <c r="AG41" s="416"/>
      <c r="AH41" s="414"/>
      <c r="AI41" s="734"/>
      <c r="AJ41" s="734"/>
      <c r="AK41" s="734"/>
      <c r="AL41" s="734"/>
      <c r="AM41" s="734"/>
      <c r="AN41" s="734"/>
      <c r="AO41" s="734"/>
      <c r="AP41" s="734"/>
      <c r="AQ41" s="416"/>
      <c r="AR41" s="414"/>
      <c r="AS41" s="734"/>
      <c r="AT41" s="734"/>
      <c r="AU41" s="734"/>
      <c r="AV41" s="734"/>
      <c r="AW41" s="734"/>
      <c r="AX41" s="734"/>
      <c r="AY41" s="734"/>
      <c r="AZ41" s="734"/>
      <c r="BA41" s="416"/>
      <c r="BB41" s="414"/>
      <c r="BC41" s="734"/>
      <c r="BD41" s="734"/>
      <c r="BE41" s="734"/>
      <c r="BF41" s="734"/>
      <c r="BG41" s="734"/>
      <c r="BH41" s="734"/>
      <c r="BI41" s="734"/>
      <c r="BJ41" s="734"/>
      <c r="BK41" s="416"/>
      <c r="BL41" s="414"/>
      <c r="BM41" s="734"/>
      <c r="BN41" s="734"/>
      <c r="BO41" s="734"/>
      <c r="BP41" s="734"/>
      <c r="BQ41" s="734"/>
      <c r="BR41" s="734"/>
      <c r="BS41" s="734"/>
      <c r="BT41" s="734"/>
      <c r="BU41" s="416"/>
      <c r="BV41" s="405"/>
      <c r="BW41" s="474"/>
      <c r="BX41" s="475"/>
      <c r="BY41" s="474"/>
      <c r="BZ41" s="475"/>
    </row>
    <row r="42" spans="1:78" ht="15" customHeight="1" x14ac:dyDescent="0.25">
      <c r="A42" s="2179" t="s">
        <v>157</v>
      </c>
      <c r="B42" s="2180"/>
      <c r="C42" s="2180"/>
      <c r="D42" s="2181"/>
      <c r="E42" s="776"/>
      <c r="F42" s="776"/>
      <c r="G42" s="776"/>
      <c r="H42" s="776"/>
      <c r="I42" s="776"/>
      <c r="J42" s="776"/>
      <c r="K42" s="776"/>
      <c r="L42" s="776"/>
      <c r="M42" s="105">
        <v>0</v>
      </c>
      <c r="N42" s="106">
        <v>0</v>
      </c>
      <c r="O42" s="777"/>
      <c r="P42" s="777"/>
      <c r="Q42" s="777"/>
      <c r="R42" s="777"/>
      <c r="S42" s="777"/>
      <c r="T42" s="777"/>
      <c r="U42" s="777"/>
      <c r="V42" s="777"/>
      <c r="W42" s="107">
        <v>0</v>
      </c>
      <c r="X42" s="106">
        <v>0</v>
      </c>
      <c r="Y42" s="777"/>
      <c r="Z42" s="777"/>
      <c r="AA42" s="777"/>
      <c r="AB42" s="777"/>
      <c r="AC42" s="777"/>
      <c r="AD42" s="777"/>
      <c r="AE42" s="777"/>
      <c r="AF42" s="777"/>
      <c r="AG42" s="107">
        <v>0</v>
      </c>
      <c r="AH42" s="106">
        <v>0</v>
      </c>
      <c r="AI42" s="777"/>
      <c r="AJ42" s="777"/>
      <c r="AK42" s="777"/>
      <c r="AL42" s="777"/>
      <c r="AM42" s="777"/>
      <c r="AN42" s="777"/>
      <c r="AO42" s="777"/>
      <c r="AP42" s="777"/>
      <c r="AQ42" s="107">
        <v>0</v>
      </c>
      <c r="AR42" s="106">
        <v>0</v>
      </c>
      <c r="AS42" s="777"/>
      <c r="AT42" s="777"/>
      <c r="AU42" s="777"/>
      <c r="AV42" s="777"/>
      <c r="AW42" s="777"/>
      <c r="AX42" s="777"/>
      <c r="AY42" s="777"/>
      <c r="AZ42" s="777"/>
      <c r="BA42" s="107">
        <v>0</v>
      </c>
      <c r="BB42" s="106">
        <v>0</v>
      </c>
      <c r="BC42" s="777"/>
      <c r="BD42" s="777"/>
      <c r="BE42" s="777"/>
      <c r="BF42" s="777"/>
      <c r="BG42" s="777"/>
      <c r="BH42" s="777"/>
      <c r="BI42" s="777"/>
      <c r="BJ42" s="777"/>
      <c r="BK42" s="107">
        <v>0</v>
      </c>
      <c r="BL42" s="106">
        <v>0</v>
      </c>
      <c r="BM42" s="777"/>
      <c r="BN42" s="777"/>
      <c r="BO42" s="777"/>
      <c r="BP42" s="777"/>
      <c r="BQ42" s="777"/>
      <c r="BR42" s="777"/>
      <c r="BS42" s="777"/>
      <c r="BT42" s="777"/>
      <c r="BU42" s="107">
        <v>0</v>
      </c>
      <c r="BV42" s="108">
        <v>0</v>
      </c>
      <c r="BW42" s="476">
        <f t="shared" ref="BW42:BX47" si="67">SUM(M42,W42,AG42,AQ42,BA42,BK42,BU42)</f>
        <v>0</v>
      </c>
      <c r="BX42" s="477">
        <f t="shared" si="67"/>
        <v>0</v>
      </c>
      <c r="BY42" s="476">
        <f t="shared" ref="BY42:BZ48" si="68">BW42/$BZ$1</f>
        <v>0</v>
      </c>
      <c r="BZ42" s="477">
        <f t="shared" si="68"/>
        <v>0</v>
      </c>
    </row>
    <row r="43" spans="1:78" ht="15" customHeight="1" x14ac:dyDescent="0.25">
      <c r="A43" s="2179" t="s">
        <v>157</v>
      </c>
      <c r="B43" s="2180"/>
      <c r="C43" s="2180"/>
      <c r="D43" s="2181"/>
      <c r="E43" s="776"/>
      <c r="F43" s="776"/>
      <c r="G43" s="776"/>
      <c r="H43" s="776"/>
      <c r="I43" s="776"/>
      <c r="J43" s="776"/>
      <c r="K43" s="776"/>
      <c r="L43" s="776"/>
      <c r="M43" s="105">
        <v>0</v>
      </c>
      <c r="N43" s="106">
        <v>0</v>
      </c>
      <c r="O43" s="777"/>
      <c r="P43" s="777"/>
      <c r="Q43" s="777"/>
      <c r="R43" s="777"/>
      <c r="S43" s="777"/>
      <c r="T43" s="777"/>
      <c r="U43" s="777"/>
      <c r="V43" s="777"/>
      <c r="W43" s="107">
        <v>0</v>
      </c>
      <c r="X43" s="106">
        <v>0</v>
      </c>
      <c r="Y43" s="777"/>
      <c r="Z43" s="777"/>
      <c r="AA43" s="777"/>
      <c r="AB43" s="777"/>
      <c r="AC43" s="777"/>
      <c r="AD43" s="777"/>
      <c r="AE43" s="777"/>
      <c r="AF43" s="777"/>
      <c r="AG43" s="107">
        <v>0</v>
      </c>
      <c r="AH43" s="106">
        <v>0</v>
      </c>
      <c r="AI43" s="777"/>
      <c r="AJ43" s="777"/>
      <c r="AK43" s="777"/>
      <c r="AL43" s="777"/>
      <c r="AM43" s="777"/>
      <c r="AN43" s="777"/>
      <c r="AO43" s="777"/>
      <c r="AP43" s="777"/>
      <c r="AQ43" s="107">
        <v>0</v>
      </c>
      <c r="AR43" s="106">
        <v>0</v>
      </c>
      <c r="AS43" s="777"/>
      <c r="AT43" s="777"/>
      <c r="AU43" s="777"/>
      <c r="AV43" s="777"/>
      <c r="AW43" s="777"/>
      <c r="AX43" s="777"/>
      <c r="AY43" s="777"/>
      <c r="AZ43" s="777"/>
      <c r="BA43" s="107">
        <v>0</v>
      </c>
      <c r="BB43" s="106">
        <v>0</v>
      </c>
      <c r="BC43" s="777"/>
      <c r="BD43" s="777"/>
      <c r="BE43" s="777"/>
      <c r="BF43" s="777"/>
      <c r="BG43" s="777"/>
      <c r="BH43" s="777"/>
      <c r="BI43" s="777"/>
      <c r="BJ43" s="777"/>
      <c r="BK43" s="107">
        <v>0</v>
      </c>
      <c r="BL43" s="106">
        <v>0</v>
      </c>
      <c r="BM43" s="777"/>
      <c r="BN43" s="777"/>
      <c r="BO43" s="777"/>
      <c r="BP43" s="777"/>
      <c r="BQ43" s="777"/>
      <c r="BR43" s="777"/>
      <c r="BS43" s="777"/>
      <c r="BT43" s="777"/>
      <c r="BU43" s="107">
        <v>0</v>
      </c>
      <c r="BV43" s="108">
        <v>0</v>
      </c>
      <c r="BW43" s="476">
        <f t="shared" si="67"/>
        <v>0</v>
      </c>
      <c r="BX43" s="477">
        <f t="shared" si="67"/>
        <v>0</v>
      </c>
      <c r="BY43" s="476">
        <f t="shared" si="68"/>
        <v>0</v>
      </c>
      <c r="BZ43" s="477">
        <f t="shared" si="68"/>
        <v>0</v>
      </c>
    </row>
    <row r="44" spans="1:78" ht="15" customHeight="1" x14ac:dyDescent="0.25">
      <c r="A44" s="2179" t="s">
        <v>157</v>
      </c>
      <c r="B44" s="2180"/>
      <c r="C44" s="2180"/>
      <c r="D44" s="2181"/>
      <c r="E44" s="776"/>
      <c r="F44" s="776"/>
      <c r="G44" s="776"/>
      <c r="H44" s="776"/>
      <c r="I44" s="776"/>
      <c r="J44" s="776"/>
      <c r="K44" s="776"/>
      <c r="L44" s="776"/>
      <c r="M44" s="105">
        <v>0</v>
      </c>
      <c r="N44" s="106">
        <v>0</v>
      </c>
      <c r="O44" s="777"/>
      <c r="P44" s="777"/>
      <c r="Q44" s="777"/>
      <c r="R44" s="777"/>
      <c r="S44" s="777"/>
      <c r="T44" s="777"/>
      <c r="U44" s="777"/>
      <c r="V44" s="777"/>
      <c r="W44" s="107">
        <v>0</v>
      </c>
      <c r="X44" s="106">
        <v>0</v>
      </c>
      <c r="Y44" s="777"/>
      <c r="Z44" s="777"/>
      <c r="AA44" s="777"/>
      <c r="AB44" s="777"/>
      <c r="AC44" s="777"/>
      <c r="AD44" s="777"/>
      <c r="AE44" s="777"/>
      <c r="AF44" s="777"/>
      <c r="AG44" s="107">
        <v>0</v>
      </c>
      <c r="AH44" s="106">
        <v>0</v>
      </c>
      <c r="AI44" s="777"/>
      <c r="AJ44" s="777"/>
      <c r="AK44" s="777"/>
      <c r="AL44" s="777"/>
      <c r="AM44" s="777"/>
      <c r="AN44" s="777"/>
      <c r="AO44" s="777"/>
      <c r="AP44" s="777"/>
      <c r="AQ44" s="107">
        <v>0</v>
      </c>
      <c r="AR44" s="106">
        <v>0</v>
      </c>
      <c r="AS44" s="777"/>
      <c r="AT44" s="777"/>
      <c r="AU44" s="777"/>
      <c r="AV44" s="777"/>
      <c r="AW44" s="777"/>
      <c r="AX44" s="777"/>
      <c r="AY44" s="777"/>
      <c r="AZ44" s="777"/>
      <c r="BA44" s="107">
        <v>0</v>
      </c>
      <c r="BB44" s="106">
        <v>0</v>
      </c>
      <c r="BC44" s="777"/>
      <c r="BD44" s="777"/>
      <c r="BE44" s="777"/>
      <c r="BF44" s="777"/>
      <c r="BG44" s="777"/>
      <c r="BH44" s="777"/>
      <c r="BI44" s="777"/>
      <c r="BJ44" s="777"/>
      <c r="BK44" s="107">
        <v>0</v>
      </c>
      <c r="BL44" s="106">
        <v>0</v>
      </c>
      <c r="BM44" s="777"/>
      <c r="BN44" s="777"/>
      <c r="BO44" s="777"/>
      <c r="BP44" s="777"/>
      <c r="BQ44" s="777"/>
      <c r="BR44" s="777"/>
      <c r="BS44" s="777"/>
      <c r="BT44" s="777"/>
      <c r="BU44" s="107">
        <v>0</v>
      </c>
      <c r="BV44" s="108">
        <v>0</v>
      </c>
      <c r="BW44" s="476">
        <f t="shared" si="67"/>
        <v>0</v>
      </c>
      <c r="BX44" s="477">
        <f t="shared" si="67"/>
        <v>0</v>
      </c>
      <c r="BY44" s="476">
        <f t="shared" si="68"/>
        <v>0</v>
      </c>
      <c r="BZ44" s="477">
        <f t="shared" si="68"/>
        <v>0</v>
      </c>
    </row>
    <row r="45" spans="1:78" ht="15" customHeight="1" x14ac:dyDescent="0.25">
      <c r="A45" s="2179" t="s">
        <v>157</v>
      </c>
      <c r="B45" s="2180"/>
      <c r="C45" s="2180"/>
      <c r="D45" s="2181"/>
      <c r="E45" s="776"/>
      <c r="F45" s="776"/>
      <c r="G45" s="776"/>
      <c r="H45" s="776"/>
      <c r="I45" s="776"/>
      <c r="J45" s="776"/>
      <c r="K45" s="776"/>
      <c r="L45" s="776"/>
      <c r="M45" s="105">
        <v>0</v>
      </c>
      <c r="N45" s="106">
        <v>0</v>
      </c>
      <c r="O45" s="777"/>
      <c r="P45" s="777"/>
      <c r="Q45" s="777"/>
      <c r="R45" s="777"/>
      <c r="S45" s="777"/>
      <c r="T45" s="777"/>
      <c r="U45" s="777"/>
      <c r="V45" s="777"/>
      <c r="W45" s="107">
        <v>0</v>
      </c>
      <c r="X45" s="106">
        <v>0</v>
      </c>
      <c r="Y45" s="777"/>
      <c r="Z45" s="777"/>
      <c r="AA45" s="777"/>
      <c r="AB45" s="777"/>
      <c r="AC45" s="777"/>
      <c r="AD45" s="777"/>
      <c r="AE45" s="777"/>
      <c r="AF45" s="777"/>
      <c r="AG45" s="107">
        <v>0</v>
      </c>
      <c r="AH45" s="106">
        <v>0</v>
      </c>
      <c r="AI45" s="777"/>
      <c r="AJ45" s="777"/>
      <c r="AK45" s="777"/>
      <c r="AL45" s="777"/>
      <c r="AM45" s="777"/>
      <c r="AN45" s="777"/>
      <c r="AO45" s="777"/>
      <c r="AP45" s="777"/>
      <c r="AQ45" s="107">
        <v>0</v>
      </c>
      <c r="AR45" s="106">
        <v>0</v>
      </c>
      <c r="AS45" s="777"/>
      <c r="AT45" s="777"/>
      <c r="AU45" s="777"/>
      <c r="AV45" s="777"/>
      <c r="AW45" s="777"/>
      <c r="AX45" s="777"/>
      <c r="AY45" s="777"/>
      <c r="AZ45" s="777"/>
      <c r="BA45" s="107">
        <v>0</v>
      </c>
      <c r="BB45" s="106">
        <v>0</v>
      </c>
      <c r="BC45" s="777"/>
      <c r="BD45" s="777"/>
      <c r="BE45" s="777"/>
      <c r="BF45" s="777"/>
      <c r="BG45" s="777"/>
      <c r="BH45" s="777"/>
      <c r="BI45" s="777"/>
      <c r="BJ45" s="777"/>
      <c r="BK45" s="107">
        <v>0</v>
      </c>
      <c r="BL45" s="106">
        <v>0</v>
      </c>
      <c r="BM45" s="777"/>
      <c r="BN45" s="777"/>
      <c r="BO45" s="777"/>
      <c r="BP45" s="777"/>
      <c r="BQ45" s="777"/>
      <c r="BR45" s="777"/>
      <c r="BS45" s="777"/>
      <c r="BT45" s="777"/>
      <c r="BU45" s="107">
        <v>0</v>
      </c>
      <c r="BV45" s="108">
        <v>0</v>
      </c>
      <c r="BW45" s="476">
        <f t="shared" si="67"/>
        <v>0</v>
      </c>
      <c r="BX45" s="477">
        <f t="shared" si="67"/>
        <v>0</v>
      </c>
      <c r="BY45" s="476">
        <f t="shared" si="68"/>
        <v>0</v>
      </c>
      <c r="BZ45" s="477">
        <f t="shared" si="68"/>
        <v>0</v>
      </c>
    </row>
    <row r="46" spans="1:78" ht="15" customHeight="1" x14ac:dyDescent="0.25">
      <c r="A46" s="2179" t="s">
        <v>157</v>
      </c>
      <c r="B46" s="2180"/>
      <c r="C46" s="2180"/>
      <c r="D46" s="2181"/>
      <c r="E46" s="776"/>
      <c r="F46" s="776"/>
      <c r="G46" s="776"/>
      <c r="H46" s="776"/>
      <c r="I46" s="776"/>
      <c r="J46" s="776"/>
      <c r="K46" s="776"/>
      <c r="L46" s="776"/>
      <c r="M46" s="105">
        <v>0</v>
      </c>
      <c r="N46" s="106">
        <v>0</v>
      </c>
      <c r="O46" s="777"/>
      <c r="P46" s="777"/>
      <c r="Q46" s="777"/>
      <c r="R46" s="777"/>
      <c r="S46" s="777"/>
      <c r="T46" s="777"/>
      <c r="U46" s="777"/>
      <c r="V46" s="777"/>
      <c r="W46" s="107">
        <v>0</v>
      </c>
      <c r="X46" s="106">
        <v>0</v>
      </c>
      <c r="Y46" s="777"/>
      <c r="Z46" s="777"/>
      <c r="AA46" s="777"/>
      <c r="AB46" s="777"/>
      <c r="AC46" s="777"/>
      <c r="AD46" s="777"/>
      <c r="AE46" s="777"/>
      <c r="AF46" s="777"/>
      <c r="AG46" s="107">
        <v>0</v>
      </c>
      <c r="AH46" s="106">
        <v>0</v>
      </c>
      <c r="AI46" s="777"/>
      <c r="AJ46" s="777"/>
      <c r="AK46" s="777"/>
      <c r="AL46" s="777"/>
      <c r="AM46" s="777"/>
      <c r="AN46" s="777"/>
      <c r="AO46" s="777"/>
      <c r="AP46" s="777"/>
      <c r="AQ46" s="107">
        <v>0</v>
      </c>
      <c r="AR46" s="106">
        <v>0</v>
      </c>
      <c r="AS46" s="777"/>
      <c r="AT46" s="777"/>
      <c r="AU46" s="777"/>
      <c r="AV46" s="777"/>
      <c r="AW46" s="777"/>
      <c r="AX46" s="777"/>
      <c r="AY46" s="777"/>
      <c r="AZ46" s="777"/>
      <c r="BA46" s="107">
        <v>0</v>
      </c>
      <c r="BB46" s="106">
        <v>0</v>
      </c>
      <c r="BC46" s="777"/>
      <c r="BD46" s="777"/>
      <c r="BE46" s="777"/>
      <c r="BF46" s="777"/>
      <c r="BG46" s="777"/>
      <c r="BH46" s="777"/>
      <c r="BI46" s="777"/>
      <c r="BJ46" s="777"/>
      <c r="BK46" s="107">
        <v>0</v>
      </c>
      <c r="BL46" s="106">
        <v>0</v>
      </c>
      <c r="BM46" s="777"/>
      <c r="BN46" s="777"/>
      <c r="BO46" s="777"/>
      <c r="BP46" s="777"/>
      <c r="BQ46" s="777"/>
      <c r="BR46" s="777"/>
      <c r="BS46" s="777"/>
      <c r="BT46" s="777"/>
      <c r="BU46" s="107">
        <v>0</v>
      </c>
      <c r="BV46" s="108">
        <v>0</v>
      </c>
      <c r="BW46" s="476">
        <f t="shared" si="67"/>
        <v>0</v>
      </c>
      <c r="BX46" s="477">
        <f t="shared" si="67"/>
        <v>0</v>
      </c>
      <c r="BY46" s="476">
        <f t="shared" si="68"/>
        <v>0</v>
      </c>
      <c r="BZ46" s="477">
        <f t="shared" si="68"/>
        <v>0</v>
      </c>
    </row>
    <row r="47" spans="1:78" ht="15" customHeight="1" thickBot="1" x14ac:dyDescent="0.3">
      <c r="A47" s="2511" t="s">
        <v>157</v>
      </c>
      <c r="B47" s="2403"/>
      <c r="C47" s="2403"/>
      <c r="D47" s="2404"/>
      <c r="E47" s="776"/>
      <c r="F47" s="776"/>
      <c r="G47" s="776"/>
      <c r="H47" s="776"/>
      <c r="I47" s="776"/>
      <c r="J47" s="776"/>
      <c r="K47" s="776"/>
      <c r="L47" s="776"/>
      <c r="M47" s="105">
        <v>0</v>
      </c>
      <c r="N47" s="106">
        <v>0</v>
      </c>
      <c r="O47" s="777"/>
      <c r="P47" s="777"/>
      <c r="Q47" s="777"/>
      <c r="R47" s="777"/>
      <c r="S47" s="777"/>
      <c r="T47" s="777"/>
      <c r="U47" s="777"/>
      <c r="V47" s="777"/>
      <c r="W47" s="109">
        <v>0</v>
      </c>
      <c r="X47" s="106">
        <v>0</v>
      </c>
      <c r="Y47" s="777"/>
      <c r="Z47" s="777"/>
      <c r="AA47" s="777"/>
      <c r="AB47" s="777"/>
      <c r="AC47" s="777"/>
      <c r="AD47" s="777"/>
      <c r="AE47" s="777"/>
      <c r="AF47" s="777"/>
      <c r="AG47" s="109">
        <v>0</v>
      </c>
      <c r="AH47" s="106">
        <v>0</v>
      </c>
      <c r="AI47" s="777"/>
      <c r="AJ47" s="777"/>
      <c r="AK47" s="777"/>
      <c r="AL47" s="777"/>
      <c r="AM47" s="777"/>
      <c r="AN47" s="777"/>
      <c r="AO47" s="777"/>
      <c r="AP47" s="777"/>
      <c r="AQ47" s="109">
        <v>0</v>
      </c>
      <c r="AR47" s="106">
        <v>0</v>
      </c>
      <c r="AS47" s="777"/>
      <c r="AT47" s="777"/>
      <c r="AU47" s="777"/>
      <c r="AV47" s="777"/>
      <c r="AW47" s="777"/>
      <c r="AX47" s="777"/>
      <c r="AY47" s="777"/>
      <c r="AZ47" s="777"/>
      <c r="BA47" s="109">
        <v>0</v>
      </c>
      <c r="BB47" s="106">
        <v>0</v>
      </c>
      <c r="BC47" s="777"/>
      <c r="BD47" s="777"/>
      <c r="BE47" s="777"/>
      <c r="BF47" s="777"/>
      <c r="BG47" s="777"/>
      <c r="BH47" s="777"/>
      <c r="BI47" s="777"/>
      <c r="BJ47" s="777"/>
      <c r="BK47" s="109">
        <v>0</v>
      </c>
      <c r="BL47" s="106">
        <v>0</v>
      </c>
      <c r="BM47" s="777"/>
      <c r="BN47" s="777"/>
      <c r="BO47" s="777"/>
      <c r="BP47" s="777"/>
      <c r="BQ47" s="777"/>
      <c r="BR47" s="777"/>
      <c r="BS47" s="777"/>
      <c r="BT47" s="777"/>
      <c r="BU47" s="109">
        <v>0</v>
      </c>
      <c r="BV47" s="108">
        <v>0</v>
      </c>
      <c r="BW47" s="476">
        <f t="shared" si="67"/>
        <v>0</v>
      </c>
      <c r="BX47" s="477">
        <f t="shared" si="67"/>
        <v>0</v>
      </c>
      <c r="BY47" s="476">
        <f t="shared" si="68"/>
        <v>0</v>
      </c>
      <c r="BZ47" s="477">
        <f t="shared" si="68"/>
        <v>0</v>
      </c>
    </row>
    <row r="48" spans="1:78" ht="15" customHeight="1" thickTop="1" x14ac:dyDescent="0.25">
      <c r="A48" s="2512" t="s">
        <v>174</v>
      </c>
      <c r="B48" s="2406"/>
      <c r="C48" s="2406"/>
      <c r="D48" s="2407"/>
      <c r="E48" s="735"/>
      <c r="F48" s="735"/>
      <c r="G48" s="735"/>
      <c r="H48" s="735"/>
      <c r="I48" s="735"/>
      <c r="J48" s="735"/>
      <c r="K48" s="735"/>
      <c r="L48" s="735"/>
      <c r="M48" s="406"/>
      <c r="N48" s="389">
        <f>SUM(N42:N47)</f>
        <v>0</v>
      </c>
      <c r="O48" s="735"/>
      <c r="P48" s="735"/>
      <c r="Q48" s="735"/>
      <c r="R48" s="735"/>
      <c r="S48" s="735"/>
      <c r="T48" s="735"/>
      <c r="U48" s="735"/>
      <c r="V48" s="736"/>
      <c r="W48" s="419"/>
      <c r="X48" s="389">
        <f>SUM(X42:X47)</f>
        <v>0</v>
      </c>
      <c r="Y48" s="735"/>
      <c r="Z48" s="735"/>
      <c r="AA48" s="735"/>
      <c r="AB48" s="735"/>
      <c r="AC48" s="735"/>
      <c r="AD48" s="735"/>
      <c r="AE48" s="735"/>
      <c r="AF48" s="736"/>
      <c r="AG48" s="419"/>
      <c r="AH48" s="389">
        <f>SUM(AH42:AH47)</f>
        <v>0</v>
      </c>
      <c r="AI48" s="735"/>
      <c r="AJ48" s="735"/>
      <c r="AK48" s="735"/>
      <c r="AL48" s="735"/>
      <c r="AM48" s="735"/>
      <c r="AN48" s="735"/>
      <c r="AO48" s="735"/>
      <c r="AP48" s="736"/>
      <c r="AQ48" s="419"/>
      <c r="AR48" s="389">
        <f>SUM(AR42:AR47)</f>
        <v>0</v>
      </c>
      <c r="AS48" s="735"/>
      <c r="AT48" s="735"/>
      <c r="AU48" s="735"/>
      <c r="AV48" s="735"/>
      <c r="AW48" s="735"/>
      <c r="AX48" s="735"/>
      <c r="AY48" s="735"/>
      <c r="AZ48" s="736"/>
      <c r="BA48" s="419"/>
      <c r="BB48" s="389">
        <f>SUM(BB42:BB47)</f>
        <v>0</v>
      </c>
      <c r="BC48" s="735"/>
      <c r="BD48" s="735"/>
      <c r="BE48" s="735"/>
      <c r="BF48" s="735"/>
      <c r="BG48" s="735"/>
      <c r="BH48" s="735"/>
      <c r="BI48" s="735"/>
      <c r="BJ48" s="736"/>
      <c r="BK48" s="419"/>
      <c r="BL48" s="389">
        <f>SUM(BL42:BL47)</f>
        <v>0</v>
      </c>
      <c r="BM48" s="735"/>
      <c r="BN48" s="735"/>
      <c r="BO48" s="735"/>
      <c r="BP48" s="735"/>
      <c r="BQ48" s="735"/>
      <c r="BR48" s="735"/>
      <c r="BS48" s="735"/>
      <c r="BT48" s="736"/>
      <c r="BU48" s="419"/>
      <c r="BV48" s="391">
        <f>SUM(BV42:BV47)</f>
        <v>0</v>
      </c>
      <c r="BW48" s="406"/>
      <c r="BX48" s="391">
        <f>SUM(BX42:BX47)</f>
        <v>0</v>
      </c>
      <c r="BY48" s="406"/>
      <c r="BZ48" s="391">
        <f t="shared" si="68"/>
        <v>0</v>
      </c>
    </row>
    <row r="49" spans="1:78" ht="15" customHeight="1" x14ac:dyDescent="0.25">
      <c r="A49" s="2509" t="s">
        <v>154</v>
      </c>
      <c r="B49" s="2360"/>
      <c r="C49" s="2360"/>
      <c r="D49" s="2361"/>
      <c r="E49" s="420"/>
      <c r="F49" s="420"/>
      <c r="G49" s="420"/>
      <c r="H49" s="420"/>
      <c r="I49" s="420"/>
      <c r="J49" s="420"/>
      <c r="K49" s="420"/>
      <c r="L49" s="420"/>
      <c r="M49" s="404"/>
      <c r="N49" s="414"/>
      <c r="O49" s="415"/>
      <c r="P49" s="415"/>
      <c r="Q49" s="415"/>
      <c r="R49" s="415"/>
      <c r="S49" s="415"/>
      <c r="T49" s="415"/>
      <c r="U49" s="415"/>
      <c r="V49" s="415"/>
      <c r="W49" s="416"/>
      <c r="X49" s="414"/>
      <c r="Y49" s="415"/>
      <c r="Z49" s="415"/>
      <c r="AA49" s="415"/>
      <c r="AB49" s="415"/>
      <c r="AC49" s="415"/>
      <c r="AD49" s="415"/>
      <c r="AE49" s="415"/>
      <c r="AF49" s="415"/>
      <c r="AG49" s="416"/>
      <c r="AH49" s="414"/>
      <c r="AI49" s="415"/>
      <c r="AJ49" s="415"/>
      <c r="AK49" s="415"/>
      <c r="AL49" s="415"/>
      <c r="AM49" s="415"/>
      <c r="AN49" s="415"/>
      <c r="AO49" s="415"/>
      <c r="AP49" s="415"/>
      <c r="AQ49" s="416"/>
      <c r="AR49" s="414"/>
      <c r="AS49" s="415"/>
      <c r="AT49" s="415"/>
      <c r="AU49" s="415"/>
      <c r="AV49" s="415"/>
      <c r="AW49" s="415"/>
      <c r="AX49" s="415"/>
      <c r="AY49" s="415"/>
      <c r="AZ49" s="415"/>
      <c r="BA49" s="416"/>
      <c r="BB49" s="414"/>
      <c r="BC49" s="415"/>
      <c r="BD49" s="415"/>
      <c r="BE49" s="415"/>
      <c r="BF49" s="415"/>
      <c r="BG49" s="415"/>
      <c r="BH49" s="415"/>
      <c r="BI49" s="415"/>
      <c r="BJ49" s="415"/>
      <c r="BK49" s="416"/>
      <c r="BL49" s="414"/>
      <c r="BM49" s="415"/>
      <c r="BN49" s="415"/>
      <c r="BO49" s="415"/>
      <c r="BP49" s="415"/>
      <c r="BQ49" s="415"/>
      <c r="BR49" s="415"/>
      <c r="BS49" s="415"/>
      <c r="BT49" s="415"/>
      <c r="BU49" s="416"/>
      <c r="BV49" s="405"/>
      <c r="BW49" s="474"/>
      <c r="BX49" s="475"/>
      <c r="BY49" s="474"/>
      <c r="BZ49" s="475"/>
    </row>
    <row r="50" spans="1:78" ht="15" customHeight="1" x14ac:dyDescent="0.25">
      <c r="A50" s="2179" t="s">
        <v>157</v>
      </c>
      <c r="B50" s="2180"/>
      <c r="C50" s="2180"/>
      <c r="D50" s="2181"/>
      <c r="E50" s="778"/>
      <c r="F50" s="778"/>
      <c r="G50" s="778"/>
      <c r="H50" s="778"/>
      <c r="I50" s="778"/>
      <c r="J50" s="778"/>
      <c r="K50" s="778"/>
      <c r="L50" s="778"/>
      <c r="M50" s="105">
        <v>0</v>
      </c>
      <c r="N50" s="106">
        <v>0</v>
      </c>
      <c r="O50" s="779"/>
      <c r="P50" s="779"/>
      <c r="Q50" s="779"/>
      <c r="R50" s="779"/>
      <c r="S50" s="779"/>
      <c r="T50" s="779"/>
      <c r="U50" s="779"/>
      <c r="V50" s="780"/>
      <c r="W50" s="113">
        <v>0</v>
      </c>
      <c r="X50" s="106">
        <v>0</v>
      </c>
      <c r="Y50" s="779"/>
      <c r="Z50" s="779"/>
      <c r="AA50" s="779"/>
      <c r="AB50" s="779"/>
      <c r="AC50" s="779"/>
      <c r="AD50" s="779"/>
      <c r="AE50" s="779"/>
      <c r="AF50" s="780"/>
      <c r="AG50" s="113">
        <v>0</v>
      </c>
      <c r="AH50" s="106">
        <v>0</v>
      </c>
      <c r="AI50" s="779"/>
      <c r="AJ50" s="779"/>
      <c r="AK50" s="779"/>
      <c r="AL50" s="779"/>
      <c r="AM50" s="779"/>
      <c r="AN50" s="779"/>
      <c r="AO50" s="779"/>
      <c r="AP50" s="780"/>
      <c r="AQ50" s="113">
        <v>0</v>
      </c>
      <c r="AR50" s="106">
        <v>0</v>
      </c>
      <c r="AS50" s="779"/>
      <c r="AT50" s="779"/>
      <c r="AU50" s="779"/>
      <c r="AV50" s="779"/>
      <c r="AW50" s="779"/>
      <c r="AX50" s="779"/>
      <c r="AY50" s="779"/>
      <c r="AZ50" s="780"/>
      <c r="BA50" s="113">
        <v>0</v>
      </c>
      <c r="BB50" s="106">
        <v>0</v>
      </c>
      <c r="BC50" s="779"/>
      <c r="BD50" s="779"/>
      <c r="BE50" s="779"/>
      <c r="BF50" s="779"/>
      <c r="BG50" s="779"/>
      <c r="BH50" s="779"/>
      <c r="BI50" s="779"/>
      <c r="BJ50" s="780"/>
      <c r="BK50" s="113">
        <v>0</v>
      </c>
      <c r="BL50" s="106">
        <v>0</v>
      </c>
      <c r="BM50" s="779"/>
      <c r="BN50" s="779"/>
      <c r="BO50" s="779"/>
      <c r="BP50" s="779"/>
      <c r="BQ50" s="779"/>
      <c r="BR50" s="779"/>
      <c r="BS50" s="779"/>
      <c r="BT50" s="780"/>
      <c r="BU50" s="113">
        <v>0</v>
      </c>
      <c r="BV50" s="108">
        <v>0</v>
      </c>
      <c r="BW50" s="476">
        <f t="shared" ref="BW50:BX57" si="69">SUM(M50,W50,AG50,AQ50,BA50,BK50,BU50)</f>
        <v>0</v>
      </c>
      <c r="BX50" s="477">
        <f t="shared" si="69"/>
        <v>0</v>
      </c>
      <c r="BY50" s="476">
        <f t="shared" ref="BY50:BZ63" si="70">BW50/$BZ$1</f>
        <v>0</v>
      </c>
      <c r="BZ50" s="477">
        <f t="shared" si="70"/>
        <v>0</v>
      </c>
    </row>
    <row r="51" spans="1:78" ht="15" customHeight="1" x14ac:dyDescent="0.25">
      <c r="A51" s="2176" t="s">
        <v>157</v>
      </c>
      <c r="B51" s="2177"/>
      <c r="C51" s="2177"/>
      <c r="D51" s="2178"/>
      <c r="E51" s="781"/>
      <c r="F51" s="781"/>
      <c r="G51" s="781"/>
      <c r="H51" s="781"/>
      <c r="I51" s="781"/>
      <c r="J51" s="781"/>
      <c r="K51" s="781"/>
      <c r="L51" s="781"/>
      <c r="M51" s="105">
        <v>0</v>
      </c>
      <c r="N51" s="106">
        <v>0</v>
      </c>
      <c r="O51" s="782"/>
      <c r="P51" s="782"/>
      <c r="Q51" s="782"/>
      <c r="R51" s="782"/>
      <c r="S51" s="782"/>
      <c r="T51" s="782"/>
      <c r="U51" s="782"/>
      <c r="V51" s="783"/>
      <c r="W51" s="113">
        <v>0</v>
      </c>
      <c r="X51" s="106">
        <v>0</v>
      </c>
      <c r="Y51" s="782"/>
      <c r="Z51" s="782"/>
      <c r="AA51" s="782"/>
      <c r="AB51" s="782"/>
      <c r="AC51" s="782"/>
      <c r="AD51" s="782"/>
      <c r="AE51" s="782"/>
      <c r="AF51" s="783"/>
      <c r="AG51" s="113">
        <v>0</v>
      </c>
      <c r="AH51" s="106">
        <v>0</v>
      </c>
      <c r="AI51" s="782"/>
      <c r="AJ51" s="782"/>
      <c r="AK51" s="782"/>
      <c r="AL51" s="782"/>
      <c r="AM51" s="782"/>
      <c r="AN51" s="782"/>
      <c r="AO51" s="782"/>
      <c r="AP51" s="783"/>
      <c r="AQ51" s="113">
        <v>0</v>
      </c>
      <c r="AR51" s="106">
        <v>0</v>
      </c>
      <c r="AS51" s="782"/>
      <c r="AT51" s="782"/>
      <c r="AU51" s="782"/>
      <c r="AV51" s="782"/>
      <c r="AW51" s="782"/>
      <c r="AX51" s="782"/>
      <c r="AY51" s="782"/>
      <c r="AZ51" s="783"/>
      <c r="BA51" s="113">
        <v>0</v>
      </c>
      <c r="BB51" s="106">
        <v>0</v>
      </c>
      <c r="BC51" s="782"/>
      <c r="BD51" s="782"/>
      <c r="BE51" s="782"/>
      <c r="BF51" s="782"/>
      <c r="BG51" s="782"/>
      <c r="BH51" s="782"/>
      <c r="BI51" s="782"/>
      <c r="BJ51" s="783"/>
      <c r="BK51" s="113">
        <v>0</v>
      </c>
      <c r="BL51" s="106">
        <v>0</v>
      </c>
      <c r="BM51" s="782"/>
      <c r="BN51" s="782"/>
      <c r="BO51" s="782"/>
      <c r="BP51" s="782"/>
      <c r="BQ51" s="782"/>
      <c r="BR51" s="782"/>
      <c r="BS51" s="782"/>
      <c r="BT51" s="783"/>
      <c r="BU51" s="113">
        <v>0</v>
      </c>
      <c r="BV51" s="108">
        <v>0</v>
      </c>
      <c r="BW51" s="476">
        <f t="shared" si="69"/>
        <v>0</v>
      </c>
      <c r="BX51" s="477">
        <f t="shared" si="69"/>
        <v>0</v>
      </c>
      <c r="BY51" s="476">
        <f t="shared" si="70"/>
        <v>0</v>
      </c>
      <c r="BZ51" s="477">
        <f t="shared" si="70"/>
        <v>0</v>
      </c>
    </row>
    <row r="52" spans="1:78" ht="15" customHeight="1" x14ac:dyDescent="0.25">
      <c r="A52" s="2176" t="s">
        <v>157</v>
      </c>
      <c r="B52" s="2177"/>
      <c r="C52" s="2177"/>
      <c r="D52" s="2178"/>
      <c r="E52" s="784"/>
      <c r="F52" s="784"/>
      <c r="G52" s="784"/>
      <c r="H52" s="784"/>
      <c r="I52" s="784"/>
      <c r="J52" s="784"/>
      <c r="K52" s="784"/>
      <c r="L52" s="784"/>
      <c r="M52" s="105">
        <v>0</v>
      </c>
      <c r="N52" s="106">
        <v>0</v>
      </c>
      <c r="O52" s="785"/>
      <c r="P52" s="785"/>
      <c r="Q52" s="785"/>
      <c r="R52" s="785"/>
      <c r="S52" s="785"/>
      <c r="T52" s="785"/>
      <c r="U52" s="785"/>
      <c r="V52" s="786"/>
      <c r="W52" s="113">
        <v>0</v>
      </c>
      <c r="X52" s="106">
        <v>0</v>
      </c>
      <c r="Y52" s="785"/>
      <c r="Z52" s="785"/>
      <c r="AA52" s="785"/>
      <c r="AB52" s="785"/>
      <c r="AC52" s="785"/>
      <c r="AD52" s="785"/>
      <c r="AE52" s="785"/>
      <c r="AF52" s="786"/>
      <c r="AG52" s="113">
        <v>0</v>
      </c>
      <c r="AH52" s="106">
        <v>0</v>
      </c>
      <c r="AI52" s="785"/>
      <c r="AJ52" s="785"/>
      <c r="AK52" s="785"/>
      <c r="AL52" s="785"/>
      <c r="AM52" s="785"/>
      <c r="AN52" s="785"/>
      <c r="AO52" s="785"/>
      <c r="AP52" s="786"/>
      <c r="AQ52" s="113">
        <v>0</v>
      </c>
      <c r="AR52" s="106">
        <v>0</v>
      </c>
      <c r="AS52" s="785"/>
      <c r="AT52" s="785"/>
      <c r="AU52" s="785"/>
      <c r="AV52" s="785"/>
      <c r="AW52" s="785"/>
      <c r="AX52" s="785"/>
      <c r="AY52" s="785"/>
      <c r="AZ52" s="786"/>
      <c r="BA52" s="113">
        <v>0</v>
      </c>
      <c r="BB52" s="106">
        <v>0</v>
      </c>
      <c r="BC52" s="785"/>
      <c r="BD52" s="785"/>
      <c r="BE52" s="785"/>
      <c r="BF52" s="785"/>
      <c r="BG52" s="785"/>
      <c r="BH52" s="785"/>
      <c r="BI52" s="785"/>
      <c r="BJ52" s="786"/>
      <c r="BK52" s="113">
        <v>0</v>
      </c>
      <c r="BL52" s="106">
        <v>0</v>
      </c>
      <c r="BM52" s="785"/>
      <c r="BN52" s="785"/>
      <c r="BO52" s="785"/>
      <c r="BP52" s="785"/>
      <c r="BQ52" s="785"/>
      <c r="BR52" s="785"/>
      <c r="BS52" s="785"/>
      <c r="BT52" s="786"/>
      <c r="BU52" s="113">
        <v>0</v>
      </c>
      <c r="BV52" s="108">
        <v>0</v>
      </c>
      <c r="BW52" s="476">
        <f t="shared" si="69"/>
        <v>0</v>
      </c>
      <c r="BX52" s="477">
        <f t="shared" si="69"/>
        <v>0</v>
      </c>
      <c r="BY52" s="476">
        <f t="shared" si="70"/>
        <v>0</v>
      </c>
      <c r="BZ52" s="477">
        <f t="shared" si="70"/>
        <v>0</v>
      </c>
    </row>
    <row r="53" spans="1:78" ht="15" customHeight="1" x14ac:dyDescent="0.25">
      <c r="A53" s="2176" t="s">
        <v>157</v>
      </c>
      <c r="B53" s="2177"/>
      <c r="C53" s="2177"/>
      <c r="D53" s="2178"/>
      <c r="E53" s="784"/>
      <c r="F53" s="784"/>
      <c r="G53" s="784"/>
      <c r="H53" s="784"/>
      <c r="I53" s="784"/>
      <c r="J53" s="784"/>
      <c r="K53" s="784"/>
      <c r="L53" s="784"/>
      <c r="M53" s="105">
        <v>0</v>
      </c>
      <c r="N53" s="106">
        <v>0</v>
      </c>
      <c r="O53" s="785"/>
      <c r="P53" s="785"/>
      <c r="Q53" s="785"/>
      <c r="R53" s="785"/>
      <c r="S53" s="785"/>
      <c r="T53" s="785"/>
      <c r="U53" s="785"/>
      <c r="V53" s="786"/>
      <c r="W53" s="113">
        <v>0</v>
      </c>
      <c r="X53" s="106">
        <v>0</v>
      </c>
      <c r="Y53" s="785"/>
      <c r="Z53" s="785"/>
      <c r="AA53" s="785"/>
      <c r="AB53" s="785"/>
      <c r="AC53" s="785"/>
      <c r="AD53" s="785"/>
      <c r="AE53" s="785"/>
      <c r="AF53" s="786"/>
      <c r="AG53" s="113">
        <v>0</v>
      </c>
      <c r="AH53" s="106">
        <v>0</v>
      </c>
      <c r="AI53" s="785"/>
      <c r="AJ53" s="785"/>
      <c r="AK53" s="785"/>
      <c r="AL53" s="785"/>
      <c r="AM53" s="785"/>
      <c r="AN53" s="785"/>
      <c r="AO53" s="785"/>
      <c r="AP53" s="786"/>
      <c r="AQ53" s="113">
        <v>0</v>
      </c>
      <c r="AR53" s="106">
        <v>0</v>
      </c>
      <c r="AS53" s="785"/>
      <c r="AT53" s="785"/>
      <c r="AU53" s="785"/>
      <c r="AV53" s="785"/>
      <c r="AW53" s="785"/>
      <c r="AX53" s="785"/>
      <c r="AY53" s="785"/>
      <c r="AZ53" s="786"/>
      <c r="BA53" s="113">
        <v>0</v>
      </c>
      <c r="BB53" s="106">
        <v>0</v>
      </c>
      <c r="BC53" s="785"/>
      <c r="BD53" s="785"/>
      <c r="BE53" s="785"/>
      <c r="BF53" s="785"/>
      <c r="BG53" s="785"/>
      <c r="BH53" s="785"/>
      <c r="BI53" s="785"/>
      <c r="BJ53" s="786"/>
      <c r="BK53" s="113">
        <v>0</v>
      </c>
      <c r="BL53" s="106">
        <v>0</v>
      </c>
      <c r="BM53" s="785"/>
      <c r="BN53" s="785"/>
      <c r="BO53" s="785"/>
      <c r="BP53" s="785"/>
      <c r="BQ53" s="785"/>
      <c r="BR53" s="785"/>
      <c r="BS53" s="785"/>
      <c r="BT53" s="786"/>
      <c r="BU53" s="113">
        <v>0</v>
      </c>
      <c r="BV53" s="108">
        <v>0</v>
      </c>
      <c r="BW53" s="476">
        <f t="shared" si="69"/>
        <v>0</v>
      </c>
      <c r="BX53" s="477">
        <f t="shared" si="69"/>
        <v>0</v>
      </c>
      <c r="BY53" s="476">
        <f t="shared" si="70"/>
        <v>0</v>
      </c>
      <c r="BZ53" s="477">
        <f t="shared" si="70"/>
        <v>0</v>
      </c>
    </row>
    <row r="54" spans="1:78" ht="15" customHeight="1" x14ac:dyDescent="0.25">
      <c r="A54" s="2176" t="s">
        <v>157</v>
      </c>
      <c r="B54" s="2177"/>
      <c r="C54" s="2177"/>
      <c r="D54" s="2178"/>
      <c r="E54" s="784"/>
      <c r="F54" s="784"/>
      <c r="G54" s="784"/>
      <c r="H54" s="784"/>
      <c r="I54" s="784"/>
      <c r="J54" s="784"/>
      <c r="K54" s="784"/>
      <c r="L54" s="784"/>
      <c r="M54" s="105">
        <v>0</v>
      </c>
      <c r="N54" s="106">
        <v>0</v>
      </c>
      <c r="O54" s="785"/>
      <c r="P54" s="785"/>
      <c r="Q54" s="785"/>
      <c r="R54" s="785"/>
      <c r="S54" s="785"/>
      <c r="T54" s="785"/>
      <c r="U54" s="785"/>
      <c r="V54" s="786"/>
      <c r="W54" s="113">
        <v>0</v>
      </c>
      <c r="X54" s="106">
        <v>0</v>
      </c>
      <c r="Y54" s="785"/>
      <c r="Z54" s="785"/>
      <c r="AA54" s="785"/>
      <c r="AB54" s="785"/>
      <c r="AC54" s="785"/>
      <c r="AD54" s="785"/>
      <c r="AE54" s="785"/>
      <c r="AF54" s="786"/>
      <c r="AG54" s="113">
        <v>0</v>
      </c>
      <c r="AH54" s="106">
        <v>0</v>
      </c>
      <c r="AI54" s="785"/>
      <c r="AJ54" s="785"/>
      <c r="AK54" s="785"/>
      <c r="AL54" s="785"/>
      <c r="AM54" s="785"/>
      <c r="AN54" s="785"/>
      <c r="AO54" s="785"/>
      <c r="AP54" s="786"/>
      <c r="AQ54" s="113">
        <v>0</v>
      </c>
      <c r="AR54" s="106">
        <v>0</v>
      </c>
      <c r="AS54" s="785"/>
      <c r="AT54" s="785"/>
      <c r="AU54" s="785"/>
      <c r="AV54" s="785"/>
      <c r="AW54" s="785"/>
      <c r="AX54" s="785"/>
      <c r="AY54" s="785"/>
      <c r="AZ54" s="786"/>
      <c r="BA54" s="113">
        <v>0</v>
      </c>
      <c r="BB54" s="106">
        <v>0</v>
      </c>
      <c r="BC54" s="785"/>
      <c r="BD54" s="785"/>
      <c r="BE54" s="785"/>
      <c r="BF54" s="785"/>
      <c r="BG54" s="785"/>
      <c r="BH54" s="785"/>
      <c r="BI54" s="785"/>
      <c r="BJ54" s="786"/>
      <c r="BK54" s="113">
        <v>0</v>
      </c>
      <c r="BL54" s="106">
        <v>0</v>
      </c>
      <c r="BM54" s="785"/>
      <c r="BN54" s="785"/>
      <c r="BO54" s="785"/>
      <c r="BP54" s="785"/>
      <c r="BQ54" s="785"/>
      <c r="BR54" s="785"/>
      <c r="BS54" s="785"/>
      <c r="BT54" s="786"/>
      <c r="BU54" s="113">
        <v>0</v>
      </c>
      <c r="BV54" s="108">
        <v>0</v>
      </c>
      <c r="BW54" s="476">
        <f t="shared" si="69"/>
        <v>0</v>
      </c>
      <c r="BX54" s="477">
        <f t="shared" si="69"/>
        <v>0</v>
      </c>
      <c r="BY54" s="476">
        <f t="shared" si="70"/>
        <v>0</v>
      </c>
      <c r="BZ54" s="477">
        <f t="shared" si="70"/>
        <v>0</v>
      </c>
    </row>
    <row r="55" spans="1:78" ht="15" customHeight="1" x14ac:dyDescent="0.25">
      <c r="A55" s="2176" t="s">
        <v>157</v>
      </c>
      <c r="B55" s="2177"/>
      <c r="C55" s="2177"/>
      <c r="D55" s="2178"/>
      <c r="E55" s="784"/>
      <c r="F55" s="784"/>
      <c r="G55" s="784"/>
      <c r="H55" s="784"/>
      <c r="I55" s="784"/>
      <c r="J55" s="784"/>
      <c r="K55" s="784"/>
      <c r="L55" s="784"/>
      <c r="M55" s="105">
        <v>0</v>
      </c>
      <c r="N55" s="106">
        <v>0</v>
      </c>
      <c r="O55" s="785"/>
      <c r="P55" s="785"/>
      <c r="Q55" s="785"/>
      <c r="R55" s="785"/>
      <c r="S55" s="785"/>
      <c r="T55" s="785"/>
      <c r="U55" s="785"/>
      <c r="V55" s="786"/>
      <c r="W55" s="113">
        <v>0</v>
      </c>
      <c r="X55" s="106">
        <v>0</v>
      </c>
      <c r="Y55" s="785"/>
      <c r="Z55" s="785"/>
      <c r="AA55" s="785"/>
      <c r="AB55" s="785"/>
      <c r="AC55" s="785"/>
      <c r="AD55" s="785"/>
      <c r="AE55" s="785"/>
      <c r="AF55" s="786"/>
      <c r="AG55" s="113">
        <v>0</v>
      </c>
      <c r="AH55" s="106">
        <v>0</v>
      </c>
      <c r="AI55" s="785"/>
      <c r="AJ55" s="785"/>
      <c r="AK55" s="785"/>
      <c r="AL55" s="785"/>
      <c r="AM55" s="785"/>
      <c r="AN55" s="785"/>
      <c r="AO55" s="785"/>
      <c r="AP55" s="786"/>
      <c r="AQ55" s="113">
        <v>0</v>
      </c>
      <c r="AR55" s="106">
        <v>0</v>
      </c>
      <c r="AS55" s="785"/>
      <c r="AT55" s="785"/>
      <c r="AU55" s="785"/>
      <c r="AV55" s="785"/>
      <c r="AW55" s="785"/>
      <c r="AX55" s="785"/>
      <c r="AY55" s="785"/>
      <c r="AZ55" s="786"/>
      <c r="BA55" s="113">
        <v>0</v>
      </c>
      <c r="BB55" s="106">
        <v>0</v>
      </c>
      <c r="BC55" s="785"/>
      <c r="BD55" s="785"/>
      <c r="BE55" s="785"/>
      <c r="BF55" s="785"/>
      <c r="BG55" s="785"/>
      <c r="BH55" s="785"/>
      <c r="BI55" s="785"/>
      <c r="BJ55" s="786"/>
      <c r="BK55" s="113">
        <v>0</v>
      </c>
      <c r="BL55" s="106">
        <v>0</v>
      </c>
      <c r="BM55" s="785"/>
      <c r="BN55" s="785"/>
      <c r="BO55" s="785"/>
      <c r="BP55" s="785"/>
      <c r="BQ55" s="785"/>
      <c r="BR55" s="785"/>
      <c r="BS55" s="785"/>
      <c r="BT55" s="786"/>
      <c r="BU55" s="113">
        <v>0</v>
      </c>
      <c r="BV55" s="108">
        <v>0</v>
      </c>
      <c r="BW55" s="476">
        <f t="shared" si="69"/>
        <v>0</v>
      </c>
      <c r="BX55" s="477">
        <f t="shared" si="69"/>
        <v>0</v>
      </c>
      <c r="BY55" s="476">
        <f t="shared" si="70"/>
        <v>0</v>
      </c>
      <c r="BZ55" s="477">
        <f t="shared" si="70"/>
        <v>0</v>
      </c>
    </row>
    <row r="56" spans="1:78" ht="15" customHeight="1" x14ac:dyDescent="0.25">
      <c r="A56" s="2176" t="s">
        <v>157</v>
      </c>
      <c r="B56" s="2177"/>
      <c r="C56" s="2177"/>
      <c r="D56" s="2178"/>
      <c r="E56" s="784"/>
      <c r="F56" s="784"/>
      <c r="G56" s="784"/>
      <c r="H56" s="784"/>
      <c r="I56" s="784"/>
      <c r="J56" s="784"/>
      <c r="K56" s="784"/>
      <c r="L56" s="784"/>
      <c r="M56" s="105">
        <v>0</v>
      </c>
      <c r="N56" s="106">
        <v>0</v>
      </c>
      <c r="O56" s="785"/>
      <c r="P56" s="785"/>
      <c r="Q56" s="785"/>
      <c r="R56" s="785"/>
      <c r="S56" s="785"/>
      <c r="T56" s="785"/>
      <c r="U56" s="785"/>
      <c r="V56" s="786"/>
      <c r="W56" s="113">
        <v>0</v>
      </c>
      <c r="X56" s="106">
        <v>0</v>
      </c>
      <c r="Y56" s="785"/>
      <c r="Z56" s="785"/>
      <c r="AA56" s="785"/>
      <c r="AB56" s="785"/>
      <c r="AC56" s="785"/>
      <c r="AD56" s="785"/>
      <c r="AE56" s="785"/>
      <c r="AF56" s="786"/>
      <c r="AG56" s="113">
        <v>0</v>
      </c>
      <c r="AH56" s="106">
        <v>0</v>
      </c>
      <c r="AI56" s="785"/>
      <c r="AJ56" s="785"/>
      <c r="AK56" s="785"/>
      <c r="AL56" s="785"/>
      <c r="AM56" s="785"/>
      <c r="AN56" s="785"/>
      <c r="AO56" s="785"/>
      <c r="AP56" s="786"/>
      <c r="AQ56" s="113">
        <v>0</v>
      </c>
      <c r="AR56" s="106">
        <v>0</v>
      </c>
      <c r="AS56" s="785"/>
      <c r="AT56" s="785"/>
      <c r="AU56" s="785"/>
      <c r="AV56" s="785"/>
      <c r="AW56" s="785"/>
      <c r="AX56" s="785"/>
      <c r="AY56" s="785"/>
      <c r="AZ56" s="786"/>
      <c r="BA56" s="113">
        <v>0</v>
      </c>
      <c r="BB56" s="106">
        <v>0</v>
      </c>
      <c r="BC56" s="785"/>
      <c r="BD56" s="785"/>
      <c r="BE56" s="785"/>
      <c r="BF56" s="785"/>
      <c r="BG56" s="785"/>
      <c r="BH56" s="785"/>
      <c r="BI56" s="785"/>
      <c r="BJ56" s="786"/>
      <c r="BK56" s="113">
        <v>0</v>
      </c>
      <c r="BL56" s="106">
        <v>0</v>
      </c>
      <c r="BM56" s="785"/>
      <c r="BN56" s="785"/>
      <c r="BO56" s="785"/>
      <c r="BP56" s="785"/>
      <c r="BQ56" s="785"/>
      <c r="BR56" s="785"/>
      <c r="BS56" s="785"/>
      <c r="BT56" s="786"/>
      <c r="BU56" s="113">
        <v>0</v>
      </c>
      <c r="BV56" s="108">
        <v>0</v>
      </c>
      <c r="BW56" s="476">
        <f t="shared" si="69"/>
        <v>0</v>
      </c>
      <c r="BX56" s="477">
        <f t="shared" si="69"/>
        <v>0</v>
      </c>
      <c r="BY56" s="476">
        <f t="shared" si="70"/>
        <v>0</v>
      </c>
      <c r="BZ56" s="477">
        <f>BX56/$BZ$1</f>
        <v>0</v>
      </c>
    </row>
    <row r="57" spans="1:78" ht="15" customHeight="1" thickBot="1" x14ac:dyDescent="0.3">
      <c r="A57" s="2233" t="s">
        <v>157</v>
      </c>
      <c r="B57" s="2234"/>
      <c r="C57" s="2234"/>
      <c r="D57" s="2235"/>
      <c r="E57" s="784"/>
      <c r="F57" s="784"/>
      <c r="G57" s="784"/>
      <c r="H57" s="784"/>
      <c r="I57" s="784"/>
      <c r="J57" s="784"/>
      <c r="K57" s="784"/>
      <c r="L57" s="784"/>
      <c r="M57" s="105">
        <v>0</v>
      </c>
      <c r="N57" s="106">
        <v>0</v>
      </c>
      <c r="O57" s="785"/>
      <c r="P57" s="785"/>
      <c r="Q57" s="785"/>
      <c r="R57" s="785"/>
      <c r="S57" s="785"/>
      <c r="T57" s="785"/>
      <c r="U57" s="785"/>
      <c r="V57" s="786"/>
      <c r="W57" s="113">
        <v>0</v>
      </c>
      <c r="X57" s="106">
        <v>0</v>
      </c>
      <c r="Y57" s="785"/>
      <c r="Z57" s="785"/>
      <c r="AA57" s="785"/>
      <c r="AB57" s="785"/>
      <c r="AC57" s="785"/>
      <c r="AD57" s="785"/>
      <c r="AE57" s="785"/>
      <c r="AF57" s="786"/>
      <c r="AG57" s="113">
        <v>0</v>
      </c>
      <c r="AH57" s="106">
        <v>0</v>
      </c>
      <c r="AI57" s="785"/>
      <c r="AJ57" s="785"/>
      <c r="AK57" s="785"/>
      <c r="AL57" s="785"/>
      <c r="AM57" s="785"/>
      <c r="AN57" s="785"/>
      <c r="AO57" s="785"/>
      <c r="AP57" s="786"/>
      <c r="AQ57" s="113">
        <v>0</v>
      </c>
      <c r="AR57" s="106">
        <v>0</v>
      </c>
      <c r="AS57" s="785"/>
      <c r="AT57" s="785"/>
      <c r="AU57" s="785"/>
      <c r="AV57" s="785"/>
      <c r="AW57" s="785"/>
      <c r="AX57" s="785"/>
      <c r="AY57" s="785"/>
      <c r="AZ57" s="786"/>
      <c r="BA57" s="113">
        <v>0</v>
      </c>
      <c r="BB57" s="106">
        <v>0</v>
      </c>
      <c r="BC57" s="785"/>
      <c r="BD57" s="785"/>
      <c r="BE57" s="785"/>
      <c r="BF57" s="785"/>
      <c r="BG57" s="785"/>
      <c r="BH57" s="785"/>
      <c r="BI57" s="785"/>
      <c r="BJ57" s="786"/>
      <c r="BK57" s="113">
        <v>0</v>
      </c>
      <c r="BL57" s="106">
        <v>0</v>
      </c>
      <c r="BM57" s="785"/>
      <c r="BN57" s="785"/>
      <c r="BO57" s="785"/>
      <c r="BP57" s="785"/>
      <c r="BQ57" s="785"/>
      <c r="BR57" s="785"/>
      <c r="BS57" s="785"/>
      <c r="BT57" s="786"/>
      <c r="BU57" s="113">
        <v>0</v>
      </c>
      <c r="BV57" s="108">
        <v>0</v>
      </c>
      <c r="BW57" s="476">
        <f t="shared" si="69"/>
        <v>0</v>
      </c>
      <c r="BX57" s="477">
        <f t="shared" si="69"/>
        <v>0</v>
      </c>
      <c r="BY57" s="476">
        <f t="shared" si="70"/>
        <v>0</v>
      </c>
      <c r="BZ57" s="477">
        <f t="shared" si="70"/>
        <v>0</v>
      </c>
    </row>
    <row r="58" spans="1:78" ht="15" customHeight="1" thickTop="1" x14ac:dyDescent="0.25">
      <c r="A58" s="2506" t="s">
        <v>175</v>
      </c>
      <c r="B58" s="2357"/>
      <c r="C58" s="2357"/>
      <c r="D58" s="2358"/>
      <c r="E58" s="417"/>
      <c r="F58" s="417"/>
      <c r="G58" s="417"/>
      <c r="H58" s="417"/>
      <c r="I58" s="417"/>
      <c r="J58" s="417"/>
      <c r="K58" s="417"/>
      <c r="L58" s="417"/>
      <c r="M58" s="406"/>
      <c r="N58" s="389">
        <f>SUM(N50:N57)</f>
        <v>0</v>
      </c>
      <c r="O58" s="417"/>
      <c r="P58" s="417"/>
      <c r="Q58" s="417"/>
      <c r="R58" s="417"/>
      <c r="S58" s="417"/>
      <c r="T58" s="417"/>
      <c r="U58" s="417"/>
      <c r="V58" s="418"/>
      <c r="W58" s="419"/>
      <c r="X58" s="389">
        <f>SUM(X50:X57)</f>
        <v>0</v>
      </c>
      <c r="Y58" s="417"/>
      <c r="Z58" s="417"/>
      <c r="AA58" s="417"/>
      <c r="AB58" s="417"/>
      <c r="AC58" s="417"/>
      <c r="AD58" s="417"/>
      <c r="AE58" s="417"/>
      <c r="AF58" s="418"/>
      <c r="AG58" s="419"/>
      <c r="AH58" s="389">
        <f>SUM(AH50:AH57)</f>
        <v>0</v>
      </c>
      <c r="AI58" s="417"/>
      <c r="AJ58" s="417"/>
      <c r="AK58" s="417"/>
      <c r="AL58" s="417"/>
      <c r="AM58" s="417"/>
      <c r="AN58" s="417"/>
      <c r="AO58" s="417"/>
      <c r="AP58" s="418"/>
      <c r="AQ58" s="419"/>
      <c r="AR58" s="389">
        <f>SUM(AR50:AR57)</f>
        <v>0</v>
      </c>
      <c r="AS58" s="417"/>
      <c r="AT58" s="417"/>
      <c r="AU58" s="417"/>
      <c r="AV58" s="417"/>
      <c r="AW58" s="417"/>
      <c r="AX58" s="417"/>
      <c r="AY58" s="417"/>
      <c r="AZ58" s="418"/>
      <c r="BA58" s="419"/>
      <c r="BB58" s="389">
        <f>SUM(BB50:BB57)</f>
        <v>0</v>
      </c>
      <c r="BC58" s="417"/>
      <c r="BD58" s="417"/>
      <c r="BE58" s="417"/>
      <c r="BF58" s="417"/>
      <c r="BG58" s="417"/>
      <c r="BH58" s="417"/>
      <c r="BI58" s="417"/>
      <c r="BJ58" s="418"/>
      <c r="BK58" s="419"/>
      <c r="BL58" s="389">
        <f>SUM(BL50:BL57)</f>
        <v>0</v>
      </c>
      <c r="BM58" s="417"/>
      <c r="BN58" s="417"/>
      <c r="BO58" s="417"/>
      <c r="BP58" s="417"/>
      <c r="BQ58" s="417"/>
      <c r="BR58" s="417"/>
      <c r="BS58" s="417"/>
      <c r="BT58" s="418"/>
      <c r="BU58" s="419"/>
      <c r="BV58" s="391">
        <f>SUM(BV50:BV57)</f>
        <v>0</v>
      </c>
      <c r="BW58" s="406"/>
      <c r="BX58" s="391">
        <f>SUM(BX50:BX57)</f>
        <v>0</v>
      </c>
      <c r="BY58" s="406"/>
      <c r="BZ58" s="391">
        <f t="shared" si="70"/>
        <v>0</v>
      </c>
    </row>
    <row r="59" spans="1:78" ht="15" customHeight="1" x14ac:dyDescent="0.25">
      <c r="A59" s="2509" t="s">
        <v>98</v>
      </c>
      <c r="B59" s="2360"/>
      <c r="C59" s="2360"/>
      <c r="D59" s="2360"/>
      <c r="E59" s="420"/>
      <c r="F59" s="420"/>
      <c r="G59" s="420"/>
      <c r="H59" s="420"/>
      <c r="I59" s="420"/>
      <c r="J59" s="420"/>
      <c r="K59" s="420"/>
      <c r="L59" s="420"/>
      <c r="M59" s="404"/>
      <c r="N59" s="414"/>
      <c r="O59" s="415"/>
      <c r="P59" s="415"/>
      <c r="Q59" s="415"/>
      <c r="R59" s="415"/>
      <c r="S59" s="415"/>
      <c r="T59" s="415"/>
      <c r="U59" s="415"/>
      <c r="V59" s="415"/>
      <c r="W59" s="416"/>
      <c r="X59" s="414"/>
      <c r="Y59" s="415"/>
      <c r="Z59" s="415"/>
      <c r="AA59" s="415"/>
      <c r="AB59" s="415"/>
      <c r="AC59" s="415"/>
      <c r="AD59" s="415"/>
      <c r="AE59" s="415"/>
      <c r="AF59" s="415"/>
      <c r="AG59" s="416"/>
      <c r="AH59" s="414"/>
      <c r="AI59" s="415"/>
      <c r="AJ59" s="415"/>
      <c r="AK59" s="415"/>
      <c r="AL59" s="415"/>
      <c r="AM59" s="415"/>
      <c r="AN59" s="415"/>
      <c r="AO59" s="415"/>
      <c r="AP59" s="415"/>
      <c r="AQ59" s="416"/>
      <c r="AR59" s="414"/>
      <c r="AS59" s="415"/>
      <c r="AT59" s="415"/>
      <c r="AU59" s="415"/>
      <c r="AV59" s="415"/>
      <c r="AW59" s="415"/>
      <c r="AX59" s="415"/>
      <c r="AY59" s="415"/>
      <c r="AZ59" s="415"/>
      <c r="BA59" s="416"/>
      <c r="BB59" s="414"/>
      <c r="BC59" s="415"/>
      <c r="BD59" s="415"/>
      <c r="BE59" s="415"/>
      <c r="BF59" s="415"/>
      <c r="BG59" s="415"/>
      <c r="BH59" s="415"/>
      <c r="BI59" s="415"/>
      <c r="BJ59" s="415"/>
      <c r="BK59" s="416"/>
      <c r="BL59" s="414"/>
      <c r="BM59" s="415"/>
      <c r="BN59" s="415"/>
      <c r="BO59" s="415"/>
      <c r="BP59" s="415"/>
      <c r="BQ59" s="415"/>
      <c r="BR59" s="415"/>
      <c r="BS59" s="415"/>
      <c r="BT59" s="415"/>
      <c r="BU59" s="416"/>
      <c r="BV59" s="405"/>
      <c r="BW59" s="474"/>
      <c r="BX59" s="475"/>
      <c r="BY59" s="474"/>
      <c r="BZ59" s="475"/>
    </row>
    <row r="60" spans="1:78" ht="15" customHeight="1" x14ac:dyDescent="0.25">
      <c r="A60" s="1900" t="s">
        <v>157</v>
      </c>
      <c r="B60" s="879"/>
      <c r="C60" s="879"/>
      <c r="D60" s="880"/>
      <c r="E60" s="784"/>
      <c r="F60" s="784"/>
      <c r="G60" s="784"/>
      <c r="H60" s="784"/>
      <c r="I60" s="784"/>
      <c r="J60" s="784"/>
      <c r="K60" s="784"/>
      <c r="L60" s="784"/>
      <c r="M60" s="105">
        <v>0</v>
      </c>
      <c r="N60" s="106">
        <v>0</v>
      </c>
      <c r="O60" s="785"/>
      <c r="P60" s="785"/>
      <c r="Q60" s="785"/>
      <c r="R60" s="785"/>
      <c r="S60" s="785"/>
      <c r="T60" s="785"/>
      <c r="U60" s="785"/>
      <c r="V60" s="786"/>
      <c r="W60" s="113">
        <v>0</v>
      </c>
      <c r="X60" s="106">
        <v>0</v>
      </c>
      <c r="Y60" s="785"/>
      <c r="Z60" s="785"/>
      <c r="AA60" s="785"/>
      <c r="AB60" s="785"/>
      <c r="AC60" s="785"/>
      <c r="AD60" s="785"/>
      <c r="AE60" s="785"/>
      <c r="AF60" s="786"/>
      <c r="AG60" s="113">
        <v>0</v>
      </c>
      <c r="AH60" s="106">
        <v>0</v>
      </c>
      <c r="AI60" s="785"/>
      <c r="AJ60" s="785"/>
      <c r="AK60" s="785"/>
      <c r="AL60" s="785"/>
      <c r="AM60" s="785"/>
      <c r="AN60" s="785"/>
      <c r="AO60" s="785"/>
      <c r="AP60" s="786"/>
      <c r="AQ60" s="113">
        <v>0</v>
      </c>
      <c r="AR60" s="106">
        <v>0</v>
      </c>
      <c r="AS60" s="785"/>
      <c r="AT60" s="785"/>
      <c r="AU60" s="785"/>
      <c r="AV60" s="785"/>
      <c r="AW60" s="785"/>
      <c r="AX60" s="785"/>
      <c r="AY60" s="785"/>
      <c r="AZ60" s="786"/>
      <c r="BA60" s="113">
        <v>0</v>
      </c>
      <c r="BB60" s="106">
        <v>0</v>
      </c>
      <c r="BC60" s="785"/>
      <c r="BD60" s="785"/>
      <c r="BE60" s="785"/>
      <c r="BF60" s="785"/>
      <c r="BG60" s="785"/>
      <c r="BH60" s="785"/>
      <c r="BI60" s="785"/>
      <c r="BJ60" s="786"/>
      <c r="BK60" s="113">
        <v>0</v>
      </c>
      <c r="BL60" s="106">
        <v>0</v>
      </c>
      <c r="BM60" s="785"/>
      <c r="BN60" s="785"/>
      <c r="BO60" s="785"/>
      <c r="BP60" s="785"/>
      <c r="BQ60" s="785"/>
      <c r="BR60" s="785"/>
      <c r="BS60" s="785"/>
      <c r="BT60" s="786"/>
      <c r="BU60" s="113">
        <v>0</v>
      </c>
      <c r="BV60" s="108">
        <v>0</v>
      </c>
      <c r="BW60" s="476">
        <f t="shared" ref="BW60:BX62" si="71">SUM(M60,W60,AG60,AQ60,BA60,BK60,BU60)</f>
        <v>0</v>
      </c>
      <c r="BX60" s="477">
        <f t="shared" si="71"/>
        <v>0</v>
      </c>
      <c r="BY60" s="476">
        <f>BW60/$BZ$1</f>
        <v>0</v>
      </c>
      <c r="BZ60" s="477">
        <f t="shared" si="70"/>
        <v>0</v>
      </c>
    </row>
    <row r="61" spans="1:78" ht="15" customHeight="1" x14ac:dyDescent="0.25">
      <c r="A61" s="1900" t="s">
        <v>157</v>
      </c>
      <c r="B61" s="879"/>
      <c r="C61" s="879"/>
      <c r="D61" s="880"/>
      <c r="E61" s="784"/>
      <c r="F61" s="784"/>
      <c r="G61" s="784"/>
      <c r="H61" s="784"/>
      <c r="I61" s="784"/>
      <c r="J61" s="784"/>
      <c r="K61" s="784"/>
      <c r="L61" s="784"/>
      <c r="M61" s="105">
        <v>0</v>
      </c>
      <c r="N61" s="106">
        <v>0</v>
      </c>
      <c r="O61" s="785"/>
      <c r="P61" s="785"/>
      <c r="Q61" s="785"/>
      <c r="R61" s="785"/>
      <c r="S61" s="785"/>
      <c r="T61" s="785"/>
      <c r="U61" s="785"/>
      <c r="V61" s="786"/>
      <c r="W61" s="113">
        <v>0</v>
      </c>
      <c r="X61" s="106">
        <v>0</v>
      </c>
      <c r="Y61" s="785"/>
      <c r="Z61" s="785"/>
      <c r="AA61" s="785"/>
      <c r="AB61" s="785"/>
      <c r="AC61" s="785"/>
      <c r="AD61" s="785"/>
      <c r="AE61" s="785"/>
      <c r="AF61" s="786"/>
      <c r="AG61" s="113">
        <v>0</v>
      </c>
      <c r="AH61" s="106">
        <v>0</v>
      </c>
      <c r="AI61" s="785"/>
      <c r="AJ61" s="785"/>
      <c r="AK61" s="785"/>
      <c r="AL61" s="785"/>
      <c r="AM61" s="785"/>
      <c r="AN61" s="785"/>
      <c r="AO61" s="785"/>
      <c r="AP61" s="786"/>
      <c r="AQ61" s="113">
        <v>0</v>
      </c>
      <c r="AR61" s="106">
        <v>0</v>
      </c>
      <c r="AS61" s="785"/>
      <c r="AT61" s="785"/>
      <c r="AU61" s="785"/>
      <c r="AV61" s="785"/>
      <c r="AW61" s="785"/>
      <c r="AX61" s="785"/>
      <c r="AY61" s="785"/>
      <c r="AZ61" s="786"/>
      <c r="BA61" s="113">
        <v>0</v>
      </c>
      <c r="BB61" s="106">
        <v>0</v>
      </c>
      <c r="BC61" s="785"/>
      <c r="BD61" s="785"/>
      <c r="BE61" s="785"/>
      <c r="BF61" s="785"/>
      <c r="BG61" s="785"/>
      <c r="BH61" s="785"/>
      <c r="BI61" s="785"/>
      <c r="BJ61" s="786"/>
      <c r="BK61" s="113">
        <v>0</v>
      </c>
      <c r="BL61" s="106">
        <v>0</v>
      </c>
      <c r="BM61" s="785"/>
      <c r="BN61" s="785"/>
      <c r="BO61" s="785"/>
      <c r="BP61" s="785"/>
      <c r="BQ61" s="785"/>
      <c r="BR61" s="785"/>
      <c r="BS61" s="785"/>
      <c r="BT61" s="786"/>
      <c r="BU61" s="113">
        <v>0</v>
      </c>
      <c r="BV61" s="108">
        <v>0</v>
      </c>
      <c r="BW61" s="476">
        <f t="shared" si="71"/>
        <v>0</v>
      </c>
      <c r="BX61" s="477">
        <f t="shared" si="71"/>
        <v>0</v>
      </c>
      <c r="BY61" s="476">
        <f>BW61/$BZ$1</f>
        <v>0</v>
      </c>
      <c r="BZ61" s="477">
        <f>BX61/$BZ$1</f>
        <v>0</v>
      </c>
    </row>
    <row r="62" spans="1:78" ht="15" customHeight="1" thickBot="1" x14ac:dyDescent="0.3">
      <c r="A62" s="1900" t="s">
        <v>157</v>
      </c>
      <c r="B62" s="879"/>
      <c r="C62" s="879"/>
      <c r="D62" s="880"/>
      <c r="E62" s="784"/>
      <c r="F62" s="784"/>
      <c r="G62" s="784"/>
      <c r="H62" s="784"/>
      <c r="I62" s="784"/>
      <c r="J62" s="784"/>
      <c r="K62" s="784"/>
      <c r="L62" s="784"/>
      <c r="M62" s="105">
        <v>0</v>
      </c>
      <c r="N62" s="106">
        <v>0</v>
      </c>
      <c r="O62" s="785"/>
      <c r="P62" s="785"/>
      <c r="Q62" s="785"/>
      <c r="R62" s="785"/>
      <c r="S62" s="785"/>
      <c r="T62" s="785"/>
      <c r="U62" s="785"/>
      <c r="V62" s="786"/>
      <c r="W62" s="113">
        <v>0</v>
      </c>
      <c r="X62" s="106">
        <v>0</v>
      </c>
      <c r="Y62" s="785"/>
      <c r="Z62" s="785"/>
      <c r="AA62" s="785"/>
      <c r="AB62" s="785"/>
      <c r="AC62" s="785"/>
      <c r="AD62" s="785"/>
      <c r="AE62" s="785"/>
      <c r="AF62" s="786"/>
      <c r="AG62" s="113">
        <v>0</v>
      </c>
      <c r="AH62" s="106">
        <v>0</v>
      </c>
      <c r="AI62" s="785"/>
      <c r="AJ62" s="785"/>
      <c r="AK62" s="785"/>
      <c r="AL62" s="785"/>
      <c r="AM62" s="785"/>
      <c r="AN62" s="785"/>
      <c r="AO62" s="785"/>
      <c r="AP62" s="786"/>
      <c r="AQ62" s="113">
        <v>0</v>
      </c>
      <c r="AR62" s="106">
        <v>0</v>
      </c>
      <c r="AS62" s="785"/>
      <c r="AT62" s="785"/>
      <c r="AU62" s="785"/>
      <c r="AV62" s="785"/>
      <c r="AW62" s="785"/>
      <c r="AX62" s="785"/>
      <c r="AY62" s="785"/>
      <c r="AZ62" s="786"/>
      <c r="BA62" s="113">
        <v>0</v>
      </c>
      <c r="BB62" s="106">
        <v>0</v>
      </c>
      <c r="BC62" s="785"/>
      <c r="BD62" s="785"/>
      <c r="BE62" s="785"/>
      <c r="BF62" s="785"/>
      <c r="BG62" s="785"/>
      <c r="BH62" s="785"/>
      <c r="BI62" s="785"/>
      <c r="BJ62" s="786"/>
      <c r="BK62" s="113">
        <v>0</v>
      </c>
      <c r="BL62" s="106">
        <v>0</v>
      </c>
      <c r="BM62" s="785"/>
      <c r="BN62" s="785"/>
      <c r="BO62" s="785"/>
      <c r="BP62" s="785"/>
      <c r="BQ62" s="785"/>
      <c r="BR62" s="785"/>
      <c r="BS62" s="785"/>
      <c r="BT62" s="786"/>
      <c r="BU62" s="113">
        <v>0</v>
      </c>
      <c r="BV62" s="108">
        <v>0</v>
      </c>
      <c r="BW62" s="478">
        <f t="shared" si="71"/>
        <v>0</v>
      </c>
      <c r="BX62" s="479">
        <f t="shared" si="71"/>
        <v>0</v>
      </c>
      <c r="BY62" s="478">
        <f>BW62/$BZ$1</f>
        <v>0</v>
      </c>
      <c r="BZ62" s="479">
        <f t="shared" si="70"/>
        <v>0</v>
      </c>
    </row>
    <row r="63" spans="1:78" ht="15" customHeight="1" thickTop="1" x14ac:dyDescent="0.25">
      <c r="A63" s="2506" t="s">
        <v>156</v>
      </c>
      <c r="B63" s="2357"/>
      <c r="C63" s="2357"/>
      <c r="D63" s="2358"/>
      <c r="E63" s="417"/>
      <c r="F63" s="417"/>
      <c r="G63" s="417"/>
      <c r="H63" s="417"/>
      <c r="I63" s="417"/>
      <c r="J63" s="417"/>
      <c r="K63" s="417"/>
      <c r="L63" s="417"/>
      <c r="M63" s="406"/>
      <c r="N63" s="389">
        <f>SUM(N60:V62)</f>
        <v>0</v>
      </c>
      <c r="O63" s="417"/>
      <c r="P63" s="417"/>
      <c r="Q63" s="417"/>
      <c r="R63" s="417"/>
      <c r="S63" s="417"/>
      <c r="T63" s="417"/>
      <c r="U63" s="417"/>
      <c r="V63" s="418"/>
      <c r="W63" s="419"/>
      <c r="X63" s="389">
        <f>SUM(X60:AF62)</f>
        <v>0</v>
      </c>
      <c r="Y63" s="417"/>
      <c r="Z63" s="417"/>
      <c r="AA63" s="417"/>
      <c r="AB63" s="417"/>
      <c r="AC63" s="417"/>
      <c r="AD63" s="417"/>
      <c r="AE63" s="417"/>
      <c r="AF63" s="418"/>
      <c r="AG63" s="419"/>
      <c r="AH63" s="389">
        <f>SUM(AH60:AP62)</f>
        <v>0</v>
      </c>
      <c r="AI63" s="417"/>
      <c r="AJ63" s="417"/>
      <c r="AK63" s="417"/>
      <c r="AL63" s="417"/>
      <c r="AM63" s="417"/>
      <c r="AN63" s="417"/>
      <c r="AO63" s="417"/>
      <c r="AP63" s="418"/>
      <c r="AQ63" s="419"/>
      <c r="AR63" s="389">
        <f>SUM(AR60:AZ62)</f>
        <v>0</v>
      </c>
      <c r="AS63" s="417"/>
      <c r="AT63" s="417"/>
      <c r="AU63" s="417"/>
      <c r="AV63" s="417"/>
      <c r="AW63" s="417"/>
      <c r="AX63" s="417"/>
      <c r="AY63" s="417"/>
      <c r="AZ63" s="418"/>
      <c r="BA63" s="419"/>
      <c r="BB63" s="389">
        <f>SUM(BB60:BJ62)</f>
        <v>0</v>
      </c>
      <c r="BC63" s="417"/>
      <c r="BD63" s="417"/>
      <c r="BE63" s="417"/>
      <c r="BF63" s="417"/>
      <c r="BG63" s="417"/>
      <c r="BH63" s="417"/>
      <c r="BI63" s="417"/>
      <c r="BJ63" s="418"/>
      <c r="BK63" s="419"/>
      <c r="BL63" s="389">
        <f>SUM(BL60:BT62)</f>
        <v>0</v>
      </c>
      <c r="BM63" s="417"/>
      <c r="BN63" s="417"/>
      <c r="BO63" s="417"/>
      <c r="BP63" s="417"/>
      <c r="BQ63" s="417"/>
      <c r="BR63" s="417"/>
      <c r="BS63" s="417"/>
      <c r="BT63" s="418"/>
      <c r="BU63" s="419"/>
      <c r="BV63" s="391">
        <f>SUM(BV60:BV62)</f>
        <v>0</v>
      </c>
      <c r="BW63" s="406"/>
      <c r="BX63" s="391">
        <f>SUM(BX60:BX62)</f>
        <v>0</v>
      </c>
      <c r="BY63" s="406"/>
      <c r="BZ63" s="391">
        <f t="shared" si="70"/>
        <v>0</v>
      </c>
    </row>
    <row r="64" spans="1:78" ht="15" customHeight="1" x14ac:dyDescent="0.25">
      <c r="A64" s="2509" t="s">
        <v>99</v>
      </c>
      <c r="B64" s="2360"/>
      <c r="C64" s="2360"/>
      <c r="D64" s="2361"/>
      <c r="E64" s="420"/>
      <c r="F64" s="420"/>
      <c r="G64" s="420"/>
      <c r="H64" s="420"/>
      <c r="I64" s="420"/>
      <c r="J64" s="420"/>
      <c r="K64" s="420"/>
      <c r="L64" s="420"/>
      <c r="M64" s="407"/>
      <c r="N64" s="421"/>
      <c r="O64" s="422"/>
      <c r="P64" s="422"/>
      <c r="Q64" s="422"/>
      <c r="R64" s="422"/>
      <c r="S64" s="422"/>
      <c r="T64" s="422"/>
      <c r="U64" s="422"/>
      <c r="V64" s="422"/>
      <c r="W64" s="423"/>
      <c r="X64" s="421"/>
      <c r="Y64" s="422"/>
      <c r="Z64" s="422"/>
      <c r="AA64" s="422"/>
      <c r="AB64" s="422"/>
      <c r="AC64" s="422"/>
      <c r="AD64" s="422"/>
      <c r="AE64" s="422"/>
      <c r="AF64" s="422"/>
      <c r="AG64" s="423"/>
      <c r="AH64" s="421"/>
      <c r="AI64" s="422"/>
      <c r="AJ64" s="422"/>
      <c r="AK64" s="422"/>
      <c r="AL64" s="422"/>
      <c r="AM64" s="422"/>
      <c r="AN64" s="422"/>
      <c r="AO64" s="422"/>
      <c r="AP64" s="422"/>
      <c r="AQ64" s="423"/>
      <c r="AR64" s="421"/>
      <c r="AS64" s="422"/>
      <c r="AT64" s="422"/>
      <c r="AU64" s="422"/>
      <c r="AV64" s="422"/>
      <c r="AW64" s="422"/>
      <c r="AX64" s="422"/>
      <c r="AY64" s="422"/>
      <c r="AZ64" s="422"/>
      <c r="BA64" s="423"/>
      <c r="BB64" s="421"/>
      <c r="BC64" s="422"/>
      <c r="BD64" s="422"/>
      <c r="BE64" s="422"/>
      <c r="BF64" s="422"/>
      <c r="BG64" s="422"/>
      <c r="BH64" s="422"/>
      <c r="BI64" s="422"/>
      <c r="BJ64" s="422"/>
      <c r="BK64" s="423"/>
      <c r="BL64" s="421"/>
      <c r="BM64" s="422"/>
      <c r="BN64" s="422"/>
      <c r="BO64" s="422"/>
      <c r="BP64" s="422"/>
      <c r="BQ64" s="422"/>
      <c r="BR64" s="422"/>
      <c r="BS64" s="422"/>
      <c r="BT64" s="422"/>
      <c r="BU64" s="423"/>
      <c r="BV64" s="408"/>
      <c r="BW64" s="480"/>
      <c r="BX64" s="481"/>
      <c r="BY64" s="480"/>
      <c r="BZ64" s="481"/>
    </row>
    <row r="65" spans="1:81" ht="15" customHeight="1" x14ac:dyDescent="0.25">
      <c r="A65" s="2179" t="s">
        <v>157</v>
      </c>
      <c r="B65" s="2180"/>
      <c r="C65" s="2180"/>
      <c r="D65" s="2181"/>
      <c r="E65" s="778"/>
      <c r="F65" s="778"/>
      <c r="G65" s="778"/>
      <c r="H65" s="778"/>
      <c r="I65" s="778"/>
      <c r="J65" s="778"/>
      <c r="K65" s="778"/>
      <c r="L65" s="778"/>
      <c r="M65" s="105">
        <v>0</v>
      </c>
      <c r="N65" s="106">
        <v>0</v>
      </c>
      <c r="O65" s="779"/>
      <c r="P65" s="779"/>
      <c r="Q65" s="779"/>
      <c r="R65" s="779"/>
      <c r="S65" s="779"/>
      <c r="T65" s="779"/>
      <c r="U65" s="779"/>
      <c r="V65" s="780"/>
      <c r="W65" s="113">
        <v>0</v>
      </c>
      <c r="X65" s="106">
        <v>0</v>
      </c>
      <c r="Y65" s="779"/>
      <c r="Z65" s="779"/>
      <c r="AA65" s="779"/>
      <c r="AB65" s="779"/>
      <c r="AC65" s="779"/>
      <c r="AD65" s="779"/>
      <c r="AE65" s="779"/>
      <c r="AF65" s="780"/>
      <c r="AG65" s="113">
        <v>0</v>
      </c>
      <c r="AH65" s="106">
        <v>0</v>
      </c>
      <c r="AI65" s="779"/>
      <c r="AJ65" s="779"/>
      <c r="AK65" s="779"/>
      <c r="AL65" s="779"/>
      <c r="AM65" s="779"/>
      <c r="AN65" s="779"/>
      <c r="AO65" s="779"/>
      <c r="AP65" s="780"/>
      <c r="AQ65" s="113">
        <v>0</v>
      </c>
      <c r="AR65" s="106">
        <v>0</v>
      </c>
      <c r="AS65" s="779"/>
      <c r="AT65" s="779"/>
      <c r="AU65" s="779"/>
      <c r="AV65" s="779"/>
      <c r="AW65" s="779"/>
      <c r="AX65" s="779"/>
      <c r="AY65" s="779"/>
      <c r="AZ65" s="780"/>
      <c r="BA65" s="113">
        <v>0</v>
      </c>
      <c r="BB65" s="106">
        <v>0</v>
      </c>
      <c r="BC65" s="779"/>
      <c r="BD65" s="779"/>
      <c r="BE65" s="779"/>
      <c r="BF65" s="779"/>
      <c r="BG65" s="779"/>
      <c r="BH65" s="779"/>
      <c r="BI65" s="779"/>
      <c r="BJ65" s="780"/>
      <c r="BK65" s="113">
        <v>0</v>
      </c>
      <c r="BL65" s="106">
        <v>0</v>
      </c>
      <c r="BM65" s="779"/>
      <c r="BN65" s="779"/>
      <c r="BO65" s="779"/>
      <c r="BP65" s="779"/>
      <c r="BQ65" s="779"/>
      <c r="BR65" s="779"/>
      <c r="BS65" s="779"/>
      <c r="BT65" s="780"/>
      <c r="BU65" s="113">
        <v>0</v>
      </c>
      <c r="BV65" s="108">
        <v>0</v>
      </c>
      <c r="BW65" s="476">
        <f t="shared" ref="BW65:BX69" si="72">SUM(M65,W65,AG65,AQ65,BA65,BK65,BU65)</f>
        <v>0</v>
      </c>
      <c r="BX65" s="477">
        <f t="shared" si="72"/>
        <v>0</v>
      </c>
      <c r="BY65" s="476">
        <f t="shared" ref="BY65:BZ69" si="73">BW65/$BZ$1</f>
        <v>0</v>
      </c>
      <c r="BZ65" s="477">
        <f t="shared" si="73"/>
        <v>0</v>
      </c>
    </row>
    <row r="66" spans="1:81" ht="15" customHeight="1" x14ac:dyDescent="0.25">
      <c r="A66" s="2176" t="s">
        <v>157</v>
      </c>
      <c r="B66" s="2177"/>
      <c r="C66" s="2177"/>
      <c r="D66" s="2178"/>
      <c r="E66" s="784"/>
      <c r="F66" s="784"/>
      <c r="G66" s="784"/>
      <c r="H66" s="784"/>
      <c r="I66" s="784"/>
      <c r="J66" s="784"/>
      <c r="K66" s="784"/>
      <c r="L66" s="784"/>
      <c r="M66" s="105">
        <v>0</v>
      </c>
      <c r="N66" s="106">
        <v>0</v>
      </c>
      <c r="O66" s="785"/>
      <c r="P66" s="785"/>
      <c r="Q66" s="785"/>
      <c r="R66" s="785"/>
      <c r="S66" s="785"/>
      <c r="T66" s="785"/>
      <c r="U66" s="785"/>
      <c r="V66" s="786"/>
      <c r="W66" s="113">
        <v>0</v>
      </c>
      <c r="X66" s="106">
        <v>0</v>
      </c>
      <c r="Y66" s="785"/>
      <c r="Z66" s="785"/>
      <c r="AA66" s="785"/>
      <c r="AB66" s="785"/>
      <c r="AC66" s="785"/>
      <c r="AD66" s="785"/>
      <c r="AE66" s="785"/>
      <c r="AF66" s="786"/>
      <c r="AG66" s="113">
        <v>0</v>
      </c>
      <c r="AH66" s="106">
        <v>0</v>
      </c>
      <c r="AI66" s="785"/>
      <c r="AJ66" s="785"/>
      <c r="AK66" s="785"/>
      <c r="AL66" s="785"/>
      <c r="AM66" s="785"/>
      <c r="AN66" s="785"/>
      <c r="AO66" s="785"/>
      <c r="AP66" s="786"/>
      <c r="AQ66" s="113">
        <v>0</v>
      </c>
      <c r="AR66" s="106">
        <v>0</v>
      </c>
      <c r="AS66" s="785"/>
      <c r="AT66" s="785"/>
      <c r="AU66" s="785"/>
      <c r="AV66" s="785"/>
      <c r="AW66" s="785"/>
      <c r="AX66" s="785"/>
      <c r="AY66" s="785"/>
      <c r="AZ66" s="786"/>
      <c r="BA66" s="113">
        <v>0</v>
      </c>
      <c r="BB66" s="106">
        <v>0</v>
      </c>
      <c r="BC66" s="785"/>
      <c r="BD66" s="785"/>
      <c r="BE66" s="785"/>
      <c r="BF66" s="785"/>
      <c r="BG66" s="785"/>
      <c r="BH66" s="785"/>
      <c r="BI66" s="785"/>
      <c r="BJ66" s="786"/>
      <c r="BK66" s="113">
        <v>0</v>
      </c>
      <c r="BL66" s="106">
        <v>0</v>
      </c>
      <c r="BM66" s="785"/>
      <c r="BN66" s="785"/>
      <c r="BO66" s="785"/>
      <c r="BP66" s="785"/>
      <c r="BQ66" s="785"/>
      <c r="BR66" s="785"/>
      <c r="BS66" s="785"/>
      <c r="BT66" s="786"/>
      <c r="BU66" s="113">
        <v>0</v>
      </c>
      <c r="BV66" s="108">
        <v>0</v>
      </c>
      <c r="BW66" s="476">
        <f t="shared" si="72"/>
        <v>0</v>
      </c>
      <c r="BX66" s="477">
        <f t="shared" si="72"/>
        <v>0</v>
      </c>
      <c r="BY66" s="476">
        <f t="shared" si="73"/>
        <v>0</v>
      </c>
      <c r="BZ66" s="477">
        <f t="shared" si="73"/>
        <v>0</v>
      </c>
    </row>
    <row r="67" spans="1:81" ht="15" customHeight="1" x14ac:dyDescent="0.25">
      <c r="A67" s="2176" t="s">
        <v>157</v>
      </c>
      <c r="B67" s="2177"/>
      <c r="C67" s="2177"/>
      <c r="D67" s="2178"/>
      <c r="E67" s="784"/>
      <c r="F67" s="784"/>
      <c r="G67" s="784"/>
      <c r="H67" s="784"/>
      <c r="I67" s="784"/>
      <c r="J67" s="784"/>
      <c r="K67" s="784"/>
      <c r="L67" s="784"/>
      <c r="M67" s="105">
        <v>0</v>
      </c>
      <c r="N67" s="106">
        <v>0</v>
      </c>
      <c r="O67" s="785"/>
      <c r="P67" s="785"/>
      <c r="Q67" s="785"/>
      <c r="R67" s="785"/>
      <c r="S67" s="785"/>
      <c r="T67" s="785"/>
      <c r="U67" s="785"/>
      <c r="V67" s="786"/>
      <c r="W67" s="113">
        <v>0</v>
      </c>
      <c r="X67" s="106">
        <v>0</v>
      </c>
      <c r="Y67" s="785"/>
      <c r="Z67" s="785"/>
      <c r="AA67" s="785"/>
      <c r="AB67" s="785"/>
      <c r="AC67" s="785"/>
      <c r="AD67" s="785"/>
      <c r="AE67" s="785"/>
      <c r="AF67" s="786"/>
      <c r="AG67" s="113">
        <v>0</v>
      </c>
      <c r="AH67" s="106">
        <v>0</v>
      </c>
      <c r="AI67" s="785"/>
      <c r="AJ67" s="785"/>
      <c r="AK67" s="785"/>
      <c r="AL67" s="785"/>
      <c r="AM67" s="785"/>
      <c r="AN67" s="785"/>
      <c r="AO67" s="785"/>
      <c r="AP67" s="786"/>
      <c r="AQ67" s="113">
        <v>0</v>
      </c>
      <c r="AR67" s="106">
        <v>0</v>
      </c>
      <c r="AS67" s="785"/>
      <c r="AT67" s="785"/>
      <c r="AU67" s="785"/>
      <c r="AV67" s="785"/>
      <c r="AW67" s="785"/>
      <c r="AX67" s="785"/>
      <c r="AY67" s="785"/>
      <c r="AZ67" s="786"/>
      <c r="BA67" s="113">
        <v>0</v>
      </c>
      <c r="BB67" s="106">
        <v>0</v>
      </c>
      <c r="BC67" s="785"/>
      <c r="BD67" s="785"/>
      <c r="BE67" s="785"/>
      <c r="BF67" s="785"/>
      <c r="BG67" s="785"/>
      <c r="BH67" s="785"/>
      <c r="BI67" s="785"/>
      <c r="BJ67" s="786"/>
      <c r="BK67" s="113">
        <v>0</v>
      </c>
      <c r="BL67" s="106">
        <v>0</v>
      </c>
      <c r="BM67" s="785"/>
      <c r="BN67" s="785"/>
      <c r="BO67" s="785"/>
      <c r="BP67" s="785"/>
      <c r="BQ67" s="785"/>
      <c r="BR67" s="785"/>
      <c r="BS67" s="785"/>
      <c r="BT67" s="786"/>
      <c r="BU67" s="113">
        <v>0</v>
      </c>
      <c r="BV67" s="108">
        <v>0</v>
      </c>
      <c r="BW67" s="476">
        <f t="shared" si="72"/>
        <v>0</v>
      </c>
      <c r="BX67" s="477">
        <f t="shared" si="72"/>
        <v>0</v>
      </c>
      <c r="BY67" s="476">
        <f t="shared" si="73"/>
        <v>0</v>
      </c>
      <c r="BZ67" s="477">
        <f t="shared" si="73"/>
        <v>0</v>
      </c>
    </row>
    <row r="68" spans="1:81" ht="15" customHeight="1" x14ac:dyDescent="0.25">
      <c r="A68" s="2176" t="s">
        <v>157</v>
      </c>
      <c r="B68" s="2177"/>
      <c r="C68" s="2177"/>
      <c r="D68" s="2178"/>
      <c r="E68" s="784"/>
      <c r="F68" s="784"/>
      <c r="G68" s="784"/>
      <c r="H68" s="784"/>
      <c r="I68" s="784"/>
      <c r="J68" s="784"/>
      <c r="K68" s="784"/>
      <c r="L68" s="784"/>
      <c r="M68" s="105">
        <v>0</v>
      </c>
      <c r="N68" s="106">
        <v>0</v>
      </c>
      <c r="O68" s="785"/>
      <c r="P68" s="785"/>
      <c r="Q68" s="785"/>
      <c r="R68" s="785"/>
      <c r="S68" s="785"/>
      <c r="T68" s="785"/>
      <c r="U68" s="785"/>
      <c r="V68" s="786"/>
      <c r="W68" s="113">
        <v>0</v>
      </c>
      <c r="X68" s="106">
        <v>0</v>
      </c>
      <c r="Y68" s="785"/>
      <c r="Z68" s="785"/>
      <c r="AA68" s="785"/>
      <c r="AB68" s="785"/>
      <c r="AC68" s="785"/>
      <c r="AD68" s="785"/>
      <c r="AE68" s="785"/>
      <c r="AF68" s="786"/>
      <c r="AG68" s="113">
        <v>0</v>
      </c>
      <c r="AH68" s="106">
        <v>0</v>
      </c>
      <c r="AI68" s="785"/>
      <c r="AJ68" s="785"/>
      <c r="AK68" s="785"/>
      <c r="AL68" s="785"/>
      <c r="AM68" s="785"/>
      <c r="AN68" s="785"/>
      <c r="AO68" s="785"/>
      <c r="AP68" s="786"/>
      <c r="AQ68" s="113">
        <v>0</v>
      </c>
      <c r="AR68" s="106">
        <v>0</v>
      </c>
      <c r="AS68" s="785"/>
      <c r="AT68" s="785"/>
      <c r="AU68" s="785"/>
      <c r="AV68" s="785"/>
      <c r="AW68" s="785"/>
      <c r="AX68" s="785"/>
      <c r="AY68" s="785"/>
      <c r="AZ68" s="786"/>
      <c r="BA68" s="113">
        <v>0</v>
      </c>
      <c r="BB68" s="106">
        <v>0</v>
      </c>
      <c r="BC68" s="785"/>
      <c r="BD68" s="785"/>
      <c r="BE68" s="785"/>
      <c r="BF68" s="785"/>
      <c r="BG68" s="785"/>
      <c r="BH68" s="785"/>
      <c r="BI68" s="785"/>
      <c r="BJ68" s="786"/>
      <c r="BK68" s="113">
        <v>0</v>
      </c>
      <c r="BL68" s="106">
        <v>0</v>
      </c>
      <c r="BM68" s="785"/>
      <c r="BN68" s="785"/>
      <c r="BO68" s="785"/>
      <c r="BP68" s="785"/>
      <c r="BQ68" s="785"/>
      <c r="BR68" s="785"/>
      <c r="BS68" s="785"/>
      <c r="BT68" s="786"/>
      <c r="BU68" s="113">
        <v>0</v>
      </c>
      <c r="BV68" s="108">
        <v>0</v>
      </c>
      <c r="BW68" s="476">
        <f t="shared" si="72"/>
        <v>0</v>
      </c>
      <c r="BX68" s="477">
        <f t="shared" si="72"/>
        <v>0</v>
      </c>
      <c r="BY68" s="476">
        <f t="shared" si="73"/>
        <v>0</v>
      </c>
      <c r="BZ68" s="477">
        <f t="shared" si="73"/>
        <v>0</v>
      </c>
      <c r="CA68" s="187"/>
      <c r="CB68" s="187"/>
      <c r="CC68" s="187"/>
    </row>
    <row r="69" spans="1:81" ht="15" customHeight="1" thickBot="1" x14ac:dyDescent="0.3">
      <c r="A69" s="2233" t="s">
        <v>157</v>
      </c>
      <c r="B69" s="2234"/>
      <c r="C69" s="2234"/>
      <c r="D69" s="2235"/>
      <c r="E69" s="784"/>
      <c r="F69" s="784"/>
      <c r="G69" s="784"/>
      <c r="H69" s="784"/>
      <c r="I69" s="784"/>
      <c r="J69" s="784"/>
      <c r="K69" s="784"/>
      <c r="L69" s="784"/>
      <c r="M69" s="105">
        <v>0</v>
      </c>
      <c r="N69" s="106">
        <v>0</v>
      </c>
      <c r="O69" s="785"/>
      <c r="P69" s="785"/>
      <c r="Q69" s="785"/>
      <c r="R69" s="785"/>
      <c r="S69" s="785"/>
      <c r="T69" s="785"/>
      <c r="U69" s="785"/>
      <c r="V69" s="786"/>
      <c r="W69" s="113">
        <v>0</v>
      </c>
      <c r="X69" s="106">
        <v>0</v>
      </c>
      <c r="Y69" s="785"/>
      <c r="Z69" s="785"/>
      <c r="AA69" s="785"/>
      <c r="AB69" s="785"/>
      <c r="AC69" s="785"/>
      <c r="AD69" s="785"/>
      <c r="AE69" s="785"/>
      <c r="AF69" s="786"/>
      <c r="AG69" s="113">
        <v>0</v>
      </c>
      <c r="AH69" s="106">
        <v>0</v>
      </c>
      <c r="AI69" s="785"/>
      <c r="AJ69" s="785"/>
      <c r="AK69" s="785"/>
      <c r="AL69" s="785"/>
      <c r="AM69" s="785"/>
      <c r="AN69" s="785"/>
      <c r="AO69" s="785"/>
      <c r="AP69" s="786"/>
      <c r="AQ69" s="113">
        <v>0</v>
      </c>
      <c r="AR69" s="106">
        <v>0</v>
      </c>
      <c r="AS69" s="785"/>
      <c r="AT69" s="785"/>
      <c r="AU69" s="785"/>
      <c r="AV69" s="785"/>
      <c r="AW69" s="785"/>
      <c r="AX69" s="785"/>
      <c r="AY69" s="785"/>
      <c r="AZ69" s="786"/>
      <c r="BA69" s="113">
        <v>0</v>
      </c>
      <c r="BB69" s="106">
        <v>0</v>
      </c>
      <c r="BC69" s="785"/>
      <c r="BD69" s="785"/>
      <c r="BE69" s="785"/>
      <c r="BF69" s="785"/>
      <c r="BG69" s="785"/>
      <c r="BH69" s="785"/>
      <c r="BI69" s="785"/>
      <c r="BJ69" s="786"/>
      <c r="BK69" s="113">
        <v>0</v>
      </c>
      <c r="BL69" s="106">
        <v>0</v>
      </c>
      <c r="BM69" s="785"/>
      <c r="BN69" s="785"/>
      <c r="BO69" s="785"/>
      <c r="BP69" s="785"/>
      <c r="BQ69" s="785"/>
      <c r="BR69" s="785"/>
      <c r="BS69" s="785"/>
      <c r="BT69" s="786"/>
      <c r="BU69" s="113">
        <v>0</v>
      </c>
      <c r="BV69" s="108">
        <v>0</v>
      </c>
      <c r="BW69" s="476">
        <f t="shared" si="72"/>
        <v>0</v>
      </c>
      <c r="BX69" s="477">
        <f t="shared" si="72"/>
        <v>0</v>
      </c>
      <c r="BY69" s="476">
        <f t="shared" si="73"/>
        <v>0</v>
      </c>
      <c r="BZ69" s="477">
        <f t="shared" si="73"/>
        <v>0</v>
      </c>
    </row>
    <row r="70" spans="1:81" ht="15" customHeight="1" thickTop="1" x14ac:dyDescent="0.25">
      <c r="A70" s="2506" t="s">
        <v>178</v>
      </c>
      <c r="B70" s="2357"/>
      <c r="C70" s="2357"/>
      <c r="D70" s="2358"/>
      <c r="E70" s="1912"/>
      <c r="F70" s="1912"/>
      <c r="G70" s="1912"/>
      <c r="H70" s="1912"/>
      <c r="I70" s="1912"/>
      <c r="J70" s="1912"/>
      <c r="K70" s="1912"/>
      <c r="L70" s="1912"/>
      <c r="M70" s="409"/>
      <c r="N70" s="389">
        <f>SUM(N65:N69)</f>
        <v>0</v>
      </c>
      <c r="O70" s="385"/>
      <c r="P70" s="385"/>
      <c r="Q70" s="385"/>
      <c r="R70" s="385"/>
      <c r="S70" s="385"/>
      <c r="T70" s="385"/>
      <c r="U70" s="385"/>
      <c r="V70" s="387"/>
      <c r="W70" s="413"/>
      <c r="X70" s="389">
        <f>SUM(X65:X69)</f>
        <v>0</v>
      </c>
      <c r="Y70" s="385"/>
      <c r="Z70" s="385"/>
      <c r="AA70" s="385"/>
      <c r="AB70" s="385"/>
      <c r="AC70" s="385"/>
      <c r="AD70" s="385"/>
      <c r="AE70" s="385"/>
      <c r="AF70" s="387"/>
      <c r="AG70" s="413"/>
      <c r="AH70" s="389">
        <f>SUM(AH65:AH69)</f>
        <v>0</v>
      </c>
      <c r="AI70" s="385"/>
      <c r="AJ70" s="385"/>
      <c r="AK70" s="385"/>
      <c r="AL70" s="385"/>
      <c r="AM70" s="385"/>
      <c r="AN70" s="385"/>
      <c r="AO70" s="385"/>
      <c r="AP70" s="387"/>
      <c r="AQ70" s="413"/>
      <c r="AR70" s="389">
        <f>SUM(AR65:AR69)</f>
        <v>0</v>
      </c>
      <c r="AS70" s="385"/>
      <c r="AT70" s="385"/>
      <c r="AU70" s="385"/>
      <c r="AV70" s="385"/>
      <c r="AW70" s="385"/>
      <c r="AX70" s="385"/>
      <c r="AY70" s="385"/>
      <c r="AZ70" s="387"/>
      <c r="BA70" s="413"/>
      <c r="BB70" s="389">
        <f>SUM(BB65:BB69)</f>
        <v>0</v>
      </c>
      <c r="BC70" s="385"/>
      <c r="BD70" s="385"/>
      <c r="BE70" s="385"/>
      <c r="BF70" s="385"/>
      <c r="BG70" s="385"/>
      <c r="BH70" s="385"/>
      <c r="BI70" s="385"/>
      <c r="BJ70" s="387"/>
      <c r="BK70" s="413"/>
      <c r="BL70" s="389">
        <f>SUM(BL65:BL69)</f>
        <v>0</v>
      </c>
      <c r="BM70" s="385"/>
      <c r="BN70" s="385"/>
      <c r="BO70" s="385"/>
      <c r="BP70" s="385"/>
      <c r="BQ70" s="385"/>
      <c r="BR70" s="385"/>
      <c r="BS70" s="385"/>
      <c r="BT70" s="387"/>
      <c r="BU70" s="413"/>
      <c r="BV70" s="391">
        <f>SUM(BV65:BV69)</f>
        <v>0</v>
      </c>
      <c r="BW70" s="409"/>
      <c r="BX70" s="391">
        <f>SUM(BX65:BX69)</f>
        <v>0</v>
      </c>
      <c r="BY70" s="409"/>
      <c r="BZ70" s="391">
        <f>BX70/$BZ$1</f>
        <v>0</v>
      </c>
      <c r="CA70" s="187"/>
      <c r="CB70" s="187"/>
      <c r="CC70" s="187"/>
    </row>
    <row r="71" spans="1:81" ht="15" customHeight="1" x14ac:dyDescent="0.25">
      <c r="A71" s="2510" t="s">
        <v>100</v>
      </c>
      <c r="B71" s="2364"/>
      <c r="C71" s="2364"/>
      <c r="D71" s="2365"/>
      <c r="E71" s="382"/>
      <c r="F71" s="382"/>
      <c r="G71" s="382"/>
      <c r="H71" s="382"/>
      <c r="I71" s="382"/>
      <c r="J71" s="382"/>
      <c r="K71" s="382"/>
      <c r="L71" s="382"/>
      <c r="M71" s="404"/>
      <c r="N71" s="414"/>
      <c r="O71" s="415"/>
      <c r="P71" s="415"/>
      <c r="Q71" s="415"/>
      <c r="R71" s="415"/>
      <c r="S71" s="415"/>
      <c r="T71" s="415"/>
      <c r="U71" s="415"/>
      <c r="V71" s="415"/>
      <c r="W71" s="416"/>
      <c r="X71" s="414"/>
      <c r="Y71" s="415"/>
      <c r="Z71" s="415"/>
      <c r="AA71" s="415"/>
      <c r="AB71" s="415"/>
      <c r="AC71" s="415"/>
      <c r="AD71" s="415"/>
      <c r="AE71" s="415"/>
      <c r="AF71" s="415"/>
      <c r="AG71" s="416"/>
      <c r="AH71" s="414"/>
      <c r="AI71" s="415"/>
      <c r="AJ71" s="415"/>
      <c r="AK71" s="415"/>
      <c r="AL71" s="415"/>
      <c r="AM71" s="415"/>
      <c r="AN71" s="415"/>
      <c r="AO71" s="415"/>
      <c r="AP71" s="415"/>
      <c r="AQ71" s="416"/>
      <c r="AR71" s="414"/>
      <c r="AS71" s="415"/>
      <c r="AT71" s="415"/>
      <c r="AU71" s="415"/>
      <c r="AV71" s="415"/>
      <c r="AW71" s="415"/>
      <c r="AX71" s="415"/>
      <c r="AY71" s="415"/>
      <c r="AZ71" s="415"/>
      <c r="BA71" s="416"/>
      <c r="BB71" s="414"/>
      <c r="BC71" s="415"/>
      <c r="BD71" s="415"/>
      <c r="BE71" s="415"/>
      <c r="BF71" s="415"/>
      <c r="BG71" s="415"/>
      <c r="BH71" s="415"/>
      <c r="BI71" s="415"/>
      <c r="BJ71" s="415"/>
      <c r="BK71" s="416"/>
      <c r="BL71" s="414"/>
      <c r="BM71" s="415"/>
      <c r="BN71" s="415"/>
      <c r="BO71" s="415"/>
      <c r="BP71" s="415"/>
      <c r="BQ71" s="415"/>
      <c r="BR71" s="415"/>
      <c r="BS71" s="415"/>
      <c r="BT71" s="415"/>
      <c r="BU71" s="416"/>
      <c r="BV71" s="405"/>
      <c r="BW71" s="474"/>
      <c r="BX71" s="475"/>
      <c r="BY71" s="474"/>
      <c r="BZ71" s="475"/>
    </row>
    <row r="72" spans="1:81" ht="15" customHeight="1" x14ac:dyDescent="0.25">
      <c r="A72" s="1900" t="s">
        <v>157</v>
      </c>
      <c r="B72" s="879"/>
      <c r="C72" s="879"/>
      <c r="D72" s="880"/>
      <c r="E72" s="784"/>
      <c r="F72" s="784"/>
      <c r="G72" s="784"/>
      <c r="H72" s="784"/>
      <c r="I72" s="784"/>
      <c r="J72" s="784"/>
      <c r="K72" s="784"/>
      <c r="L72" s="784"/>
      <c r="M72" s="105">
        <v>0</v>
      </c>
      <c r="N72" s="106">
        <v>0</v>
      </c>
      <c r="O72" s="785"/>
      <c r="P72" s="785"/>
      <c r="Q72" s="785"/>
      <c r="R72" s="785"/>
      <c r="S72" s="785"/>
      <c r="T72" s="785"/>
      <c r="U72" s="785"/>
      <c r="V72" s="786"/>
      <c r="W72" s="113">
        <v>0</v>
      </c>
      <c r="X72" s="106">
        <v>0</v>
      </c>
      <c r="Y72" s="785"/>
      <c r="Z72" s="785"/>
      <c r="AA72" s="785"/>
      <c r="AB72" s="785"/>
      <c r="AC72" s="785"/>
      <c r="AD72" s="785"/>
      <c r="AE72" s="785"/>
      <c r="AF72" s="786"/>
      <c r="AG72" s="113">
        <v>0</v>
      </c>
      <c r="AH72" s="106">
        <v>0</v>
      </c>
      <c r="AI72" s="785"/>
      <c r="AJ72" s="785"/>
      <c r="AK72" s="785"/>
      <c r="AL72" s="785"/>
      <c r="AM72" s="785"/>
      <c r="AN72" s="785"/>
      <c r="AO72" s="785"/>
      <c r="AP72" s="786"/>
      <c r="AQ72" s="113">
        <v>0</v>
      </c>
      <c r="AR72" s="106">
        <v>0</v>
      </c>
      <c r="AS72" s="785"/>
      <c r="AT72" s="785"/>
      <c r="AU72" s="785"/>
      <c r="AV72" s="785"/>
      <c r="AW72" s="785"/>
      <c r="AX72" s="785"/>
      <c r="AY72" s="785"/>
      <c r="AZ72" s="786"/>
      <c r="BA72" s="113">
        <v>0</v>
      </c>
      <c r="BB72" s="106">
        <v>0</v>
      </c>
      <c r="BC72" s="785"/>
      <c r="BD72" s="785"/>
      <c r="BE72" s="785"/>
      <c r="BF72" s="785"/>
      <c r="BG72" s="785"/>
      <c r="BH72" s="785"/>
      <c r="BI72" s="785"/>
      <c r="BJ72" s="786"/>
      <c r="BK72" s="113">
        <v>0</v>
      </c>
      <c r="BL72" s="106">
        <v>0</v>
      </c>
      <c r="BM72" s="785"/>
      <c r="BN72" s="785"/>
      <c r="BO72" s="785"/>
      <c r="BP72" s="785"/>
      <c r="BQ72" s="785"/>
      <c r="BR72" s="785"/>
      <c r="BS72" s="785"/>
      <c r="BT72" s="786"/>
      <c r="BU72" s="113">
        <v>0</v>
      </c>
      <c r="BV72" s="108">
        <v>0</v>
      </c>
      <c r="BW72" s="476">
        <f t="shared" ref="BW72:BX74" si="74">SUM(M72,W72,AG72,AQ72,BA72,BK72,BU72)</f>
        <v>0</v>
      </c>
      <c r="BX72" s="477">
        <f t="shared" si="74"/>
        <v>0</v>
      </c>
      <c r="BY72" s="476">
        <f t="shared" ref="BY72:BZ75" si="75">BW72/$BZ$1</f>
        <v>0</v>
      </c>
      <c r="BZ72" s="477">
        <f t="shared" si="75"/>
        <v>0</v>
      </c>
    </row>
    <row r="73" spans="1:81" ht="15" customHeight="1" x14ac:dyDescent="0.25">
      <c r="A73" s="1900" t="s">
        <v>157</v>
      </c>
      <c r="B73" s="879"/>
      <c r="C73" s="879"/>
      <c r="D73" s="880"/>
      <c r="E73" s="784"/>
      <c r="F73" s="784"/>
      <c r="G73" s="784"/>
      <c r="H73" s="784"/>
      <c r="I73" s="784"/>
      <c r="J73" s="784"/>
      <c r="K73" s="784"/>
      <c r="L73" s="784"/>
      <c r="M73" s="105">
        <v>0</v>
      </c>
      <c r="N73" s="106">
        <v>0</v>
      </c>
      <c r="O73" s="785"/>
      <c r="P73" s="785"/>
      <c r="Q73" s="785"/>
      <c r="R73" s="785"/>
      <c r="S73" s="785"/>
      <c r="T73" s="785"/>
      <c r="U73" s="785"/>
      <c r="V73" s="786"/>
      <c r="W73" s="113">
        <v>0</v>
      </c>
      <c r="X73" s="106">
        <v>0</v>
      </c>
      <c r="Y73" s="785"/>
      <c r="Z73" s="785"/>
      <c r="AA73" s="785"/>
      <c r="AB73" s="785"/>
      <c r="AC73" s="785"/>
      <c r="AD73" s="785"/>
      <c r="AE73" s="785"/>
      <c r="AF73" s="786"/>
      <c r="AG73" s="113">
        <v>0</v>
      </c>
      <c r="AH73" s="106">
        <v>0</v>
      </c>
      <c r="AI73" s="785"/>
      <c r="AJ73" s="785"/>
      <c r="AK73" s="785"/>
      <c r="AL73" s="785"/>
      <c r="AM73" s="785"/>
      <c r="AN73" s="785"/>
      <c r="AO73" s="785"/>
      <c r="AP73" s="786"/>
      <c r="AQ73" s="113">
        <v>0</v>
      </c>
      <c r="AR73" s="106">
        <v>0</v>
      </c>
      <c r="AS73" s="785"/>
      <c r="AT73" s="785"/>
      <c r="AU73" s="785"/>
      <c r="AV73" s="785"/>
      <c r="AW73" s="785"/>
      <c r="AX73" s="785"/>
      <c r="AY73" s="785"/>
      <c r="AZ73" s="786"/>
      <c r="BA73" s="113">
        <v>0</v>
      </c>
      <c r="BB73" s="106">
        <v>0</v>
      </c>
      <c r="BC73" s="785"/>
      <c r="BD73" s="785"/>
      <c r="BE73" s="785"/>
      <c r="BF73" s="785"/>
      <c r="BG73" s="785"/>
      <c r="BH73" s="785"/>
      <c r="BI73" s="785"/>
      <c r="BJ73" s="786"/>
      <c r="BK73" s="113">
        <v>0</v>
      </c>
      <c r="BL73" s="106">
        <v>0</v>
      </c>
      <c r="BM73" s="785"/>
      <c r="BN73" s="785"/>
      <c r="BO73" s="785"/>
      <c r="BP73" s="785"/>
      <c r="BQ73" s="785"/>
      <c r="BR73" s="785"/>
      <c r="BS73" s="785"/>
      <c r="BT73" s="786"/>
      <c r="BU73" s="113">
        <v>0</v>
      </c>
      <c r="BV73" s="108">
        <v>0</v>
      </c>
      <c r="BW73" s="476">
        <f t="shared" si="74"/>
        <v>0</v>
      </c>
      <c r="BX73" s="477">
        <f t="shared" si="74"/>
        <v>0</v>
      </c>
      <c r="BY73" s="476">
        <f t="shared" si="75"/>
        <v>0</v>
      </c>
      <c r="BZ73" s="477">
        <f t="shared" si="75"/>
        <v>0</v>
      </c>
    </row>
    <row r="74" spans="1:81" ht="15" customHeight="1" thickBot="1" x14ac:dyDescent="0.3">
      <c r="A74" s="1900" t="s">
        <v>157</v>
      </c>
      <c r="B74" s="879"/>
      <c r="C74" s="879"/>
      <c r="D74" s="880"/>
      <c r="E74" s="784"/>
      <c r="F74" s="784"/>
      <c r="G74" s="784"/>
      <c r="H74" s="784"/>
      <c r="I74" s="784"/>
      <c r="J74" s="784"/>
      <c r="K74" s="784"/>
      <c r="L74" s="784"/>
      <c r="M74" s="105">
        <v>0</v>
      </c>
      <c r="N74" s="106">
        <v>0</v>
      </c>
      <c r="O74" s="785"/>
      <c r="P74" s="785"/>
      <c r="Q74" s="785"/>
      <c r="R74" s="785"/>
      <c r="S74" s="785"/>
      <c r="T74" s="785"/>
      <c r="U74" s="785"/>
      <c r="V74" s="786"/>
      <c r="W74" s="113">
        <v>0</v>
      </c>
      <c r="X74" s="106">
        <v>0</v>
      </c>
      <c r="Y74" s="785"/>
      <c r="Z74" s="785"/>
      <c r="AA74" s="785"/>
      <c r="AB74" s="785"/>
      <c r="AC74" s="785"/>
      <c r="AD74" s="785"/>
      <c r="AE74" s="785"/>
      <c r="AF74" s="786"/>
      <c r="AG74" s="113">
        <v>0</v>
      </c>
      <c r="AH74" s="106">
        <v>0</v>
      </c>
      <c r="AI74" s="785"/>
      <c r="AJ74" s="785"/>
      <c r="AK74" s="785"/>
      <c r="AL74" s="785"/>
      <c r="AM74" s="785"/>
      <c r="AN74" s="785"/>
      <c r="AO74" s="785"/>
      <c r="AP74" s="786"/>
      <c r="AQ74" s="113">
        <v>0</v>
      </c>
      <c r="AR74" s="106">
        <v>0</v>
      </c>
      <c r="AS74" s="785"/>
      <c r="AT74" s="785"/>
      <c r="AU74" s="785"/>
      <c r="AV74" s="785"/>
      <c r="AW74" s="785"/>
      <c r="AX74" s="785"/>
      <c r="AY74" s="785"/>
      <c r="AZ74" s="786"/>
      <c r="BA74" s="113">
        <v>0</v>
      </c>
      <c r="BB74" s="106">
        <v>0</v>
      </c>
      <c r="BC74" s="785"/>
      <c r="BD74" s="785"/>
      <c r="BE74" s="785"/>
      <c r="BF74" s="785"/>
      <c r="BG74" s="785"/>
      <c r="BH74" s="785"/>
      <c r="BI74" s="785"/>
      <c r="BJ74" s="786"/>
      <c r="BK74" s="113">
        <v>0</v>
      </c>
      <c r="BL74" s="106">
        <v>0</v>
      </c>
      <c r="BM74" s="785"/>
      <c r="BN74" s="785"/>
      <c r="BO74" s="785"/>
      <c r="BP74" s="785"/>
      <c r="BQ74" s="785"/>
      <c r="BR74" s="785"/>
      <c r="BS74" s="785"/>
      <c r="BT74" s="786"/>
      <c r="BU74" s="113">
        <v>0</v>
      </c>
      <c r="BV74" s="108">
        <v>0</v>
      </c>
      <c r="BW74" s="476">
        <f t="shared" si="74"/>
        <v>0</v>
      </c>
      <c r="BX74" s="479">
        <f t="shared" si="74"/>
        <v>0</v>
      </c>
      <c r="BY74" s="476">
        <f t="shared" si="75"/>
        <v>0</v>
      </c>
      <c r="BZ74" s="477">
        <f t="shared" si="75"/>
        <v>0</v>
      </c>
    </row>
    <row r="75" spans="1:81" ht="15" customHeight="1" thickTop="1" x14ac:dyDescent="0.25">
      <c r="A75" s="2506" t="s">
        <v>176</v>
      </c>
      <c r="B75" s="2357"/>
      <c r="C75" s="2357"/>
      <c r="D75" s="2358"/>
      <c r="E75" s="1913"/>
      <c r="F75" s="1913"/>
      <c r="G75" s="1913"/>
      <c r="H75" s="1913"/>
      <c r="I75" s="1913"/>
      <c r="J75" s="1913"/>
      <c r="K75" s="1913"/>
      <c r="L75" s="1913"/>
      <c r="M75" s="406"/>
      <c r="N75" s="389">
        <f>SUM(N72:N74)</f>
        <v>0</v>
      </c>
      <c r="O75" s="417"/>
      <c r="P75" s="417"/>
      <c r="Q75" s="417"/>
      <c r="R75" s="417"/>
      <c r="S75" s="417"/>
      <c r="T75" s="417"/>
      <c r="U75" s="417"/>
      <c r="V75" s="418"/>
      <c r="W75" s="419"/>
      <c r="X75" s="389">
        <f>SUM(X72:X74)</f>
        <v>0</v>
      </c>
      <c r="Y75" s="417"/>
      <c r="Z75" s="417"/>
      <c r="AA75" s="417"/>
      <c r="AB75" s="417"/>
      <c r="AC75" s="417"/>
      <c r="AD75" s="417"/>
      <c r="AE75" s="417"/>
      <c r="AF75" s="418"/>
      <c r="AG75" s="419"/>
      <c r="AH75" s="389">
        <f>SUM(AH72:AH74)</f>
        <v>0</v>
      </c>
      <c r="AI75" s="417"/>
      <c r="AJ75" s="417"/>
      <c r="AK75" s="417"/>
      <c r="AL75" s="417"/>
      <c r="AM75" s="417"/>
      <c r="AN75" s="417"/>
      <c r="AO75" s="417"/>
      <c r="AP75" s="418"/>
      <c r="AQ75" s="419"/>
      <c r="AR75" s="389">
        <f>SUM(AR72:AR74)</f>
        <v>0</v>
      </c>
      <c r="AS75" s="417"/>
      <c r="AT75" s="417"/>
      <c r="AU75" s="417"/>
      <c r="AV75" s="417"/>
      <c r="AW75" s="417"/>
      <c r="AX75" s="417"/>
      <c r="AY75" s="417"/>
      <c r="AZ75" s="418"/>
      <c r="BA75" s="419"/>
      <c r="BB75" s="389">
        <f>SUM(BB72:BB74)</f>
        <v>0</v>
      </c>
      <c r="BC75" s="417"/>
      <c r="BD75" s="417"/>
      <c r="BE75" s="417"/>
      <c r="BF75" s="417"/>
      <c r="BG75" s="417"/>
      <c r="BH75" s="417"/>
      <c r="BI75" s="417"/>
      <c r="BJ75" s="418"/>
      <c r="BK75" s="419"/>
      <c r="BL75" s="389">
        <f>SUM(BL72:BL74)</f>
        <v>0</v>
      </c>
      <c r="BM75" s="417"/>
      <c r="BN75" s="417"/>
      <c r="BO75" s="417"/>
      <c r="BP75" s="417"/>
      <c r="BQ75" s="417"/>
      <c r="BR75" s="417"/>
      <c r="BS75" s="417"/>
      <c r="BT75" s="418"/>
      <c r="BU75" s="419"/>
      <c r="BV75" s="391">
        <f>SUM(BV72:BV74)</f>
        <v>0</v>
      </c>
      <c r="BW75" s="406"/>
      <c r="BX75" s="391">
        <f>SUM(BX72:BX74)</f>
        <v>0</v>
      </c>
      <c r="BY75" s="406"/>
      <c r="BZ75" s="391">
        <f t="shared" si="75"/>
        <v>0</v>
      </c>
    </row>
    <row r="76" spans="1:81" ht="15" customHeight="1" x14ac:dyDescent="0.25">
      <c r="A76" s="2510" t="s">
        <v>117</v>
      </c>
      <c r="B76" s="2364"/>
      <c r="C76" s="2364"/>
      <c r="D76" s="2365"/>
      <c r="E76" s="382"/>
      <c r="F76" s="382"/>
      <c r="G76" s="382"/>
      <c r="H76" s="382"/>
      <c r="I76" s="382"/>
      <c r="J76" s="382"/>
      <c r="K76" s="382"/>
      <c r="L76" s="382"/>
      <c r="M76" s="404"/>
      <c r="N76" s="414"/>
      <c r="O76" s="415"/>
      <c r="P76" s="415"/>
      <c r="Q76" s="415"/>
      <c r="R76" s="415"/>
      <c r="S76" s="415"/>
      <c r="T76" s="415"/>
      <c r="U76" s="415"/>
      <c r="V76" s="415"/>
      <c r="W76" s="416"/>
      <c r="X76" s="414"/>
      <c r="Y76" s="415"/>
      <c r="Z76" s="415"/>
      <c r="AA76" s="415"/>
      <c r="AB76" s="415"/>
      <c r="AC76" s="415"/>
      <c r="AD76" s="415"/>
      <c r="AE76" s="415"/>
      <c r="AF76" s="415"/>
      <c r="AG76" s="416"/>
      <c r="AH76" s="414"/>
      <c r="AI76" s="415"/>
      <c r="AJ76" s="415"/>
      <c r="AK76" s="415"/>
      <c r="AL76" s="415"/>
      <c r="AM76" s="415"/>
      <c r="AN76" s="415"/>
      <c r="AO76" s="415"/>
      <c r="AP76" s="415"/>
      <c r="AQ76" s="416"/>
      <c r="AR76" s="414"/>
      <c r="AS76" s="415"/>
      <c r="AT76" s="415"/>
      <c r="AU76" s="415"/>
      <c r="AV76" s="415"/>
      <c r="AW76" s="415"/>
      <c r="AX76" s="415"/>
      <c r="AY76" s="415"/>
      <c r="AZ76" s="415"/>
      <c r="BA76" s="416"/>
      <c r="BB76" s="414"/>
      <c r="BC76" s="415"/>
      <c r="BD76" s="415"/>
      <c r="BE76" s="415"/>
      <c r="BF76" s="415"/>
      <c r="BG76" s="415"/>
      <c r="BH76" s="415"/>
      <c r="BI76" s="415"/>
      <c r="BJ76" s="415"/>
      <c r="BK76" s="416"/>
      <c r="BL76" s="414"/>
      <c r="BM76" s="415"/>
      <c r="BN76" s="415"/>
      <c r="BO76" s="415"/>
      <c r="BP76" s="415"/>
      <c r="BQ76" s="415"/>
      <c r="BR76" s="415"/>
      <c r="BS76" s="415"/>
      <c r="BT76" s="415"/>
      <c r="BU76" s="416"/>
      <c r="BV76" s="405"/>
      <c r="BW76" s="474"/>
      <c r="BX76" s="475"/>
      <c r="BY76" s="474"/>
      <c r="BZ76" s="475"/>
    </row>
    <row r="77" spans="1:81" ht="15" customHeight="1" x14ac:dyDescent="0.25">
      <c r="A77" s="2176" t="s">
        <v>157</v>
      </c>
      <c r="B77" s="2177"/>
      <c r="C77" s="2177"/>
      <c r="D77" s="2178"/>
      <c r="E77" s="784"/>
      <c r="F77" s="784"/>
      <c r="G77" s="784"/>
      <c r="H77" s="784"/>
      <c r="I77" s="784"/>
      <c r="J77" s="784"/>
      <c r="K77" s="784"/>
      <c r="L77" s="784"/>
      <c r="M77" s="105">
        <v>0</v>
      </c>
      <c r="N77" s="106">
        <v>0</v>
      </c>
      <c r="O77" s="785"/>
      <c r="P77" s="785"/>
      <c r="Q77" s="785"/>
      <c r="R77" s="785"/>
      <c r="S77" s="785"/>
      <c r="T77" s="785"/>
      <c r="U77" s="785"/>
      <c r="V77" s="786"/>
      <c r="W77" s="113">
        <v>0</v>
      </c>
      <c r="X77" s="106">
        <v>0</v>
      </c>
      <c r="Y77" s="785"/>
      <c r="Z77" s="785"/>
      <c r="AA77" s="785"/>
      <c r="AB77" s="785"/>
      <c r="AC77" s="785"/>
      <c r="AD77" s="785"/>
      <c r="AE77" s="785"/>
      <c r="AF77" s="786"/>
      <c r="AG77" s="113">
        <v>0</v>
      </c>
      <c r="AH77" s="106">
        <v>0</v>
      </c>
      <c r="AI77" s="785"/>
      <c r="AJ77" s="785"/>
      <c r="AK77" s="785"/>
      <c r="AL77" s="785"/>
      <c r="AM77" s="785"/>
      <c r="AN77" s="785"/>
      <c r="AO77" s="785"/>
      <c r="AP77" s="786"/>
      <c r="AQ77" s="113">
        <v>0</v>
      </c>
      <c r="AR77" s="106">
        <v>0</v>
      </c>
      <c r="AS77" s="785"/>
      <c r="AT77" s="785"/>
      <c r="AU77" s="785"/>
      <c r="AV77" s="785"/>
      <c r="AW77" s="785"/>
      <c r="AX77" s="785"/>
      <c r="AY77" s="785"/>
      <c r="AZ77" s="786"/>
      <c r="BA77" s="113">
        <v>0</v>
      </c>
      <c r="BB77" s="106">
        <v>0</v>
      </c>
      <c r="BC77" s="785"/>
      <c r="BD77" s="785"/>
      <c r="BE77" s="785"/>
      <c r="BF77" s="785"/>
      <c r="BG77" s="785"/>
      <c r="BH77" s="785"/>
      <c r="BI77" s="785"/>
      <c r="BJ77" s="786"/>
      <c r="BK77" s="113">
        <v>0</v>
      </c>
      <c r="BL77" s="106">
        <v>0</v>
      </c>
      <c r="BM77" s="785"/>
      <c r="BN77" s="785"/>
      <c r="BO77" s="785"/>
      <c r="BP77" s="785"/>
      <c r="BQ77" s="785"/>
      <c r="BR77" s="785"/>
      <c r="BS77" s="785"/>
      <c r="BT77" s="786"/>
      <c r="BU77" s="113">
        <v>0</v>
      </c>
      <c r="BV77" s="108">
        <v>0</v>
      </c>
      <c r="BW77" s="476">
        <f t="shared" ref="BW77:BX79" si="76">SUM(M77,W77,AG77,AQ77,BA77,BK77,BU77)</f>
        <v>0</v>
      </c>
      <c r="BX77" s="477">
        <f t="shared" si="76"/>
        <v>0</v>
      </c>
      <c r="BY77" s="476">
        <f t="shared" ref="BY77:BZ80" si="77">BW77/$BZ$1</f>
        <v>0</v>
      </c>
      <c r="BZ77" s="477">
        <f t="shared" si="77"/>
        <v>0</v>
      </c>
    </row>
    <row r="78" spans="1:81" ht="15" customHeight="1" x14ac:dyDescent="0.25">
      <c r="A78" s="2176" t="s">
        <v>157</v>
      </c>
      <c r="B78" s="2177"/>
      <c r="C78" s="2177"/>
      <c r="D78" s="2178"/>
      <c r="E78" s="784"/>
      <c r="F78" s="784"/>
      <c r="G78" s="784"/>
      <c r="H78" s="784"/>
      <c r="I78" s="784"/>
      <c r="J78" s="784"/>
      <c r="K78" s="784"/>
      <c r="L78" s="784"/>
      <c r="M78" s="105">
        <v>0</v>
      </c>
      <c r="N78" s="106">
        <v>0</v>
      </c>
      <c r="O78" s="785"/>
      <c r="P78" s="785"/>
      <c r="Q78" s="785"/>
      <c r="R78" s="785"/>
      <c r="S78" s="785"/>
      <c r="T78" s="785"/>
      <c r="U78" s="785"/>
      <c r="V78" s="786"/>
      <c r="W78" s="113">
        <v>0</v>
      </c>
      <c r="X78" s="106">
        <v>0</v>
      </c>
      <c r="Y78" s="785"/>
      <c r="Z78" s="785"/>
      <c r="AA78" s="785"/>
      <c r="AB78" s="785"/>
      <c r="AC78" s="785"/>
      <c r="AD78" s="785"/>
      <c r="AE78" s="785"/>
      <c r="AF78" s="786"/>
      <c r="AG78" s="113">
        <v>0</v>
      </c>
      <c r="AH78" s="106">
        <v>0</v>
      </c>
      <c r="AI78" s="785"/>
      <c r="AJ78" s="785"/>
      <c r="AK78" s="785"/>
      <c r="AL78" s="785"/>
      <c r="AM78" s="785"/>
      <c r="AN78" s="785"/>
      <c r="AO78" s="785"/>
      <c r="AP78" s="786"/>
      <c r="AQ78" s="113">
        <v>0</v>
      </c>
      <c r="AR78" s="106">
        <v>0</v>
      </c>
      <c r="AS78" s="785"/>
      <c r="AT78" s="785"/>
      <c r="AU78" s="785"/>
      <c r="AV78" s="785"/>
      <c r="AW78" s="785"/>
      <c r="AX78" s="785"/>
      <c r="AY78" s="785"/>
      <c r="AZ78" s="786"/>
      <c r="BA78" s="113">
        <v>0</v>
      </c>
      <c r="BB78" s="106">
        <v>0</v>
      </c>
      <c r="BC78" s="785"/>
      <c r="BD78" s="785"/>
      <c r="BE78" s="785"/>
      <c r="BF78" s="785"/>
      <c r="BG78" s="785"/>
      <c r="BH78" s="785"/>
      <c r="BI78" s="785"/>
      <c r="BJ78" s="786"/>
      <c r="BK78" s="113">
        <v>0</v>
      </c>
      <c r="BL78" s="106">
        <v>0</v>
      </c>
      <c r="BM78" s="785"/>
      <c r="BN78" s="785"/>
      <c r="BO78" s="785"/>
      <c r="BP78" s="785"/>
      <c r="BQ78" s="785"/>
      <c r="BR78" s="785"/>
      <c r="BS78" s="785"/>
      <c r="BT78" s="786"/>
      <c r="BU78" s="113">
        <v>0</v>
      </c>
      <c r="BV78" s="108">
        <v>0</v>
      </c>
      <c r="BW78" s="476">
        <f t="shared" si="76"/>
        <v>0</v>
      </c>
      <c r="BX78" s="477">
        <f t="shared" si="76"/>
        <v>0</v>
      </c>
      <c r="BY78" s="476">
        <f t="shared" si="77"/>
        <v>0</v>
      </c>
      <c r="BZ78" s="477">
        <f t="shared" si="77"/>
        <v>0</v>
      </c>
    </row>
    <row r="79" spans="1:81" ht="15" customHeight="1" thickBot="1" x14ac:dyDescent="0.3">
      <c r="A79" s="2233" t="s">
        <v>157</v>
      </c>
      <c r="B79" s="2234"/>
      <c r="C79" s="2234"/>
      <c r="D79" s="2235"/>
      <c r="E79" s="784"/>
      <c r="F79" s="784"/>
      <c r="G79" s="784"/>
      <c r="H79" s="784"/>
      <c r="I79" s="784"/>
      <c r="J79" s="784"/>
      <c r="K79" s="784"/>
      <c r="L79" s="784"/>
      <c r="M79" s="105">
        <v>0</v>
      </c>
      <c r="N79" s="106">
        <v>0</v>
      </c>
      <c r="O79" s="785"/>
      <c r="P79" s="785"/>
      <c r="Q79" s="785"/>
      <c r="R79" s="785"/>
      <c r="S79" s="785"/>
      <c r="T79" s="785"/>
      <c r="U79" s="785"/>
      <c r="V79" s="786"/>
      <c r="W79" s="113">
        <v>0</v>
      </c>
      <c r="X79" s="106">
        <v>0</v>
      </c>
      <c r="Y79" s="785"/>
      <c r="Z79" s="785"/>
      <c r="AA79" s="785"/>
      <c r="AB79" s="785"/>
      <c r="AC79" s="785"/>
      <c r="AD79" s="785"/>
      <c r="AE79" s="785"/>
      <c r="AF79" s="786"/>
      <c r="AG79" s="113">
        <v>0</v>
      </c>
      <c r="AH79" s="106">
        <v>0</v>
      </c>
      <c r="AI79" s="785"/>
      <c r="AJ79" s="785"/>
      <c r="AK79" s="785"/>
      <c r="AL79" s="785"/>
      <c r="AM79" s="785"/>
      <c r="AN79" s="785"/>
      <c r="AO79" s="785"/>
      <c r="AP79" s="786"/>
      <c r="AQ79" s="113">
        <v>0</v>
      </c>
      <c r="AR79" s="106">
        <v>0</v>
      </c>
      <c r="AS79" s="785"/>
      <c r="AT79" s="785"/>
      <c r="AU79" s="785"/>
      <c r="AV79" s="785"/>
      <c r="AW79" s="785"/>
      <c r="AX79" s="785"/>
      <c r="AY79" s="785"/>
      <c r="AZ79" s="786"/>
      <c r="BA79" s="113">
        <v>0</v>
      </c>
      <c r="BB79" s="106">
        <v>0</v>
      </c>
      <c r="BC79" s="785"/>
      <c r="BD79" s="785"/>
      <c r="BE79" s="785"/>
      <c r="BF79" s="785"/>
      <c r="BG79" s="785"/>
      <c r="BH79" s="785"/>
      <c r="BI79" s="785"/>
      <c r="BJ79" s="786"/>
      <c r="BK79" s="113">
        <v>0</v>
      </c>
      <c r="BL79" s="106">
        <v>0</v>
      </c>
      <c r="BM79" s="785"/>
      <c r="BN79" s="785"/>
      <c r="BO79" s="785"/>
      <c r="BP79" s="785"/>
      <c r="BQ79" s="785"/>
      <c r="BR79" s="785"/>
      <c r="BS79" s="785"/>
      <c r="BT79" s="786"/>
      <c r="BU79" s="113">
        <v>0</v>
      </c>
      <c r="BV79" s="108">
        <v>0</v>
      </c>
      <c r="BW79" s="476">
        <f t="shared" si="76"/>
        <v>0</v>
      </c>
      <c r="BX79" s="479">
        <f t="shared" si="76"/>
        <v>0</v>
      </c>
      <c r="BY79" s="476">
        <f t="shared" si="77"/>
        <v>0</v>
      </c>
      <c r="BZ79" s="477">
        <f t="shared" si="77"/>
        <v>0</v>
      </c>
    </row>
    <row r="80" spans="1:81" ht="15" customHeight="1" thickTop="1" x14ac:dyDescent="0.25">
      <c r="A80" s="2506" t="s">
        <v>196</v>
      </c>
      <c r="B80" s="2357"/>
      <c r="C80" s="2357"/>
      <c r="D80" s="2358"/>
      <c r="E80" s="1913"/>
      <c r="F80" s="1913"/>
      <c r="G80" s="1913"/>
      <c r="H80" s="1913"/>
      <c r="I80" s="1913"/>
      <c r="J80" s="1913"/>
      <c r="K80" s="1913"/>
      <c r="L80" s="1913"/>
      <c r="M80" s="406"/>
      <c r="N80" s="389">
        <f>SUM(N77:N79)</f>
        <v>0</v>
      </c>
      <c r="O80" s="417"/>
      <c r="P80" s="417"/>
      <c r="Q80" s="417"/>
      <c r="R80" s="417"/>
      <c r="S80" s="417"/>
      <c r="T80" s="417"/>
      <c r="U80" s="417"/>
      <c r="V80" s="418"/>
      <c r="W80" s="419"/>
      <c r="X80" s="389">
        <f>SUM(X77:X79)</f>
        <v>0</v>
      </c>
      <c r="Y80" s="417"/>
      <c r="Z80" s="417"/>
      <c r="AA80" s="417"/>
      <c r="AB80" s="417"/>
      <c r="AC80" s="417"/>
      <c r="AD80" s="417"/>
      <c r="AE80" s="417"/>
      <c r="AF80" s="418"/>
      <c r="AG80" s="419"/>
      <c r="AH80" s="389">
        <f>SUM(AH77:AH79)</f>
        <v>0</v>
      </c>
      <c r="AI80" s="417"/>
      <c r="AJ80" s="417"/>
      <c r="AK80" s="417"/>
      <c r="AL80" s="417"/>
      <c r="AM80" s="417"/>
      <c r="AN80" s="417"/>
      <c r="AO80" s="417"/>
      <c r="AP80" s="418"/>
      <c r="AQ80" s="419"/>
      <c r="AR80" s="389">
        <f>SUM(AR77:AR79)</f>
        <v>0</v>
      </c>
      <c r="AS80" s="417"/>
      <c r="AT80" s="417"/>
      <c r="AU80" s="417"/>
      <c r="AV80" s="417"/>
      <c r="AW80" s="417"/>
      <c r="AX80" s="417"/>
      <c r="AY80" s="417"/>
      <c r="AZ80" s="418"/>
      <c r="BA80" s="419"/>
      <c r="BB80" s="389">
        <f>SUM(BB77:BB79)</f>
        <v>0</v>
      </c>
      <c r="BC80" s="417"/>
      <c r="BD80" s="417"/>
      <c r="BE80" s="417"/>
      <c r="BF80" s="417"/>
      <c r="BG80" s="417"/>
      <c r="BH80" s="417"/>
      <c r="BI80" s="417"/>
      <c r="BJ80" s="418"/>
      <c r="BK80" s="419"/>
      <c r="BL80" s="389">
        <f>SUM(BL77:BL79)</f>
        <v>0</v>
      </c>
      <c r="BM80" s="417"/>
      <c r="BN80" s="417"/>
      <c r="BO80" s="417"/>
      <c r="BP80" s="417"/>
      <c r="BQ80" s="417"/>
      <c r="BR80" s="417"/>
      <c r="BS80" s="417"/>
      <c r="BT80" s="418"/>
      <c r="BU80" s="419"/>
      <c r="BV80" s="391">
        <f>SUM(BV77:BV79)</f>
        <v>0</v>
      </c>
      <c r="BW80" s="406"/>
      <c r="BX80" s="391">
        <f>SUM(BX77:BX79)</f>
        <v>0</v>
      </c>
      <c r="BY80" s="406"/>
      <c r="BZ80" s="391">
        <f t="shared" si="77"/>
        <v>0</v>
      </c>
    </row>
    <row r="81" spans="1:78" ht="15" customHeight="1" x14ac:dyDescent="0.25">
      <c r="A81" s="2509" t="s">
        <v>102</v>
      </c>
      <c r="B81" s="2360"/>
      <c r="C81" s="2360"/>
      <c r="D81" s="2361"/>
      <c r="E81" s="382"/>
      <c r="F81" s="382"/>
      <c r="G81" s="382"/>
      <c r="H81" s="382"/>
      <c r="I81" s="382"/>
      <c r="J81" s="382"/>
      <c r="K81" s="382"/>
      <c r="L81" s="382"/>
      <c r="M81" s="404"/>
      <c r="N81" s="414"/>
      <c r="O81" s="415"/>
      <c r="P81" s="415"/>
      <c r="Q81" s="415"/>
      <c r="R81" s="415"/>
      <c r="S81" s="415"/>
      <c r="T81" s="415"/>
      <c r="U81" s="415"/>
      <c r="V81" s="415"/>
      <c r="W81" s="416"/>
      <c r="X81" s="414"/>
      <c r="Y81" s="415"/>
      <c r="Z81" s="415"/>
      <c r="AA81" s="415"/>
      <c r="AB81" s="415"/>
      <c r="AC81" s="415"/>
      <c r="AD81" s="415"/>
      <c r="AE81" s="415"/>
      <c r="AF81" s="415"/>
      <c r="AG81" s="416"/>
      <c r="AH81" s="414"/>
      <c r="AI81" s="415"/>
      <c r="AJ81" s="415"/>
      <c r="AK81" s="415"/>
      <c r="AL81" s="415"/>
      <c r="AM81" s="415"/>
      <c r="AN81" s="415"/>
      <c r="AO81" s="415"/>
      <c r="AP81" s="415"/>
      <c r="AQ81" s="416"/>
      <c r="AR81" s="414"/>
      <c r="AS81" s="415"/>
      <c r="AT81" s="415"/>
      <c r="AU81" s="415"/>
      <c r="AV81" s="415"/>
      <c r="AW81" s="415"/>
      <c r="AX81" s="415"/>
      <c r="AY81" s="415"/>
      <c r="AZ81" s="415"/>
      <c r="BA81" s="416"/>
      <c r="BB81" s="414"/>
      <c r="BC81" s="415"/>
      <c r="BD81" s="415"/>
      <c r="BE81" s="415"/>
      <c r="BF81" s="415"/>
      <c r="BG81" s="415"/>
      <c r="BH81" s="415"/>
      <c r="BI81" s="415"/>
      <c r="BJ81" s="415"/>
      <c r="BK81" s="416"/>
      <c r="BL81" s="414"/>
      <c r="BM81" s="415"/>
      <c r="BN81" s="415"/>
      <c r="BO81" s="415"/>
      <c r="BP81" s="415"/>
      <c r="BQ81" s="415"/>
      <c r="BR81" s="415"/>
      <c r="BS81" s="415"/>
      <c r="BT81" s="415"/>
      <c r="BU81" s="416"/>
      <c r="BV81" s="405"/>
      <c r="BW81" s="474"/>
      <c r="BX81" s="475"/>
      <c r="BY81" s="474"/>
      <c r="BZ81" s="475"/>
    </row>
    <row r="82" spans="1:78" ht="15" customHeight="1" x14ac:dyDescent="0.25">
      <c r="A82" s="2176" t="s">
        <v>157</v>
      </c>
      <c r="B82" s="2177"/>
      <c r="C82" s="2177"/>
      <c r="D82" s="2178"/>
      <c r="E82" s="787"/>
      <c r="F82" s="787"/>
      <c r="G82" s="787"/>
      <c r="H82" s="787"/>
      <c r="I82" s="787"/>
      <c r="J82" s="787"/>
      <c r="K82" s="787"/>
      <c r="L82" s="787"/>
      <c r="M82" s="105">
        <v>0</v>
      </c>
      <c r="N82" s="106">
        <v>0</v>
      </c>
      <c r="O82" s="788"/>
      <c r="P82" s="788"/>
      <c r="Q82" s="788"/>
      <c r="R82" s="788"/>
      <c r="S82" s="788"/>
      <c r="T82" s="788"/>
      <c r="U82" s="788"/>
      <c r="V82" s="789"/>
      <c r="W82" s="113">
        <v>0</v>
      </c>
      <c r="X82" s="106">
        <v>0</v>
      </c>
      <c r="Y82" s="788"/>
      <c r="Z82" s="788"/>
      <c r="AA82" s="788"/>
      <c r="AB82" s="788"/>
      <c r="AC82" s="788"/>
      <c r="AD82" s="788"/>
      <c r="AE82" s="788"/>
      <c r="AF82" s="789"/>
      <c r="AG82" s="113">
        <v>0</v>
      </c>
      <c r="AH82" s="106">
        <v>0</v>
      </c>
      <c r="AI82" s="788"/>
      <c r="AJ82" s="788"/>
      <c r="AK82" s="788"/>
      <c r="AL82" s="788"/>
      <c r="AM82" s="788"/>
      <c r="AN82" s="788"/>
      <c r="AO82" s="788"/>
      <c r="AP82" s="789"/>
      <c r="AQ82" s="113">
        <v>0</v>
      </c>
      <c r="AR82" s="106">
        <v>0</v>
      </c>
      <c r="AS82" s="788"/>
      <c r="AT82" s="788"/>
      <c r="AU82" s="788"/>
      <c r="AV82" s="788"/>
      <c r="AW82" s="788"/>
      <c r="AX82" s="788"/>
      <c r="AY82" s="788"/>
      <c r="AZ82" s="789"/>
      <c r="BA82" s="113">
        <v>0</v>
      </c>
      <c r="BB82" s="106">
        <v>0</v>
      </c>
      <c r="BC82" s="788"/>
      <c r="BD82" s="788"/>
      <c r="BE82" s="788"/>
      <c r="BF82" s="788"/>
      <c r="BG82" s="788"/>
      <c r="BH82" s="788"/>
      <c r="BI82" s="788"/>
      <c r="BJ82" s="789"/>
      <c r="BK82" s="113">
        <v>0</v>
      </c>
      <c r="BL82" s="106">
        <v>0</v>
      </c>
      <c r="BM82" s="788"/>
      <c r="BN82" s="788"/>
      <c r="BO82" s="788"/>
      <c r="BP82" s="788"/>
      <c r="BQ82" s="788"/>
      <c r="BR82" s="788"/>
      <c r="BS82" s="788"/>
      <c r="BT82" s="789"/>
      <c r="BU82" s="113">
        <v>0</v>
      </c>
      <c r="BV82" s="108">
        <v>0</v>
      </c>
      <c r="BW82" s="476">
        <f t="shared" ref="BW82:BX85" si="78">SUM(M82,W82,AG82,AQ82,BA82,BK82,BU82)</f>
        <v>0</v>
      </c>
      <c r="BX82" s="477">
        <f t="shared" si="78"/>
        <v>0</v>
      </c>
      <c r="BY82" s="476">
        <f t="shared" ref="BY82:BZ85" si="79">BW82/$BZ$1</f>
        <v>0</v>
      </c>
      <c r="BZ82" s="477">
        <f t="shared" si="79"/>
        <v>0</v>
      </c>
    </row>
    <row r="83" spans="1:78" ht="15" customHeight="1" x14ac:dyDescent="0.25">
      <c r="A83" s="2176" t="s">
        <v>157</v>
      </c>
      <c r="B83" s="2177"/>
      <c r="C83" s="2177"/>
      <c r="D83" s="2178"/>
      <c r="E83" s="787"/>
      <c r="F83" s="787"/>
      <c r="G83" s="787"/>
      <c r="H83" s="787"/>
      <c r="I83" s="787"/>
      <c r="J83" s="787"/>
      <c r="K83" s="787"/>
      <c r="L83" s="787"/>
      <c r="M83" s="105">
        <v>0</v>
      </c>
      <c r="N83" s="106">
        <v>0</v>
      </c>
      <c r="O83" s="788"/>
      <c r="P83" s="788"/>
      <c r="Q83" s="788"/>
      <c r="R83" s="788"/>
      <c r="S83" s="788"/>
      <c r="T83" s="788"/>
      <c r="U83" s="788"/>
      <c r="V83" s="789"/>
      <c r="W83" s="113">
        <v>0</v>
      </c>
      <c r="X83" s="106">
        <v>0</v>
      </c>
      <c r="Y83" s="788"/>
      <c r="Z83" s="788"/>
      <c r="AA83" s="788"/>
      <c r="AB83" s="788"/>
      <c r="AC83" s="788"/>
      <c r="AD83" s="788"/>
      <c r="AE83" s="788"/>
      <c r="AF83" s="789"/>
      <c r="AG83" s="113">
        <v>0</v>
      </c>
      <c r="AH83" s="106">
        <v>0</v>
      </c>
      <c r="AI83" s="788"/>
      <c r="AJ83" s="788"/>
      <c r="AK83" s="788"/>
      <c r="AL83" s="788"/>
      <c r="AM83" s="788"/>
      <c r="AN83" s="788"/>
      <c r="AO83" s="788"/>
      <c r="AP83" s="789"/>
      <c r="AQ83" s="113">
        <v>0</v>
      </c>
      <c r="AR83" s="106">
        <v>0</v>
      </c>
      <c r="AS83" s="788"/>
      <c r="AT83" s="788"/>
      <c r="AU83" s="788"/>
      <c r="AV83" s="788"/>
      <c r="AW83" s="788"/>
      <c r="AX83" s="788"/>
      <c r="AY83" s="788"/>
      <c r="AZ83" s="789"/>
      <c r="BA83" s="113">
        <v>0</v>
      </c>
      <c r="BB83" s="106">
        <v>0</v>
      </c>
      <c r="BC83" s="788"/>
      <c r="BD83" s="788"/>
      <c r="BE83" s="788"/>
      <c r="BF83" s="788"/>
      <c r="BG83" s="788"/>
      <c r="BH83" s="788"/>
      <c r="BI83" s="788"/>
      <c r="BJ83" s="789"/>
      <c r="BK83" s="113">
        <v>0</v>
      </c>
      <c r="BL83" s="106">
        <v>0</v>
      </c>
      <c r="BM83" s="788"/>
      <c r="BN83" s="788"/>
      <c r="BO83" s="788"/>
      <c r="BP83" s="788"/>
      <c r="BQ83" s="788"/>
      <c r="BR83" s="788"/>
      <c r="BS83" s="788"/>
      <c r="BT83" s="789"/>
      <c r="BU83" s="113">
        <v>0</v>
      </c>
      <c r="BV83" s="108">
        <v>0</v>
      </c>
      <c r="BW83" s="476">
        <f t="shared" si="78"/>
        <v>0</v>
      </c>
      <c r="BX83" s="477">
        <f t="shared" si="78"/>
        <v>0</v>
      </c>
      <c r="BY83" s="476">
        <f t="shared" si="79"/>
        <v>0</v>
      </c>
      <c r="BZ83" s="477">
        <f t="shared" si="79"/>
        <v>0</v>
      </c>
    </row>
    <row r="84" spans="1:78" ht="15" customHeight="1" x14ac:dyDescent="0.25">
      <c r="A84" s="2176" t="s">
        <v>157</v>
      </c>
      <c r="B84" s="2177"/>
      <c r="C84" s="2177"/>
      <c r="D84" s="2178"/>
      <c r="E84" s="787"/>
      <c r="F84" s="787"/>
      <c r="G84" s="787"/>
      <c r="H84" s="787"/>
      <c r="I84" s="787"/>
      <c r="J84" s="787"/>
      <c r="K84" s="787"/>
      <c r="L84" s="787"/>
      <c r="M84" s="105">
        <v>0</v>
      </c>
      <c r="N84" s="106">
        <v>0</v>
      </c>
      <c r="O84" s="788"/>
      <c r="P84" s="788"/>
      <c r="Q84" s="788"/>
      <c r="R84" s="788"/>
      <c r="S84" s="788"/>
      <c r="T84" s="788"/>
      <c r="U84" s="788"/>
      <c r="V84" s="789"/>
      <c r="W84" s="113">
        <v>0</v>
      </c>
      <c r="X84" s="106">
        <v>0</v>
      </c>
      <c r="Y84" s="788"/>
      <c r="Z84" s="788"/>
      <c r="AA84" s="788"/>
      <c r="AB84" s="788"/>
      <c r="AC84" s="788"/>
      <c r="AD84" s="788"/>
      <c r="AE84" s="788"/>
      <c r="AF84" s="789"/>
      <c r="AG84" s="113">
        <v>0</v>
      </c>
      <c r="AH84" s="106">
        <v>0</v>
      </c>
      <c r="AI84" s="788"/>
      <c r="AJ84" s="788"/>
      <c r="AK84" s="788"/>
      <c r="AL84" s="788"/>
      <c r="AM84" s="788"/>
      <c r="AN84" s="788"/>
      <c r="AO84" s="788"/>
      <c r="AP84" s="789"/>
      <c r="AQ84" s="113">
        <v>0</v>
      </c>
      <c r="AR84" s="106">
        <v>0</v>
      </c>
      <c r="AS84" s="788"/>
      <c r="AT84" s="788"/>
      <c r="AU84" s="788"/>
      <c r="AV84" s="788"/>
      <c r="AW84" s="788"/>
      <c r="AX84" s="788"/>
      <c r="AY84" s="788"/>
      <c r="AZ84" s="789"/>
      <c r="BA84" s="113">
        <v>0</v>
      </c>
      <c r="BB84" s="106">
        <v>0</v>
      </c>
      <c r="BC84" s="788"/>
      <c r="BD84" s="788"/>
      <c r="BE84" s="788"/>
      <c r="BF84" s="788"/>
      <c r="BG84" s="788"/>
      <c r="BH84" s="788"/>
      <c r="BI84" s="788"/>
      <c r="BJ84" s="789"/>
      <c r="BK84" s="113">
        <v>0</v>
      </c>
      <c r="BL84" s="106">
        <v>0</v>
      </c>
      <c r="BM84" s="788"/>
      <c r="BN84" s="788"/>
      <c r="BO84" s="788"/>
      <c r="BP84" s="788"/>
      <c r="BQ84" s="788"/>
      <c r="BR84" s="788"/>
      <c r="BS84" s="788"/>
      <c r="BT84" s="789"/>
      <c r="BU84" s="113">
        <v>0</v>
      </c>
      <c r="BV84" s="108">
        <v>0</v>
      </c>
      <c r="BW84" s="476">
        <f t="shared" si="78"/>
        <v>0</v>
      </c>
      <c r="BX84" s="477">
        <f t="shared" si="78"/>
        <v>0</v>
      </c>
      <c r="BY84" s="476">
        <f t="shared" si="79"/>
        <v>0</v>
      </c>
      <c r="BZ84" s="477">
        <f t="shared" si="79"/>
        <v>0</v>
      </c>
    </row>
    <row r="85" spans="1:78" ht="15" customHeight="1" thickBot="1" x14ac:dyDescent="0.3">
      <c r="A85" s="2233" t="s">
        <v>157</v>
      </c>
      <c r="B85" s="2234"/>
      <c r="C85" s="2234"/>
      <c r="D85" s="2235"/>
      <c r="E85" s="787"/>
      <c r="F85" s="787"/>
      <c r="G85" s="787"/>
      <c r="H85" s="787"/>
      <c r="I85" s="787"/>
      <c r="J85" s="787"/>
      <c r="K85" s="787"/>
      <c r="L85" s="787"/>
      <c r="M85" s="790">
        <v>0</v>
      </c>
      <c r="N85" s="115">
        <v>0</v>
      </c>
      <c r="O85" s="791"/>
      <c r="P85" s="791"/>
      <c r="Q85" s="791"/>
      <c r="R85" s="791"/>
      <c r="S85" s="791"/>
      <c r="T85" s="791"/>
      <c r="U85" s="791"/>
      <c r="V85" s="792"/>
      <c r="W85" s="793">
        <v>0</v>
      </c>
      <c r="X85" s="115">
        <v>0</v>
      </c>
      <c r="Y85" s="791"/>
      <c r="Z85" s="791"/>
      <c r="AA85" s="791"/>
      <c r="AB85" s="791"/>
      <c r="AC85" s="791"/>
      <c r="AD85" s="791"/>
      <c r="AE85" s="791"/>
      <c r="AF85" s="792"/>
      <c r="AG85" s="793">
        <v>0</v>
      </c>
      <c r="AH85" s="115">
        <v>0</v>
      </c>
      <c r="AI85" s="791"/>
      <c r="AJ85" s="791"/>
      <c r="AK85" s="791"/>
      <c r="AL85" s="791"/>
      <c r="AM85" s="791"/>
      <c r="AN85" s="791"/>
      <c r="AO85" s="791"/>
      <c r="AP85" s="792"/>
      <c r="AQ85" s="793">
        <v>0</v>
      </c>
      <c r="AR85" s="115">
        <v>0</v>
      </c>
      <c r="AS85" s="791"/>
      <c r="AT85" s="791"/>
      <c r="AU85" s="791"/>
      <c r="AV85" s="791"/>
      <c r="AW85" s="791"/>
      <c r="AX85" s="791"/>
      <c r="AY85" s="791"/>
      <c r="AZ85" s="792"/>
      <c r="BA85" s="793">
        <v>0</v>
      </c>
      <c r="BB85" s="115">
        <v>0</v>
      </c>
      <c r="BC85" s="791"/>
      <c r="BD85" s="791"/>
      <c r="BE85" s="791"/>
      <c r="BF85" s="791"/>
      <c r="BG85" s="791"/>
      <c r="BH85" s="791"/>
      <c r="BI85" s="791"/>
      <c r="BJ85" s="792"/>
      <c r="BK85" s="793">
        <v>0</v>
      </c>
      <c r="BL85" s="115">
        <v>0</v>
      </c>
      <c r="BM85" s="791"/>
      <c r="BN85" s="791"/>
      <c r="BO85" s="791"/>
      <c r="BP85" s="791"/>
      <c r="BQ85" s="791"/>
      <c r="BR85" s="791"/>
      <c r="BS85" s="791"/>
      <c r="BT85" s="792"/>
      <c r="BU85" s="793">
        <v>0</v>
      </c>
      <c r="BV85" s="116">
        <v>0</v>
      </c>
      <c r="BW85" s="478">
        <f t="shared" si="78"/>
        <v>0</v>
      </c>
      <c r="BX85" s="479">
        <f t="shared" si="78"/>
        <v>0</v>
      </c>
      <c r="BY85" s="478">
        <f t="shared" si="79"/>
        <v>0</v>
      </c>
      <c r="BZ85" s="479">
        <f t="shared" si="79"/>
        <v>0</v>
      </c>
    </row>
    <row r="86" spans="1:78" ht="15" customHeight="1" thickTop="1" x14ac:dyDescent="0.25">
      <c r="A86" s="2506" t="s">
        <v>158</v>
      </c>
      <c r="B86" s="2357"/>
      <c r="C86" s="2357"/>
      <c r="D86" s="2358"/>
      <c r="E86" s="227"/>
      <c r="F86" s="227"/>
      <c r="G86" s="227"/>
      <c r="H86" s="227"/>
      <c r="I86" s="227"/>
      <c r="J86" s="227"/>
      <c r="K86" s="227"/>
      <c r="L86" s="227"/>
      <c r="M86" s="406"/>
      <c r="N86" s="389">
        <f>SUM(N82:N85)</f>
        <v>0</v>
      </c>
      <c r="O86" s="386"/>
      <c r="P86" s="386"/>
      <c r="Q86" s="386"/>
      <c r="R86" s="386"/>
      <c r="S86" s="386"/>
      <c r="T86" s="386"/>
      <c r="U86" s="386"/>
      <c r="V86" s="411"/>
      <c r="W86" s="419"/>
      <c r="X86" s="389">
        <f>SUM(X82:X85)</f>
        <v>0</v>
      </c>
      <c r="Y86" s="386"/>
      <c r="Z86" s="386"/>
      <c r="AA86" s="386"/>
      <c r="AB86" s="386"/>
      <c r="AC86" s="386"/>
      <c r="AD86" s="386"/>
      <c r="AE86" s="386"/>
      <c r="AF86" s="411"/>
      <c r="AG86" s="419"/>
      <c r="AH86" s="389">
        <f>SUM(AH82:AH85)</f>
        <v>0</v>
      </c>
      <c r="AI86" s="386"/>
      <c r="AJ86" s="386"/>
      <c r="AK86" s="386"/>
      <c r="AL86" s="386"/>
      <c r="AM86" s="386"/>
      <c r="AN86" s="386"/>
      <c r="AO86" s="386"/>
      <c r="AP86" s="411"/>
      <c r="AQ86" s="419"/>
      <c r="AR86" s="389">
        <f>SUM(AR82:AR85)</f>
        <v>0</v>
      </c>
      <c r="AS86" s="386"/>
      <c r="AT86" s="386"/>
      <c r="AU86" s="386"/>
      <c r="AV86" s="386"/>
      <c r="AW86" s="386"/>
      <c r="AX86" s="386"/>
      <c r="AY86" s="386"/>
      <c r="AZ86" s="411"/>
      <c r="BA86" s="419"/>
      <c r="BB86" s="389">
        <f>SUM(BB82:BB85)</f>
        <v>0</v>
      </c>
      <c r="BC86" s="386"/>
      <c r="BD86" s="386"/>
      <c r="BE86" s="386"/>
      <c r="BF86" s="386"/>
      <c r="BG86" s="386"/>
      <c r="BH86" s="386"/>
      <c r="BI86" s="386"/>
      <c r="BJ86" s="411"/>
      <c r="BK86" s="419"/>
      <c r="BL86" s="389">
        <f>SUM(BL82:BL85)</f>
        <v>0</v>
      </c>
      <c r="BM86" s="386"/>
      <c r="BN86" s="386"/>
      <c r="BO86" s="386"/>
      <c r="BP86" s="386"/>
      <c r="BQ86" s="386"/>
      <c r="BR86" s="386"/>
      <c r="BS86" s="386"/>
      <c r="BT86" s="411"/>
      <c r="BU86" s="419"/>
      <c r="BV86" s="391">
        <f>SUM(BV82:BV85)</f>
        <v>0</v>
      </c>
      <c r="BW86" s="406"/>
      <c r="BX86" s="391">
        <f>SUM(BX82:BX85)</f>
        <v>0</v>
      </c>
      <c r="BY86" s="406"/>
      <c r="BZ86" s="391">
        <f>BX86/$BZ$1</f>
        <v>0</v>
      </c>
    </row>
    <row r="87" spans="1:78" ht="15" customHeight="1" x14ac:dyDescent="0.25">
      <c r="A87" s="2509" t="s">
        <v>159</v>
      </c>
      <c r="B87" s="2360"/>
      <c r="C87" s="2360"/>
      <c r="D87" s="2361"/>
      <c r="E87" s="382"/>
      <c r="F87" s="382"/>
      <c r="G87" s="382"/>
      <c r="H87" s="382"/>
      <c r="I87" s="382"/>
      <c r="J87" s="382"/>
      <c r="K87" s="382"/>
      <c r="L87" s="382"/>
      <c r="M87" s="404"/>
      <c r="N87" s="414"/>
      <c r="O87" s="415"/>
      <c r="P87" s="415"/>
      <c r="Q87" s="415"/>
      <c r="R87" s="415"/>
      <c r="S87" s="415"/>
      <c r="T87" s="415"/>
      <c r="U87" s="415"/>
      <c r="V87" s="415"/>
      <c r="W87" s="416"/>
      <c r="X87" s="414"/>
      <c r="Y87" s="415"/>
      <c r="Z87" s="415"/>
      <c r="AA87" s="415"/>
      <c r="AB87" s="415"/>
      <c r="AC87" s="415"/>
      <c r="AD87" s="415"/>
      <c r="AE87" s="415"/>
      <c r="AF87" s="415"/>
      <c r="AG87" s="416"/>
      <c r="AH87" s="414"/>
      <c r="AI87" s="415"/>
      <c r="AJ87" s="415"/>
      <c r="AK87" s="415"/>
      <c r="AL87" s="415"/>
      <c r="AM87" s="415"/>
      <c r="AN87" s="415"/>
      <c r="AO87" s="415"/>
      <c r="AP87" s="415"/>
      <c r="AQ87" s="416"/>
      <c r="AR87" s="414"/>
      <c r="AS87" s="415"/>
      <c r="AT87" s="415"/>
      <c r="AU87" s="415"/>
      <c r="AV87" s="415"/>
      <c r="AW87" s="415"/>
      <c r="AX87" s="415"/>
      <c r="AY87" s="415"/>
      <c r="AZ87" s="415"/>
      <c r="BA87" s="416"/>
      <c r="BB87" s="414"/>
      <c r="BC87" s="415"/>
      <c r="BD87" s="415"/>
      <c r="BE87" s="415"/>
      <c r="BF87" s="415"/>
      <c r="BG87" s="415"/>
      <c r="BH87" s="415"/>
      <c r="BI87" s="415"/>
      <c r="BJ87" s="415"/>
      <c r="BK87" s="416"/>
      <c r="BL87" s="414"/>
      <c r="BM87" s="415"/>
      <c r="BN87" s="415"/>
      <c r="BO87" s="415"/>
      <c r="BP87" s="415"/>
      <c r="BQ87" s="415"/>
      <c r="BR87" s="415"/>
      <c r="BS87" s="415"/>
      <c r="BT87" s="415"/>
      <c r="BU87" s="416"/>
      <c r="BV87" s="405"/>
      <c r="BW87" s="474"/>
      <c r="BX87" s="475"/>
      <c r="BY87" s="474"/>
      <c r="BZ87" s="475"/>
    </row>
    <row r="88" spans="1:78" ht="15" customHeight="1" x14ac:dyDescent="0.25">
      <c r="A88" s="2176" t="s">
        <v>157</v>
      </c>
      <c r="B88" s="2177"/>
      <c r="C88" s="2177"/>
      <c r="D88" s="2178"/>
      <c r="E88" s="787"/>
      <c r="F88" s="787"/>
      <c r="G88" s="787"/>
      <c r="H88" s="787"/>
      <c r="I88" s="787"/>
      <c r="J88" s="787"/>
      <c r="K88" s="787"/>
      <c r="L88" s="787"/>
      <c r="M88" s="105">
        <v>0</v>
      </c>
      <c r="N88" s="106">
        <v>0</v>
      </c>
      <c r="O88" s="788"/>
      <c r="P88" s="788"/>
      <c r="Q88" s="788"/>
      <c r="R88" s="788"/>
      <c r="S88" s="788"/>
      <c r="T88" s="788"/>
      <c r="U88" s="788"/>
      <c r="V88" s="789"/>
      <c r="W88" s="113">
        <v>0</v>
      </c>
      <c r="X88" s="106">
        <v>0</v>
      </c>
      <c r="Y88" s="788"/>
      <c r="Z88" s="788"/>
      <c r="AA88" s="788"/>
      <c r="AB88" s="788"/>
      <c r="AC88" s="788"/>
      <c r="AD88" s="788"/>
      <c r="AE88" s="788"/>
      <c r="AF88" s="789"/>
      <c r="AG88" s="113">
        <v>0</v>
      </c>
      <c r="AH88" s="106">
        <v>0</v>
      </c>
      <c r="AI88" s="788"/>
      <c r="AJ88" s="788"/>
      <c r="AK88" s="788"/>
      <c r="AL88" s="788"/>
      <c r="AM88" s="788"/>
      <c r="AN88" s="788"/>
      <c r="AO88" s="788"/>
      <c r="AP88" s="789"/>
      <c r="AQ88" s="113">
        <v>0</v>
      </c>
      <c r="AR88" s="106">
        <v>0</v>
      </c>
      <c r="AS88" s="788"/>
      <c r="AT88" s="788"/>
      <c r="AU88" s="788"/>
      <c r="AV88" s="788"/>
      <c r="AW88" s="788"/>
      <c r="AX88" s="788"/>
      <c r="AY88" s="788"/>
      <c r="AZ88" s="789"/>
      <c r="BA88" s="113">
        <v>0</v>
      </c>
      <c r="BB88" s="106">
        <v>0</v>
      </c>
      <c r="BC88" s="788"/>
      <c r="BD88" s="788"/>
      <c r="BE88" s="788"/>
      <c r="BF88" s="788"/>
      <c r="BG88" s="788"/>
      <c r="BH88" s="788"/>
      <c r="BI88" s="788"/>
      <c r="BJ88" s="789"/>
      <c r="BK88" s="113">
        <v>0</v>
      </c>
      <c r="BL88" s="106">
        <v>0</v>
      </c>
      <c r="BM88" s="788"/>
      <c r="BN88" s="788"/>
      <c r="BO88" s="788"/>
      <c r="BP88" s="788"/>
      <c r="BQ88" s="788"/>
      <c r="BR88" s="788"/>
      <c r="BS88" s="788"/>
      <c r="BT88" s="789"/>
      <c r="BU88" s="113">
        <v>0</v>
      </c>
      <c r="BV88" s="108">
        <v>0</v>
      </c>
      <c r="BW88" s="476">
        <f t="shared" ref="BW88:BX90" si="80">SUM(M88,W88,AG88,AQ88,BA88,BK88,BU88)</f>
        <v>0</v>
      </c>
      <c r="BX88" s="477">
        <f t="shared" si="80"/>
        <v>0</v>
      </c>
      <c r="BY88" s="476">
        <f t="shared" ref="BY88:BZ90" si="81">BW88/$BZ$1</f>
        <v>0</v>
      </c>
      <c r="BZ88" s="477">
        <f t="shared" si="81"/>
        <v>0</v>
      </c>
    </row>
    <row r="89" spans="1:78" ht="15" customHeight="1" x14ac:dyDescent="0.25">
      <c r="A89" s="2176" t="s">
        <v>157</v>
      </c>
      <c r="B89" s="2177"/>
      <c r="C89" s="2177"/>
      <c r="D89" s="2178"/>
      <c r="E89" s="784"/>
      <c r="F89" s="784"/>
      <c r="G89" s="784"/>
      <c r="H89" s="784"/>
      <c r="I89" s="784"/>
      <c r="J89" s="784"/>
      <c r="K89" s="784"/>
      <c r="L89" s="784"/>
      <c r="M89" s="105">
        <v>0</v>
      </c>
      <c r="N89" s="106">
        <v>0</v>
      </c>
      <c r="O89" s="785"/>
      <c r="P89" s="785"/>
      <c r="Q89" s="785"/>
      <c r="R89" s="785"/>
      <c r="S89" s="785"/>
      <c r="T89" s="785"/>
      <c r="U89" s="785"/>
      <c r="V89" s="786"/>
      <c r="W89" s="113">
        <v>0</v>
      </c>
      <c r="X89" s="106">
        <v>0</v>
      </c>
      <c r="Y89" s="785"/>
      <c r="Z89" s="785"/>
      <c r="AA89" s="785"/>
      <c r="AB89" s="785"/>
      <c r="AC89" s="785"/>
      <c r="AD89" s="785"/>
      <c r="AE89" s="785"/>
      <c r="AF89" s="786"/>
      <c r="AG89" s="113">
        <v>0</v>
      </c>
      <c r="AH89" s="106">
        <v>0</v>
      </c>
      <c r="AI89" s="785"/>
      <c r="AJ89" s="785"/>
      <c r="AK89" s="785"/>
      <c r="AL89" s="785"/>
      <c r="AM89" s="785"/>
      <c r="AN89" s="785"/>
      <c r="AO89" s="785"/>
      <c r="AP89" s="786"/>
      <c r="AQ89" s="113">
        <v>0</v>
      </c>
      <c r="AR89" s="106">
        <v>0</v>
      </c>
      <c r="AS89" s="785"/>
      <c r="AT89" s="785"/>
      <c r="AU89" s="785"/>
      <c r="AV89" s="785"/>
      <c r="AW89" s="785"/>
      <c r="AX89" s="785"/>
      <c r="AY89" s="785"/>
      <c r="AZ89" s="786"/>
      <c r="BA89" s="113">
        <v>0</v>
      </c>
      <c r="BB89" s="106">
        <v>0</v>
      </c>
      <c r="BC89" s="785"/>
      <c r="BD89" s="785"/>
      <c r="BE89" s="785"/>
      <c r="BF89" s="785"/>
      <c r="BG89" s="785"/>
      <c r="BH89" s="785"/>
      <c r="BI89" s="785"/>
      <c r="BJ89" s="786"/>
      <c r="BK89" s="113">
        <v>0</v>
      </c>
      <c r="BL89" s="106">
        <v>0</v>
      </c>
      <c r="BM89" s="785"/>
      <c r="BN89" s="785"/>
      <c r="BO89" s="785"/>
      <c r="BP89" s="785"/>
      <c r="BQ89" s="785"/>
      <c r="BR89" s="785"/>
      <c r="BS89" s="785"/>
      <c r="BT89" s="786"/>
      <c r="BU89" s="113">
        <v>0</v>
      </c>
      <c r="BV89" s="108">
        <v>0</v>
      </c>
      <c r="BW89" s="476">
        <f t="shared" si="80"/>
        <v>0</v>
      </c>
      <c r="BX89" s="477">
        <f t="shared" si="80"/>
        <v>0</v>
      </c>
      <c r="BY89" s="476">
        <f t="shared" si="81"/>
        <v>0</v>
      </c>
      <c r="BZ89" s="477">
        <f t="shared" si="81"/>
        <v>0</v>
      </c>
    </row>
    <row r="90" spans="1:78" ht="15" customHeight="1" thickBot="1" x14ac:dyDescent="0.3">
      <c r="A90" s="2233" t="s">
        <v>157</v>
      </c>
      <c r="B90" s="2234"/>
      <c r="C90" s="2234"/>
      <c r="D90" s="2235"/>
      <c r="E90" s="787"/>
      <c r="F90" s="787"/>
      <c r="G90" s="787"/>
      <c r="H90" s="787"/>
      <c r="I90" s="787"/>
      <c r="J90" s="787"/>
      <c r="K90" s="787"/>
      <c r="L90" s="787"/>
      <c r="M90" s="790">
        <v>0</v>
      </c>
      <c r="N90" s="115">
        <v>0</v>
      </c>
      <c r="O90" s="791"/>
      <c r="P90" s="791"/>
      <c r="Q90" s="791"/>
      <c r="R90" s="791"/>
      <c r="S90" s="791"/>
      <c r="T90" s="791"/>
      <c r="U90" s="791"/>
      <c r="V90" s="792"/>
      <c r="W90" s="793">
        <v>0</v>
      </c>
      <c r="X90" s="115">
        <v>0</v>
      </c>
      <c r="Y90" s="791"/>
      <c r="Z90" s="791"/>
      <c r="AA90" s="791"/>
      <c r="AB90" s="791"/>
      <c r="AC90" s="791"/>
      <c r="AD90" s="791"/>
      <c r="AE90" s="791"/>
      <c r="AF90" s="792"/>
      <c r="AG90" s="793">
        <v>0</v>
      </c>
      <c r="AH90" s="115">
        <v>0</v>
      </c>
      <c r="AI90" s="791"/>
      <c r="AJ90" s="791"/>
      <c r="AK90" s="791"/>
      <c r="AL90" s="791"/>
      <c r="AM90" s="791"/>
      <c r="AN90" s="791"/>
      <c r="AO90" s="791"/>
      <c r="AP90" s="792"/>
      <c r="AQ90" s="793">
        <v>0</v>
      </c>
      <c r="AR90" s="115">
        <v>0</v>
      </c>
      <c r="AS90" s="791"/>
      <c r="AT90" s="791"/>
      <c r="AU90" s="791"/>
      <c r="AV90" s="791"/>
      <c r="AW90" s="791"/>
      <c r="AX90" s="791"/>
      <c r="AY90" s="791"/>
      <c r="AZ90" s="792"/>
      <c r="BA90" s="793">
        <v>0</v>
      </c>
      <c r="BB90" s="115">
        <v>0</v>
      </c>
      <c r="BC90" s="791"/>
      <c r="BD90" s="791"/>
      <c r="BE90" s="791"/>
      <c r="BF90" s="791"/>
      <c r="BG90" s="791"/>
      <c r="BH90" s="791"/>
      <c r="BI90" s="791"/>
      <c r="BJ90" s="792"/>
      <c r="BK90" s="793">
        <v>0</v>
      </c>
      <c r="BL90" s="115">
        <v>0</v>
      </c>
      <c r="BM90" s="791"/>
      <c r="BN90" s="791"/>
      <c r="BO90" s="791"/>
      <c r="BP90" s="791"/>
      <c r="BQ90" s="791"/>
      <c r="BR90" s="791"/>
      <c r="BS90" s="791"/>
      <c r="BT90" s="792"/>
      <c r="BU90" s="793">
        <v>0</v>
      </c>
      <c r="BV90" s="116">
        <v>0</v>
      </c>
      <c r="BW90" s="478">
        <f t="shared" si="80"/>
        <v>0</v>
      </c>
      <c r="BX90" s="479">
        <f t="shared" si="80"/>
        <v>0</v>
      </c>
      <c r="BY90" s="478">
        <f t="shared" si="81"/>
        <v>0</v>
      </c>
      <c r="BZ90" s="479">
        <f t="shared" si="81"/>
        <v>0</v>
      </c>
    </row>
    <row r="91" spans="1:78" ht="15" customHeight="1" thickTop="1" x14ac:dyDescent="0.25">
      <c r="A91" s="2506" t="s">
        <v>160</v>
      </c>
      <c r="B91" s="2357"/>
      <c r="C91" s="2357"/>
      <c r="D91" s="2358"/>
      <c r="E91" s="89"/>
      <c r="F91" s="89"/>
      <c r="G91" s="89"/>
      <c r="H91" s="89"/>
      <c r="I91" s="89"/>
      <c r="J91" s="89"/>
      <c r="K91" s="89"/>
      <c r="L91" s="89"/>
      <c r="M91" s="406"/>
      <c r="N91" s="389">
        <f>SUM(N88:N90)</f>
        <v>0</v>
      </c>
      <c r="O91" s="385"/>
      <c r="P91" s="385"/>
      <c r="Q91" s="385"/>
      <c r="R91" s="385"/>
      <c r="S91" s="385"/>
      <c r="T91" s="385"/>
      <c r="U91" s="385"/>
      <c r="V91" s="387"/>
      <c r="W91" s="419"/>
      <c r="X91" s="389">
        <f>SUM(X88:X90)</f>
        <v>0</v>
      </c>
      <c r="Y91" s="385"/>
      <c r="Z91" s="385"/>
      <c r="AA91" s="385"/>
      <c r="AB91" s="385"/>
      <c r="AC91" s="385"/>
      <c r="AD91" s="385"/>
      <c r="AE91" s="385"/>
      <c r="AF91" s="387"/>
      <c r="AG91" s="419"/>
      <c r="AH91" s="389">
        <f>SUM(AH88:AH90)</f>
        <v>0</v>
      </c>
      <c r="AI91" s="385"/>
      <c r="AJ91" s="385"/>
      <c r="AK91" s="385"/>
      <c r="AL91" s="385"/>
      <c r="AM91" s="385"/>
      <c r="AN91" s="385"/>
      <c r="AO91" s="385"/>
      <c r="AP91" s="387"/>
      <c r="AQ91" s="419"/>
      <c r="AR91" s="389">
        <f>SUM(AR88:AR90)</f>
        <v>0</v>
      </c>
      <c r="AS91" s="385"/>
      <c r="AT91" s="385"/>
      <c r="AU91" s="385"/>
      <c r="AV91" s="385"/>
      <c r="AW91" s="385"/>
      <c r="AX91" s="385"/>
      <c r="AY91" s="385"/>
      <c r="AZ91" s="387"/>
      <c r="BA91" s="419"/>
      <c r="BB91" s="389">
        <f>SUM(BB88:BB90)</f>
        <v>0</v>
      </c>
      <c r="BC91" s="385"/>
      <c r="BD91" s="385"/>
      <c r="BE91" s="385"/>
      <c r="BF91" s="385"/>
      <c r="BG91" s="385"/>
      <c r="BH91" s="385"/>
      <c r="BI91" s="385"/>
      <c r="BJ91" s="387"/>
      <c r="BK91" s="419"/>
      <c r="BL91" s="389">
        <f>SUM(BL88:BL90)</f>
        <v>0</v>
      </c>
      <c r="BM91" s="385"/>
      <c r="BN91" s="385"/>
      <c r="BO91" s="385"/>
      <c r="BP91" s="385"/>
      <c r="BQ91" s="385"/>
      <c r="BR91" s="385"/>
      <c r="BS91" s="385"/>
      <c r="BT91" s="387"/>
      <c r="BU91" s="419"/>
      <c r="BV91" s="391">
        <f>SUM(BV88:BV90)</f>
        <v>0</v>
      </c>
      <c r="BW91" s="406"/>
      <c r="BX91" s="391">
        <f>SUM(BX88:BX90)</f>
        <v>0</v>
      </c>
      <c r="BY91" s="406"/>
      <c r="BZ91" s="391">
        <f>BX91/$BZ$1</f>
        <v>0</v>
      </c>
    </row>
    <row r="92" spans="1:78" ht="15" customHeight="1" x14ac:dyDescent="0.25">
      <c r="A92" s="2507" t="s">
        <v>104</v>
      </c>
      <c r="B92" s="2377"/>
      <c r="C92" s="2377"/>
      <c r="D92" s="2378"/>
      <c r="E92" s="737"/>
      <c r="F92" s="737"/>
      <c r="G92" s="737"/>
      <c r="H92" s="737"/>
      <c r="I92" s="737"/>
      <c r="J92" s="737"/>
      <c r="K92" s="737"/>
      <c r="L92" s="737"/>
      <c r="M92" s="794">
        <v>0</v>
      </c>
      <c r="N92" s="795">
        <v>0</v>
      </c>
      <c r="O92" s="796"/>
      <c r="P92" s="796"/>
      <c r="Q92" s="796"/>
      <c r="R92" s="796"/>
      <c r="S92" s="796"/>
      <c r="T92" s="796"/>
      <c r="U92" s="796"/>
      <c r="V92" s="796"/>
      <c r="W92" s="797">
        <v>0</v>
      </c>
      <c r="X92" s="795">
        <v>0</v>
      </c>
      <c r="Y92" s="796"/>
      <c r="Z92" s="796"/>
      <c r="AA92" s="796"/>
      <c r="AB92" s="796"/>
      <c r="AC92" s="796"/>
      <c r="AD92" s="796"/>
      <c r="AE92" s="796"/>
      <c r="AF92" s="796"/>
      <c r="AG92" s="797">
        <v>0</v>
      </c>
      <c r="AH92" s="795">
        <v>0</v>
      </c>
      <c r="AI92" s="796"/>
      <c r="AJ92" s="796"/>
      <c r="AK92" s="796"/>
      <c r="AL92" s="796"/>
      <c r="AM92" s="796"/>
      <c r="AN92" s="796"/>
      <c r="AO92" s="796"/>
      <c r="AP92" s="796"/>
      <c r="AQ92" s="797">
        <v>0</v>
      </c>
      <c r="AR92" s="795">
        <v>0</v>
      </c>
      <c r="AS92" s="796"/>
      <c r="AT92" s="796"/>
      <c r="AU92" s="796"/>
      <c r="AV92" s="796"/>
      <c r="AW92" s="796"/>
      <c r="AX92" s="796"/>
      <c r="AY92" s="796"/>
      <c r="AZ92" s="796"/>
      <c r="BA92" s="797">
        <v>0</v>
      </c>
      <c r="BB92" s="795">
        <v>0</v>
      </c>
      <c r="BC92" s="796"/>
      <c r="BD92" s="796"/>
      <c r="BE92" s="796"/>
      <c r="BF92" s="796"/>
      <c r="BG92" s="796"/>
      <c r="BH92" s="796"/>
      <c r="BI92" s="796"/>
      <c r="BJ92" s="796"/>
      <c r="BK92" s="797">
        <v>0</v>
      </c>
      <c r="BL92" s="795">
        <v>0</v>
      </c>
      <c r="BM92" s="796"/>
      <c r="BN92" s="796"/>
      <c r="BO92" s="796"/>
      <c r="BP92" s="796"/>
      <c r="BQ92" s="796"/>
      <c r="BR92" s="796"/>
      <c r="BS92" s="796"/>
      <c r="BT92" s="796"/>
      <c r="BU92" s="797">
        <v>0</v>
      </c>
      <c r="BV92" s="798">
        <v>0</v>
      </c>
      <c r="BW92" s="739">
        <f t="shared" ref="BW92:BX98" si="82">SUM(M92,W92,AG92,AQ92,BA92,BK92,BU92)</f>
        <v>0</v>
      </c>
      <c r="BX92" s="740">
        <f t="shared" si="82"/>
        <v>0</v>
      </c>
      <c r="BY92" s="739">
        <f t="shared" ref="BY92:BZ98" si="83">BW92/$BZ$1</f>
        <v>0</v>
      </c>
      <c r="BZ92" s="741">
        <f t="shared" si="83"/>
        <v>0</v>
      </c>
    </row>
    <row r="93" spans="1:78" ht="15" customHeight="1" x14ac:dyDescent="0.25">
      <c r="A93" s="2507" t="s">
        <v>105</v>
      </c>
      <c r="B93" s="2377"/>
      <c r="C93" s="2377"/>
      <c r="D93" s="2378"/>
      <c r="E93" s="737"/>
      <c r="F93" s="737"/>
      <c r="G93" s="737"/>
      <c r="H93" s="737"/>
      <c r="I93" s="737"/>
      <c r="J93" s="737"/>
      <c r="K93" s="737"/>
      <c r="L93" s="737"/>
      <c r="M93" s="794">
        <v>0</v>
      </c>
      <c r="N93" s="795">
        <v>0</v>
      </c>
      <c r="O93" s="796"/>
      <c r="P93" s="796"/>
      <c r="Q93" s="796"/>
      <c r="R93" s="796"/>
      <c r="S93" s="796"/>
      <c r="T93" s="796"/>
      <c r="U93" s="796"/>
      <c r="V93" s="796"/>
      <c r="W93" s="799">
        <v>0</v>
      </c>
      <c r="X93" s="795">
        <v>0</v>
      </c>
      <c r="Y93" s="796"/>
      <c r="Z93" s="796"/>
      <c r="AA93" s="796"/>
      <c r="AB93" s="796"/>
      <c r="AC93" s="796"/>
      <c r="AD93" s="796"/>
      <c r="AE93" s="796"/>
      <c r="AF93" s="796"/>
      <c r="AG93" s="799">
        <v>0</v>
      </c>
      <c r="AH93" s="795">
        <v>0</v>
      </c>
      <c r="AI93" s="796"/>
      <c r="AJ93" s="796"/>
      <c r="AK93" s="796"/>
      <c r="AL93" s="796"/>
      <c r="AM93" s="796"/>
      <c r="AN93" s="796"/>
      <c r="AO93" s="796"/>
      <c r="AP93" s="796"/>
      <c r="AQ93" s="799">
        <v>0</v>
      </c>
      <c r="AR93" s="795">
        <v>0</v>
      </c>
      <c r="AS93" s="796"/>
      <c r="AT93" s="796"/>
      <c r="AU93" s="796"/>
      <c r="AV93" s="796"/>
      <c r="AW93" s="796"/>
      <c r="AX93" s="796"/>
      <c r="AY93" s="796"/>
      <c r="AZ93" s="796"/>
      <c r="BA93" s="799">
        <v>0</v>
      </c>
      <c r="BB93" s="795">
        <v>0</v>
      </c>
      <c r="BC93" s="796"/>
      <c r="BD93" s="796"/>
      <c r="BE93" s="796"/>
      <c r="BF93" s="796"/>
      <c r="BG93" s="796"/>
      <c r="BH93" s="796"/>
      <c r="BI93" s="796"/>
      <c r="BJ93" s="796"/>
      <c r="BK93" s="799">
        <v>0</v>
      </c>
      <c r="BL93" s="795">
        <v>0</v>
      </c>
      <c r="BM93" s="796"/>
      <c r="BN93" s="796"/>
      <c r="BO93" s="796"/>
      <c r="BP93" s="796"/>
      <c r="BQ93" s="796"/>
      <c r="BR93" s="796"/>
      <c r="BS93" s="796"/>
      <c r="BT93" s="796"/>
      <c r="BU93" s="799">
        <v>0</v>
      </c>
      <c r="BV93" s="798">
        <v>0</v>
      </c>
      <c r="BW93" s="739">
        <f t="shared" si="82"/>
        <v>0</v>
      </c>
      <c r="BX93" s="740">
        <f t="shared" si="82"/>
        <v>0</v>
      </c>
      <c r="BY93" s="739">
        <f t="shared" si="83"/>
        <v>0</v>
      </c>
      <c r="BZ93" s="741">
        <f t="shared" si="83"/>
        <v>0</v>
      </c>
    </row>
    <row r="94" spans="1:78" ht="15" customHeight="1" x14ac:dyDescent="0.25">
      <c r="A94" s="2507" t="s">
        <v>106</v>
      </c>
      <c r="B94" s="2377"/>
      <c r="C94" s="2377"/>
      <c r="D94" s="2378"/>
      <c r="E94" s="737"/>
      <c r="F94" s="737"/>
      <c r="G94" s="737"/>
      <c r="H94" s="737"/>
      <c r="I94" s="737"/>
      <c r="J94" s="737"/>
      <c r="K94" s="737"/>
      <c r="L94" s="737"/>
      <c r="M94" s="794">
        <v>0</v>
      </c>
      <c r="N94" s="795">
        <v>0</v>
      </c>
      <c r="O94" s="796"/>
      <c r="P94" s="796"/>
      <c r="Q94" s="796"/>
      <c r="R94" s="796"/>
      <c r="S94" s="796"/>
      <c r="T94" s="796"/>
      <c r="U94" s="796"/>
      <c r="V94" s="796"/>
      <c r="W94" s="799">
        <v>0</v>
      </c>
      <c r="X94" s="795">
        <v>0</v>
      </c>
      <c r="Y94" s="796"/>
      <c r="Z94" s="796"/>
      <c r="AA94" s="796"/>
      <c r="AB94" s="796"/>
      <c r="AC94" s="796"/>
      <c r="AD94" s="796"/>
      <c r="AE94" s="796"/>
      <c r="AF94" s="796"/>
      <c r="AG94" s="799">
        <v>0</v>
      </c>
      <c r="AH94" s="795">
        <v>0</v>
      </c>
      <c r="AI94" s="796"/>
      <c r="AJ94" s="796"/>
      <c r="AK94" s="796"/>
      <c r="AL94" s="796"/>
      <c r="AM94" s="796"/>
      <c r="AN94" s="796"/>
      <c r="AO94" s="796"/>
      <c r="AP94" s="796"/>
      <c r="AQ94" s="799">
        <v>0</v>
      </c>
      <c r="AR94" s="795">
        <v>0</v>
      </c>
      <c r="AS94" s="796"/>
      <c r="AT94" s="796"/>
      <c r="AU94" s="796"/>
      <c r="AV94" s="796"/>
      <c r="AW94" s="796"/>
      <c r="AX94" s="796"/>
      <c r="AY94" s="796"/>
      <c r="AZ94" s="796"/>
      <c r="BA94" s="799">
        <v>0</v>
      </c>
      <c r="BB94" s="795">
        <v>0</v>
      </c>
      <c r="BC94" s="796"/>
      <c r="BD94" s="796"/>
      <c r="BE94" s="796"/>
      <c r="BF94" s="796"/>
      <c r="BG94" s="796"/>
      <c r="BH94" s="796"/>
      <c r="BI94" s="796"/>
      <c r="BJ94" s="796"/>
      <c r="BK94" s="799">
        <v>0</v>
      </c>
      <c r="BL94" s="795">
        <v>0</v>
      </c>
      <c r="BM94" s="796"/>
      <c r="BN94" s="796"/>
      <c r="BO94" s="796"/>
      <c r="BP94" s="796"/>
      <c r="BQ94" s="796"/>
      <c r="BR94" s="796"/>
      <c r="BS94" s="796"/>
      <c r="BT94" s="796"/>
      <c r="BU94" s="799">
        <v>0</v>
      </c>
      <c r="BV94" s="798">
        <v>0</v>
      </c>
      <c r="BW94" s="739">
        <f t="shared" si="82"/>
        <v>0</v>
      </c>
      <c r="BX94" s="740">
        <f t="shared" si="82"/>
        <v>0</v>
      </c>
      <c r="BY94" s="739">
        <f t="shared" si="83"/>
        <v>0</v>
      </c>
      <c r="BZ94" s="741">
        <f t="shared" si="83"/>
        <v>0</v>
      </c>
    </row>
    <row r="95" spans="1:78" ht="15" customHeight="1" x14ac:dyDescent="0.25">
      <c r="A95" s="2507" t="s">
        <v>107</v>
      </c>
      <c r="B95" s="2377"/>
      <c r="C95" s="2377"/>
      <c r="D95" s="2378"/>
      <c r="E95" s="737"/>
      <c r="F95" s="737"/>
      <c r="G95" s="737"/>
      <c r="H95" s="737"/>
      <c r="I95" s="737"/>
      <c r="J95" s="737"/>
      <c r="K95" s="737"/>
      <c r="L95" s="737"/>
      <c r="M95" s="794">
        <v>0</v>
      </c>
      <c r="N95" s="795">
        <v>0</v>
      </c>
      <c r="O95" s="796"/>
      <c r="P95" s="796"/>
      <c r="Q95" s="796"/>
      <c r="R95" s="796"/>
      <c r="S95" s="796"/>
      <c r="T95" s="796"/>
      <c r="U95" s="796"/>
      <c r="V95" s="796"/>
      <c r="W95" s="799">
        <v>0</v>
      </c>
      <c r="X95" s="795">
        <v>0</v>
      </c>
      <c r="Y95" s="796"/>
      <c r="Z95" s="796"/>
      <c r="AA95" s="796"/>
      <c r="AB95" s="796"/>
      <c r="AC95" s="796"/>
      <c r="AD95" s="796"/>
      <c r="AE95" s="796"/>
      <c r="AF95" s="796"/>
      <c r="AG95" s="799">
        <v>0</v>
      </c>
      <c r="AH95" s="795">
        <v>0</v>
      </c>
      <c r="AI95" s="796"/>
      <c r="AJ95" s="796"/>
      <c r="AK95" s="796"/>
      <c r="AL95" s="796"/>
      <c r="AM95" s="796"/>
      <c r="AN95" s="796"/>
      <c r="AO95" s="796"/>
      <c r="AP95" s="796"/>
      <c r="AQ95" s="799">
        <v>0</v>
      </c>
      <c r="AR95" s="795">
        <v>0</v>
      </c>
      <c r="AS95" s="796"/>
      <c r="AT95" s="796"/>
      <c r="AU95" s="796"/>
      <c r="AV95" s="796"/>
      <c r="AW95" s="796"/>
      <c r="AX95" s="796"/>
      <c r="AY95" s="796"/>
      <c r="AZ95" s="796"/>
      <c r="BA95" s="799">
        <v>0</v>
      </c>
      <c r="BB95" s="795">
        <v>0</v>
      </c>
      <c r="BC95" s="796"/>
      <c r="BD95" s="796"/>
      <c r="BE95" s="796"/>
      <c r="BF95" s="796"/>
      <c r="BG95" s="796"/>
      <c r="BH95" s="796"/>
      <c r="BI95" s="796"/>
      <c r="BJ95" s="796"/>
      <c r="BK95" s="799">
        <v>0</v>
      </c>
      <c r="BL95" s="795">
        <v>0</v>
      </c>
      <c r="BM95" s="796"/>
      <c r="BN95" s="796"/>
      <c r="BO95" s="796"/>
      <c r="BP95" s="796"/>
      <c r="BQ95" s="796"/>
      <c r="BR95" s="796"/>
      <c r="BS95" s="796"/>
      <c r="BT95" s="796"/>
      <c r="BU95" s="799">
        <v>0</v>
      </c>
      <c r="BV95" s="798">
        <v>0</v>
      </c>
      <c r="BW95" s="739">
        <f t="shared" si="82"/>
        <v>0</v>
      </c>
      <c r="BX95" s="740">
        <f t="shared" si="82"/>
        <v>0</v>
      </c>
      <c r="BY95" s="739">
        <f t="shared" si="83"/>
        <v>0</v>
      </c>
      <c r="BZ95" s="741">
        <f t="shared" si="83"/>
        <v>0</v>
      </c>
    </row>
    <row r="96" spans="1:78" ht="15" customHeight="1" x14ac:dyDescent="0.25">
      <c r="A96" s="2507" t="s">
        <v>108</v>
      </c>
      <c r="B96" s="2377"/>
      <c r="C96" s="2377"/>
      <c r="D96" s="2378"/>
      <c r="E96" s="737"/>
      <c r="F96" s="737"/>
      <c r="G96" s="737"/>
      <c r="H96" s="737"/>
      <c r="I96" s="737"/>
      <c r="J96" s="737"/>
      <c r="K96" s="737"/>
      <c r="L96" s="737"/>
      <c r="M96" s="794">
        <v>0</v>
      </c>
      <c r="N96" s="795">
        <v>0</v>
      </c>
      <c r="O96" s="796"/>
      <c r="P96" s="796"/>
      <c r="Q96" s="796"/>
      <c r="R96" s="796"/>
      <c r="S96" s="796"/>
      <c r="T96" s="796"/>
      <c r="U96" s="796"/>
      <c r="V96" s="796"/>
      <c r="W96" s="799">
        <v>0</v>
      </c>
      <c r="X96" s="795">
        <v>0</v>
      </c>
      <c r="Y96" s="796"/>
      <c r="Z96" s="796"/>
      <c r="AA96" s="796"/>
      <c r="AB96" s="796"/>
      <c r="AC96" s="796"/>
      <c r="AD96" s="796"/>
      <c r="AE96" s="796"/>
      <c r="AF96" s="796"/>
      <c r="AG96" s="799">
        <v>0</v>
      </c>
      <c r="AH96" s="795">
        <v>0</v>
      </c>
      <c r="AI96" s="796"/>
      <c r="AJ96" s="796"/>
      <c r="AK96" s="796"/>
      <c r="AL96" s="796"/>
      <c r="AM96" s="796"/>
      <c r="AN96" s="796"/>
      <c r="AO96" s="796"/>
      <c r="AP96" s="796"/>
      <c r="AQ96" s="799">
        <v>0</v>
      </c>
      <c r="AR96" s="795">
        <v>0</v>
      </c>
      <c r="AS96" s="796"/>
      <c r="AT96" s="796"/>
      <c r="AU96" s="796"/>
      <c r="AV96" s="796"/>
      <c r="AW96" s="796"/>
      <c r="AX96" s="796"/>
      <c r="AY96" s="796"/>
      <c r="AZ96" s="796"/>
      <c r="BA96" s="799">
        <v>0</v>
      </c>
      <c r="BB96" s="795">
        <v>0</v>
      </c>
      <c r="BC96" s="796"/>
      <c r="BD96" s="796"/>
      <c r="BE96" s="796"/>
      <c r="BF96" s="796"/>
      <c r="BG96" s="796"/>
      <c r="BH96" s="796"/>
      <c r="BI96" s="796"/>
      <c r="BJ96" s="796"/>
      <c r="BK96" s="799">
        <v>0</v>
      </c>
      <c r="BL96" s="795">
        <v>0</v>
      </c>
      <c r="BM96" s="796"/>
      <c r="BN96" s="796"/>
      <c r="BO96" s="796"/>
      <c r="BP96" s="796"/>
      <c r="BQ96" s="796"/>
      <c r="BR96" s="796"/>
      <c r="BS96" s="796"/>
      <c r="BT96" s="796"/>
      <c r="BU96" s="799">
        <v>0</v>
      </c>
      <c r="BV96" s="798">
        <v>0</v>
      </c>
      <c r="BW96" s="739">
        <f t="shared" si="82"/>
        <v>0</v>
      </c>
      <c r="BX96" s="740">
        <f t="shared" si="82"/>
        <v>0</v>
      </c>
      <c r="BY96" s="739">
        <f t="shared" si="83"/>
        <v>0</v>
      </c>
      <c r="BZ96" s="741">
        <f t="shared" si="83"/>
        <v>0</v>
      </c>
    </row>
    <row r="97" spans="1:79" ht="15" customHeight="1" x14ac:dyDescent="0.25">
      <c r="A97" s="2507" t="s">
        <v>109</v>
      </c>
      <c r="B97" s="2377"/>
      <c r="C97" s="2377"/>
      <c r="D97" s="2378"/>
      <c r="E97" s="737"/>
      <c r="F97" s="737"/>
      <c r="G97" s="737"/>
      <c r="H97" s="737"/>
      <c r="I97" s="737"/>
      <c r="J97" s="737"/>
      <c r="K97" s="737"/>
      <c r="L97" s="737"/>
      <c r="M97" s="794">
        <v>0</v>
      </c>
      <c r="N97" s="795">
        <v>0</v>
      </c>
      <c r="O97" s="796"/>
      <c r="P97" s="796"/>
      <c r="Q97" s="796"/>
      <c r="R97" s="796"/>
      <c r="S97" s="796"/>
      <c r="T97" s="796"/>
      <c r="U97" s="796"/>
      <c r="V97" s="796"/>
      <c r="W97" s="799">
        <v>0</v>
      </c>
      <c r="X97" s="795">
        <v>0</v>
      </c>
      <c r="Y97" s="796"/>
      <c r="Z97" s="796"/>
      <c r="AA97" s="796"/>
      <c r="AB97" s="796"/>
      <c r="AC97" s="796"/>
      <c r="AD97" s="796"/>
      <c r="AE97" s="796"/>
      <c r="AF97" s="796"/>
      <c r="AG97" s="799">
        <v>0</v>
      </c>
      <c r="AH97" s="795">
        <v>0</v>
      </c>
      <c r="AI97" s="796"/>
      <c r="AJ97" s="796"/>
      <c r="AK97" s="796"/>
      <c r="AL97" s="796"/>
      <c r="AM97" s="796"/>
      <c r="AN97" s="796"/>
      <c r="AO97" s="796"/>
      <c r="AP97" s="796"/>
      <c r="AQ97" s="799">
        <v>0</v>
      </c>
      <c r="AR97" s="795">
        <v>0</v>
      </c>
      <c r="AS97" s="796"/>
      <c r="AT97" s="796"/>
      <c r="AU97" s="796"/>
      <c r="AV97" s="796"/>
      <c r="AW97" s="796"/>
      <c r="AX97" s="796"/>
      <c r="AY97" s="796"/>
      <c r="AZ97" s="796"/>
      <c r="BA97" s="799">
        <v>0</v>
      </c>
      <c r="BB97" s="795">
        <v>0</v>
      </c>
      <c r="BC97" s="796"/>
      <c r="BD97" s="796"/>
      <c r="BE97" s="796"/>
      <c r="BF97" s="796"/>
      <c r="BG97" s="796"/>
      <c r="BH97" s="796"/>
      <c r="BI97" s="796"/>
      <c r="BJ97" s="796"/>
      <c r="BK97" s="799">
        <v>0</v>
      </c>
      <c r="BL97" s="795">
        <v>0</v>
      </c>
      <c r="BM97" s="796"/>
      <c r="BN97" s="796"/>
      <c r="BO97" s="796"/>
      <c r="BP97" s="796"/>
      <c r="BQ97" s="796"/>
      <c r="BR97" s="796"/>
      <c r="BS97" s="796"/>
      <c r="BT97" s="796"/>
      <c r="BU97" s="799">
        <v>0</v>
      </c>
      <c r="BV97" s="798">
        <v>0</v>
      </c>
      <c r="BW97" s="739">
        <f t="shared" si="82"/>
        <v>0</v>
      </c>
      <c r="BX97" s="740">
        <f t="shared" si="82"/>
        <v>0</v>
      </c>
      <c r="BY97" s="739">
        <f t="shared" si="83"/>
        <v>0</v>
      </c>
      <c r="BZ97" s="741">
        <f t="shared" si="83"/>
        <v>0</v>
      </c>
    </row>
    <row r="98" spans="1:79" ht="15" customHeight="1" thickBot="1" x14ac:dyDescent="0.3">
      <c r="A98" s="2508" t="s">
        <v>110</v>
      </c>
      <c r="B98" s="2392"/>
      <c r="C98" s="2392"/>
      <c r="D98" s="2393"/>
      <c r="E98" s="742"/>
      <c r="F98" s="742"/>
      <c r="G98" s="742"/>
      <c r="H98" s="742"/>
      <c r="I98" s="742"/>
      <c r="J98" s="742"/>
      <c r="K98" s="742"/>
      <c r="L98" s="742"/>
      <c r="M98" s="794">
        <v>0</v>
      </c>
      <c r="N98" s="795">
        <v>0</v>
      </c>
      <c r="O98" s="796"/>
      <c r="P98" s="796"/>
      <c r="Q98" s="796"/>
      <c r="R98" s="796"/>
      <c r="S98" s="796"/>
      <c r="T98" s="796"/>
      <c r="U98" s="796"/>
      <c r="V98" s="796"/>
      <c r="W98" s="800">
        <v>0</v>
      </c>
      <c r="X98" s="795">
        <v>0</v>
      </c>
      <c r="Y98" s="796"/>
      <c r="Z98" s="796"/>
      <c r="AA98" s="796"/>
      <c r="AB98" s="796"/>
      <c r="AC98" s="796"/>
      <c r="AD98" s="796"/>
      <c r="AE98" s="796"/>
      <c r="AF98" s="796"/>
      <c r="AG98" s="800">
        <v>0</v>
      </c>
      <c r="AH98" s="795">
        <v>0</v>
      </c>
      <c r="AI98" s="796"/>
      <c r="AJ98" s="796"/>
      <c r="AK98" s="796"/>
      <c r="AL98" s="796"/>
      <c r="AM98" s="796"/>
      <c r="AN98" s="796"/>
      <c r="AO98" s="796"/>
      <c r="AP98" s="796"/>
      <c r="AQ98" s="800">
        <v>0</v>
      </c>
      <c r="AR98" s="795">
        <v>0</v>
      </c>
      <c r="AS98" s="796"/>
      <c r="AT98" s="796"/>
      <c r="AU98" s="796"/>
      <c r="AV98" s="796"/>
      <c r="AW98" s="796"/>
      <c r="AX98" s="796"/>
      <c r="AY98" s="796"/>
      <c r="AZ98" s="796"/>
      <c r="BA98" s="800">
        <v>0</v>
      </c>
      <c r="BB98" s="795">
        <v>0</v>
      </c>
      <c r="BC98" s="796"/>
      <c r="BD98" s="796"/>
      <c r="BE98" s="796"/>
      <c r="BF98" s="796"/>
      <c r="BG98" s="796"/>
      <c r="BH98" s="796"/>
      <c r="BI98" s="796"/>
      <c r="BJ98" s="796"/>
      <c r="BK98" s="800">
        <v>0</v>
      </c>
      <c r="BL98" s="795">
        <v>0</v>
      </c>
      <c r="BM98" s="796"/>
      <c r="BN98" s="796"/>
      <c r="BO98" s="796"/>
      <c r="BP98" s="796"/>
      <c r="BQ98" s="796"/>
      <c r="BR98" s="796"/>
      <c r="BS98" s="796"/>
      <c r="BT98" s="796"/>
      <c r="BU98" s="800">
        <v>0</v>
      </c>
      <c r="BV98" s="798">
        <v>0</v>
      </c>
      <c r="BW98" s="739">
        <f t="shared" si="82"/>
        <v>0</v>
      </c>
      <c r="BX98" s="740">
        <f t="shared" si="82"/>
        <v>0</v>
      </c>
      <c r="BY98" s="739">
        <f t="shared" si="83"/>
        <v>0</v>
      </c>
      <c r="BZ98" s="741">
        <f t="shared" si="83"/>
        <v>0</v>
      </c>
    </row>
    <row r="99" spans="1:79" ht="17.25" customHeight="1" thickTop="1" x14ac:dyDescent="0.25">
      <c r="A99" s="2503" t="s">
        <v>165</v>
      </c>
      <c r="B99" s="2389"/>
      <c r="C99" s="2389"/>
      <c r="D99" s="2390"/>
      <c r="E99" s="386"/>
      <c r="F99" s="386"/>
      <c r="G99" s="386"/>
      <c r="H99" s="386"/>
      <c r="I99" s="386"/>
      <c r="J99" s="386"/>
      <c r="K99" s="386"/>
      <c r="L99" s="386"/>
      <c r="M99" s="410"/>
      <c r="N99" s="389">
        <f>SUM(N31,N32,N33,N34,N35,N36,N37,N38,N39,N40,N48,N58,N63,N70,N75,N80,N86,N91,N92:N98)</f>
        <v>0</v>
      </c>
      <c r="O99" s="386"/>
      <c r="P99" s="386"/>
      <c r="Q99" s="386"/>
      <c r="R99" s="386"/>
      <c r="S99" s="386"/>
      <c r="T99" s="386"/>
      <c r="U99" s="386"/>
      <c r="V99" s="411"/>
      <c r="W99" s="412"/>
      <c r="X99" s="389">
        <f>SUM(X31,X32,X33,X34,X35,X36,X37,X38,X39,X40,X48,X58,X63,X70,X75,X80,X86,X91,X92:X98)</f>
        <v>0</v>
      </c>
      <c r="Y99" s="386"/>
      <c r="Z99" s="386"/>
      <c r="AA99" s="386"/>
      <c r="AB99" s="386"/>
      <c r="AC99" s="386"/>
      <c r="AD99" s="386"/>
      <c r="AE99" s="386"/>
      <c r="AF99" s="411"/>
      <c r="AG99" s="412"/>
      <c r="AH99" s="389">
        <f>SUM(AH31,AH32,AH33,AH34,AH35,AH36,AH37,AH38,AH39,AH40,AH48,AH58,AH63,AH70,AH75,AH80,AH86,AH91,AH92:AH98)</f>
        <v>0</v>
      </c>
      <c r="AI99" s="386"/>
      <c r="AJ99" s="386"/>
      <c r="AK99" s="386"/>
      <c r="AL99" s="386"/>
      <c r="AM99" s="386"/>
      <c r="AN99" s="386"/>
      <c r="AO99" s="386"/>
      <c r="AP99" s="411"/>
      <c r="AQ99" s="412"/>
      <c r="AR99" s="389">
        <f>SUM(AR31,AR32,AR33,AR34,AR35,AR36,AR37,AR38,AR39,AR40,AR48,AR58,AR63,AR70,AR75,AR80,AR86,AR91,AR92:AR98)</f>
        <v>0</v>
      </c>
      <c r="AS99" s="386"/>
      <c r="AT99" s="386"/>
      <c r="AU99" s="386"/>
      <c r="AV99" s="386"/>
      <c r="AW99" s="386"/>
      <c r="AX99" s="386"/>
      <c r="AY99" s="386"/>
      <c r="AZ99" s="411"/>
      <c r="BA99" s="412"/>
      <c r="BB99" s="389">
        <f>SUM(BB31,BB32,BB33,BB34,BB35,BB36,BB37,BB38,BB39,BB40,BB48,BB58,BB63,BB70,BB75,BB80,BB86,BB91,BB92:BB98)</f>
        <v>0</v>
      </c>
      <c r="BC99" s="386"/>
      <c r="BD99" s="386"/>
      <c r="BE99" s="386"/>
      <c r="BF99" s="386"/>
      <c r="BG99" s="386"/>
      <c r="BH99" s="386"/>
      <c r="BI99" s="386"/>
      <c r="BJ99" s="411"/>
      <c r="BK99" s="412"/>
      <c r="BL99" s="389">
        <f>SUM(BL31,BL32,BL33,BL34,BL35,BL36,BL37,BL38,BL39,BL40,BL48,BL58,BL63,BL70,BL75,BL80,BL86,BL91,BL92:BL98)</f>
        <v>0</v>
      </c>
      <c r="BM99" s="386"/>
      <c r="BN99" s="386"/>
      <c r="BO99" s="386"/>
      <c r="BP99" s="386"/>
      <c r="BQ99" s="386"/>
      <c r="BR99" s="386"/>
      <c r="BS99" s="386"/>
      <c r="BT99" s="411"/>
      <c r="BU99" s="412"/>
      <c r="BV99" s="391">
        <f>SUM(BV31,BV32,BV33,BV34,BV35,BV36,BV37,BV38,BV39,BV40,BV48,BV58,BV63,BV70,BV75,BV80,BV86,BV91,BV92:BV98)</f>
        <v>0</v>
      </c>
      <c r="BW99" s="406"/>
      <c r="BX99" s="391">
        <f>SUM(BX31,BX32,BX33,BX34,BX35,BX36,BX37,BX38,BX39,BX40,BX48,BX58,BX63,BX70,BX75,BX80,BX86,BX91,BX92:BX98)</f>
        <v>0</v>
      </c>
      <c r="BY99" s="406"/>
      <c r="BZ99" s="391">
        <f>BX99/$BZ$1</f>
        <v>0</v>
      </c>
    </row>
    <row r="100" spans="1:79" ht="15.75" thickBot="1" x14ac:dyDescent="0.3">
      <c r="A100" s="2505"/>
      <c r="B100" s="2395"/>
      <c r="C100" s="2395"/>
      <c r="D100" s="2396"/>
      <c r="E100" s="152"/>
      <c r="F100" s="152"/>
      <c r="G100" s="152"/>
      <c r="H100" s="152"/>
      <c r="I100" s="152"/>
      <c r="J100" s="152"/>
      <c r="K100" s="152"/>
      <c r="L100" s="152"/>
      <c r="M100" s="153"/>
      <c r="N100" s="144"/>
      <c r="O100" s="154"/>
      <c r="P100" s="154"/>
      <c r="Q100" s="154"/>
      <c r="R100" s="154"/>
      <c r="S100" s="154"/>
      <c r="T100" s="154"/>
      <c r="U100" s="154"/>
      <c r="V100" s="154"/>
      <c r="W100" s="155"/>
      <c r="X100" s="144"/>
      <c r="Y100" s="154"/>
      <c r="Z100" s="154"/>
      <c r="AA100" s="154"/>
      <c r="AB100" s="154"/>
      <c r="AC100" s="154"/>
      <c r="AD100" s="154"/>
      <c r="AE100" s="154"/>
      <c r="AF100" s="154"/>
      <c r="AG100" s="155"/>
      <c r="AH100" s="144"/>
      <c r="AI100" s="154"/>
      <c r="AJ100" s="154"/>
      <c r="AK100" s="154"/>
      <c r="AL100" s="154"/>
      <c r="AM100" s="154"/>
      <c r="AN100" s="154"/>
      <c r="AO100" s="154"/>
      <c r="AP100" s="154"/>
      <c r="AQ100" s="155"/>
      <c r="AR100" s="144"/>
      <c r="AS100" s="154"/>
      <c r="AT100" s="154"/>
      <c r="AU100" s="154"/>
      <c r="AV100" s="154"/>
      <c r="AW100" s="154"/>
      <c r="AX100" s="154"/>
      <c r="AY100" s="154"/>
      <c r="AZ100" s="154"/>
      <c r="BA100" s="155"/>
      <c r="BB100" s="144"/>
      <c r="BC100" s="154"/>
      <c r="BD100" s="154"/>
      <c r="BE100" s="154"/>
      <c r="BF100" s="154"/>
      <c r="BG100" s="154"/>
      <c r="BH100" s="154"/>
      <c r="BI100" s="154"/>
      <c r="BJ100" s="154"/>
      <c r="BK100" s="155"/>
      <c r="BL100" s="144"/>
      <c r="BM100" s="154"/>
      <c r="BN100" s="154"/>
      <c r="BO100" s="154"/>
      <c r="BP100" s="154"/>
      <c r="BQ100" s="154"/>
      <c r="BR100" s="154"/>
      <c r="BS100" s="154"/>
      <c r="BT100" s="154"/>
      <c r="BU100" s="155"/>
      <c r="BV100" s="148"/>
      <c r="BW100" s="743"/>
      <c r="BX100" s="156"/>
      <c r="BY100" s="744"/>
      <c r="BZ100" s="150"/>
    </row>
    <row r="101" spans="1:79" ht="15.75" thickTop="1" x14ac:dyDescent="0.25">
      <c r="A101" s="2212" t="s">
        <v>26</v>
      </c>
      <c r="B101" s="2213"/>
      <c r="C101" s="2213"/>
      <c r="D101" s="2214"/>
      <c r="E101" s="722"/>
      <c r="F101" s="722"/>
      <c r="G101" s="722"/>
      <c r="H101" s="722"/>
      <c r="I101" s="722"/>
      <c r="J101" s="722"/>
      <c r="K101" s="722"/>
      <c r="L101" s="722"/>
      <c r="M101" s="723" t="s">
        <v>163</v>
      </c>
      <c r="N101" s="724" t="s">
        <v>24</v>
      </c>
      <c r="O101" s="723" t="s">
        <v>163</v>
      </c>
      <c r="P101" s="724" t="s">
        <v>24</v>
      </c>
      <c r="Q101" s="723" t="s">
        <v>163</v>
      </c>
      <c r="R101" s="724" t="s">
        <v>24</v>
      </c>
      <c r="S101" s="723" t="s">
        <v>163</v>
      </c>
      <c r="T101" s="724" t="s">
        <v>24</v>
      </c>
      <c r="U101" s="723" t="s">
        <v>163</v>
      </c>
      <c r="V101" s="726" t="s">
        <v>24</v>
      </c>
      <c r="W101" s="725" t="s">
        <v>163</v>
      </c>
      <c r="X101" s="724" t="s">
        <v>24</v>
      </c>
      <c r="Y101" s="723" t="s">
        <v>163</v>
      </c>
      <c r="Z101" s="724" t="s">
        <v>24</v>
      </c>
      <c r="AA101" s="723" t="s">
        <v>163</v>
      </c>
      <c r="AB101" s="724" t="s">
        <v>24</v>
      </c>
      <c r="AC101" s="723" t="s">
        <v>163</v>
      </c>
      <c r="AD101" s="724" t="s">
        <v>24</v>
      </c>
      <c r="AE101" s="723" t="s">
        <v>163</v>
      </c>
      <c r="AF101" s="726" t="s">
        <v>24</v>
      </c>
      <c r="AG101" s="725" t="s">
        <v>163</v>
      </c>
      <c r="AH101" s="724" t="s">
        <v>24</v>
      </c>
      <c r="AI101" s="723" t="s">
        <v>163</v>
      </c>
      <c r="AJ101" s="724" t="s">
        <v>24</v>
      </c>
      <c r="AK101" s="723" t="s">
        <v>163</v>
      </c>
      <c r="AL101" s="724" t="s">
        <v>24</v>
      </c>
      <c r="AM101" s="723" t="s">
        <v>163</v>
      </c>
      <c r="AN101" s="724" t="s">
        <v>24</v>
      </c>
      <c r="AO101" s="723" t="s">
        <v>163</v>
      </c>
      <c r="AP101" s="726" t="s">
        <v>24</v>
      </c>
      <c r="AQ101" s="725" t="s">
        <v>163</v>
      </c>
      <c r="AR101" s="724" t="s">
        <v>24</v>
      </c>
      <c r="AS101" s="723" t="s">
        <v>163</v>
      </c>
      <c r="AT101" s="724" t="s">
        <v>24</v>
      </c>
      <c r="AU101" s="723" t="s">
        <v>163</v>
      </c>
      <c r="AV101" s="724" t="s">
        <v>24</v>
      </c>
      <c r="AW101" s="723" t="s">
        <v>163</v>
      </c>
      <c r="AX101" s="724" t="s">
        <v>24</v>
      </c>
      <c r="AY101" s="723" t="s">
        <v>163</v>
      </c>
      <c r="AZ101" s="726" t="s">
        <v>24</v>
      </c>
      <c r="BA101" s="725" t="s">
        <v>163</v>
      </c>
      <c r="BB101" s="724" t="s">
        <v>24</v>
      </c>
      <c r="BC101" s="723" t="s">
        <v>163</v>
      </c>
      <c r="BD101" s="724" t="s">
        <v>24</v>
      </c>
      <c r="BE101" s="723" t="s">
        <v>163</v>
      </c>
      <c r="BF101" s="724" t="s">
        <v>24</v>
      </c>
      <c r="BG101" s="723" t="s">
        <v>163</v>
      </c>
      <c r="BH101" s="724" t="s">
        <v>24</v>
      </c>
      <c r="BI101" s="723" t="s">
        <v>163</v>
      </c>
      <c r="BJ101" s="726" t="s">
        <v>24</v>
      </c>
      <c r="BK101" s="725" t="s">
        <v>163</v>
      </c>
      <c r="BL101" s="724" t="s">
        <v>24</v>
      </c>
      <c r="BM101" s="723" t="s">
        <v>163</v>
      </c>
      <c r="BN101" s="724" t="s">
        <v>24</v>
      </c>
      <c r="BO101" s="723" t="s">
        <v>163</v>
      </c>
      <c r="BP101" s="724" t="s">
        <v>24</v>
      </c>
      <c r="BQ101" s="723" t="s">
        <v>163</v>
      </c>
      <c r="BR101" s="724" t="s">
        <v>24</v>
      </c>
      <c r="BS101" s="723" t="s">
        <v>163</v>
      </c>
      <c r="BT101" s="726" t="s">
        <v>24</v>
      </c>
      <c r="BU101" s="725" t="s">
        <v>163</v>
      </c>
      <c r="BV101" s="724" t="s">
        <v>24</v>
      </c>
      <c r="BW101" s="723" t="s">
        <v>163</v>
      </c>
      <c r="BX101" s="724" t="s">
        <v>24</v>
      </c>
      <c r="BY101" s="723" t="s">
        <v>163</v>
      </c>
      <c r="BZ101" s="727" t="s">
        <v>24</v>
      </c>
    </row>
    <row r="102" spans="1:79" x14ac:dyDescent="0.25">
      <c r="A102" s="2501" t="s">
        <v>27</v>
      </c>
      <c r="B102" s="2383"/>
      <c r="C102" s="2383"/>
      <c r="D102" s="2384"/>
      <c r="E102" s="123"/>
      <c r="F102" s="123"/>
      <c r="G102" s="123"/>
      <c r="H102" s="123"/>
      <c r="I102" s="123"/>
      <c r="J102" s="123"/>
      <c r="K102" s="123"/>
      <c r="L102" s="123"/>
      <c r="M102" s="801">
        <v>0</v>
      </c>
      <c r="N102" s="106">
        <v>0</v>
      </c>
      <c r="O102" s="802"/>
      <c r="P102" s="802"/>
      <c r="Q102" s="802"/>
      <c r="R102" s="802"/>
      <c r="S102" s="802"/>
      <c r="T102" s="802"/>
      <c r="U102" s="802"/>
      <c r="V102" s="802"/>
      <c r="W102" s="803">
        <v>0</v>
      </c>
      <c r="X102" s="106">
        <v>0</v>
      </c>
      <c r="Y102" s="802"/>
      <c r="Z102" s="802"/>
      <c r="AA102" s="802"/>
      <c r="AB102" s="802"/>
      <c r="AC102" s="802"/>
      <c r="AD102" s="802"/>
      <c r="AE102" s="802"/>
      <c r="AF102" s="802"/>
      <c r="AG102" s="803">
        <v>0</v>
      </c>
      <c r="AH102" s="106">
        <v>0</v>
      </c>
      <c r="AI102" s="802"/>
      <c r="AJ102" s="802"/>
      <c r="AK102" s="802"/>
      <c r="AL102" s="802"/>
      <c r="AM102" s="802"/>
      <c r="AN102" s="802"/>
      <c r="AO102" s="802"/>
      <c r="AP102" s="802"/>
      <c r="AQ102" s="803">
        <v>0</v>
      </c>
      <c r="AR102" s="106">
        <v>0</v>
      </c>
      <c r="AS102" s="802"/>
      <c r="AT102" s="802"/>
      <c r="AU102" s="802"/>
      <c r="AV102" s="802"/>
      <c r="AW102" s="802"/>
      <c r="AX102" s="802"/>
      <c r="AY102" s="802"/>
      <c r="AZ102" s="802"/>
      <c r="BA102" s="803">
        <v>0</v>
      </c>
      <c r="BB102" s="106">
        <v>0</v>
      </c>
      <c r="BC102" s="802"/>
      <c r="BD102" s="802"/>
      <c r="BE102" s="802"/>
      <c r="BF102" s="802"/>
      <c r="BG102" s="802"/>
      <c r="BH102" s="802"/>
      <c r="BI102" s="802"/>
      <c r="BJ102" s="802"/>
      <c r="BK102" s="803">
        <v>0</v>
      </c>
      <c r="BL102" s="106">
        <v>0</v>
      </c>
      <c r="BM102" s="802"/>
      <c r="BN102" s="802"/>
      <c r="BO102" s="802"/>
      <c r="BP102" s="802"/>
      <c r="BQ102" s="802"/>
      <c r="BR102" s="802"/>
      <c r="BS102" s="802"/>
      <c r="BT102" s="802"/>
      <c r="BU102" s="803">
        <v>0</v>
      </c>
      <c r="BV102" s="108">
        <v>0</v>
      </c>
      <c r="BW102" s="476">
        <f t="shared" ref="BW102:BX104" si="84">SUM(M102,W102,AG102,AQ102,BA102,BK102,BU102)</f>
        <v>0</v>
      </c>
      <c r="BX102" s="477">
        <f t="shared" si="84"/>
        <v>0</v>
      </c>
      <c r="BY102" s="476">
        <f t="shared" ref="BY102:BZ105" si="85">BW102/$BZ$1</f>
        <v>0</v>
      </c>
      <c r="BZ102" s="477">
        <f t="shared" si="85"/>
        <v>0</v>
      </c>
    </row>
    <row r="103" spans="1:79" x14ac:dyDescent="0.25">
      <c r="A103" s="2501" t="s">
        <v>28</v>
      </c>
      <c r="B103" s="2383"/>
      <c r="C103" s="2383"/>
      <c r="D103" s="2384"/>
      <c r="E103" s="123"/>
      <c r="F103" s="123"/>
      <c r="G103" s="123"/>
      <c r="H103" s="123"/>
      <c r="I103" s="123"/>
      <c r="J103" s="123"/>
      <c r="K103" s="123"/>
      <c r="L103" s="123"/>
      <c r="M103" s="801">
        <v>0</v>
      </c>
      <c r="N103" s="106">
        <v>0</v>
      </c>
      <c r="O103" s="802"/>
      <c r="P103" s="802"/>
      <c r="Q103" s="802"/>
      <c r="R103" s="802"/>
      <c r="S103" s="802"/>
      <c r="T103" s="802"/>
      <c r="U103" s="802"/>
      <c r="V103" s="802"/>
      <c r="W103" s="804">
        <v>0</v>
      </c>
      <c r="X103" s="106">
        <v>0</v>
      </c>
      <c r="Y103" s="802"/>
      <c r="Z103" s="802"/>
      <c r="AA103" s="802"/>
      <c r="AB103" s="802"/>
      <c r="AC103" s="802"/>
      <c r="AD103" s="802"/>
      <c r="AE103" s="802"/>
      <c r="AF103" s="802"/>
      <c r="AG103" s="804">
        <v>0</v>
      </c>
      <c r="AH103" s="106">
        <v>0</v>
      </c>
      <c r="AI103" s="802"/>
      <c r="AJ103" s="802"/>
      <c r="AK103" s="802"/>
      <c r="AL103" s="802"/>
      <c r="AM103" s="802"/>
      <c r="AN103" s="802"/>
      <c r="AO103" s="802"/>
      <c r="AP103" s="802"/>
      <c r="AQ103" s="804">
        <v>0</v>
      </c>
      <c r="AR103" s="106">
        <v>0</v>
      </c>
      <c r="AS103" s="802"/>
      <c r="AT103" s="802"/>
      <c r="AU103" s="802"/>
      <c r="AV103" s="802"/>
      <c r="AW103" s="802"/>
      <c r="AX103" s="802"/>
      <c r="AY103" s="802"/>
      <c r="AZ103" s="802"/>
      <c r="BA103" s="804">
        <v>0</v>
      </c>
      <c r="BB103" s="106">
        <v>0</v>
      </c>
      <c r="BC103" s="802"/>
      <c r="BD103" s="802"/>
      <c r="BE103" s="802"/>
      <c r="BF103" s="802"/>
      <c r="BG103" s="802"/>
      <c r="BH103" s="802"/>
      <c r="BI103" s="802"/>
      <c r="BJ103" s="802"/>
      <c r="BK103" s="804">
        <v>0</v>
      </c>
      <c r="BL103" s="106">
        <v>0</v>
      </c>
      <c r="BM103" s="802"/>
      <c r="BN103" s="802"/>
      <c r="BO103" s="802"/>
      <c r="BP103" s="802"/>
      <c r="BQ103" s="802"/>
      <c r="BR103" s="802"/>
      <c r="BS103" s="802"/>
      <c r="BT103" s="802"/>
      <c r="BU103" s="804">
        <v>0</v>
      </c>
      <c r="BV103" s="108">
        <v>0</v>
      </c>
      <c r="BW103" s="476">
        <f t="shared" si="84"/>
        <v>0</v>
      </c>
      <c r="BX103" s="477">
        <f t="shared" si="84"/>
        <v>0</v>
      </c>
      <c r="BY103" s="476">
        <f t="shared" si="85"/>
        <v>0</v>
      </c>
      <c r="BZ103" s="477">
        <f t="shared" si="85"/>
        <v>0</v>
      </c>
    </row>
    <row r="104" spans="1:79" ht="15.75" thickBot="1" x14ac:dyDescent="0.3">
      <c r="A104" s="2502" t="s">
        <v>29</v>
      </c>
      <c r="B104" s="2386"/>
      <c r="C104" s="2386"/>
      <c r="D104" s="2387"/>
      <c r="E104" s="124"/>
      <c r="F104" s="124"/>
      <c r="G104" s="124"/>
      <c r="H104" s="124"/>
      <c r="I104" s="124"/>
      <c r="J104" s="124"/>
      <c r="K104" s="124"/>
      <c r="L104" s="124"/>
      <c r="M104" s="805">
        <v>0</v>
      </c>
      <c r="N104" s="115">
        <v>0</v>
      </c>
      <c r="O104" s="806"/>
      <c r="P104" s="806"/>
      <c r="Q104" s="806"/>
      <c r="R104" s="806"/>
      <c r="S104" s="806"/>
      <c r="T104" s="806"/>
      <c r="U104" s="806"/>
      <c r="V104" s="806"/>
      <c r="W104" s="807">
        <v>0</v>
      </c>
      <c r="X104" s="115">
        <v>0</v>
      </c>
      <c r="Y104" s="806"/>
      <c r="Z104" s="806"/>
      <c r="AA104" s="806"/>
      <c r="AB104" s="806"/>
      <c r="AC104" s="806"/>
      <c r="AD104" s="806"/>
      <c r="AE104" s="806"/>
      <c r="AF104" s="806"/>
      <c r="AG104" s="807">
        <v>0</v>
      </c>
      <c r="AH104" s="115">
        <v>0</v>
      </c>
      <c r="AI104" s="806"/>
      <c r="AJ104" s="806"/>
      <c r="AK104" s="806"/>
      <c r="AL104" s="806"/>
      <c r="AM104" s="806"/>
      <c r="AN104" s="806"/>
      <c r="AO104" s="806"/>
      <c r="AP104" s="806"/>
      <c r="AQ104" s="807">
        <v>0</v>
      </c>
      <c r="AR104" s="115">
        <v>0</v>
      </c>
      <c r="AS104" s="806"/>
      <c r="AT104" s="806"/>
      <c r="AU104" s="806"/>
      <c r="AV104" s="806"/>
      <c r="AW104" s="806"/>
      <c r="AX104" s="806"/>
      <c r="AY104" s="806"/>
      <c r="AZ104" s="806"/>
      <c r="BA104" s="807">
        <v>0</v>
      </c>
      <c r="BB104" s="115">
        <v>0</v>
      </c>
      <c r="BC104" s="806"/>
      <c r="BD104" s="806"/>
      <c r="BE104" s="806"/>
      <c r="BF104" s="806"/>
      <c r="BG104" s="806"/>
      <c r="BH104" s="806"/>
      <c r="BI104" s="806"/>
      <c r="BJ104" s="806"/>
      <c r="BK104" s="807">
        <v>0</v>
      </c>
      <c r="BL104" s="115">
        <v>0</v>
      </c>
      <c r="BM104" s="806"/>
      <c r="BN104" s="806"/>
      <c r="BO104" s="806"/>
      <c r="BP104" s="806"/>
      <c r="BQ104" s="806"/>
      <c r="BR104" s="806"/>
      <c r="BS104" s="806"/>
      <c r="BT104" s="806"/>
      <c r="BU104" s="807">
        <v>0</v>
      </c>
      <c r="BV104" s="116">
        <v>0</v>
      </c>
      <c r="BW104" s="478">
        <f t="shared" si="84"/>
        <v>0</v>
      </c>
      <c r="BX104" s="479">
        <f t="shared" si="84"/>
        <v>0</v>
      </c>
      <c r="BY104" s="478">
        <f t="shared" si="85"/>
        <v>0</v>
      </c>
      <c r="BZ104" s="479">
        <f t="shared" si="85"/>
        <v>0</v>
      </c>
    </row>
    <row r="105" spans="1:79" ht="15.75" thickTop="1" x14ac:dyDescent="0.25">
      <c r="A105" s="2503" t="s">
        <v>164</v>
      </c>
      <c r="B105" s="2389"/>
      <c r="C105" s="2389"/>
      <c r="D105" s="2390"/>
      <c r="E105" s="125"/>
      <c r="F105" s="125"/>
      <c r="G105" s="125"/>
      <c r="H105" s="125"/>
      <c r="I105" s="125"/>
      <c r="J105" s="125"/>
      <c r="K105" s="125"/>
      <c r="L105" s="125"/>
      <c r="M105" s="410"/>
      <c r="N105" s="389">
        <f>SUM(N102:N104)</f>
        <v>0</v>
      </c>
      <c r="O105" s="386"/>
      <c r="P105" s="386"/>
      <c r="Q105" s="386"/>
      <c r="R105" s="386"/>
      <c r="S105" s="386"/>
      <c r="T105" s="386"/>
      <c r="U105" s="386"/>
      <c r="V105" s="411"/>
      <c r="W105" s="412"/>
      <c r="X105" s="389">
        <f>SUM(X102:X104)</f>
        <v>0</v>
      </c>
      <c r="Y105" s="386"/>
      <c r="Z105" s="386"/>
      <c r="AA105" s="386"/>
      <c r="AB105" s="386"/>
      <c r="AC105" s="386"/>
      <c r="AD105" s="386"/>
      <c r="AE105" s="386"/>
      <c r="AF105" s="411"/>
      <c r="AG105" s="412"/>
      <c r="AH105" s="389">
        <f>SUM(AH102:AH104)</f>
        <v>0</v>
      </c>
      <c r="AI105" s="386"/>
      <c r="AJ105" s="386"/>
      <c r="AK105" s="386"/>
      <c r="AL105" s="386"/>
      <c r="AM105" s="386"/>
      <c r="AN105" s="386"/>
      <c r="AO105" s="386"/>
      <c r="AP105" s="411"/>
      <c r="AQ105" s="412"/>
      <c r="AR105" s="389">
        <f>SUM(AR102:AR104)</f>
        <v>0</v>
      </c>
      <c r="AS105" s="386"/>
      <c r="AT105" s="386"/>
      <c r="AU105" s="386"/>
      <c r="AV105" s="386"/>
      <c r="AW105" s="386"/>
      <c r="AX105" s="386"/>
      <c r="AY105" s="386"/>
      <c r="AZ105" s="411"/>
      <c r="BA105" s="412"/>
      <c r="BB105" s="389">
        <f>SUM(BB102:BB104)</f>
        <v>0</v>
      </c>
      <c r="BC105" s="386"/>
      <c r="BD105" s="386"/>
      <c r="BE105" s="386"/>
      <c r="BF105" s="386"/>
      <c r="BG105" s="386"/>
      <c r="BH105" s="386"/>
      <c r="BI105" s="386"/>
      <c r="BJ105" s="411"/>
      <c r="BK105" s="412"/>
      <c r="BL105" s="389">
        <f>SUM(BL102:BL104)</f>
        <v>0</v>
      </c>
      <c r="BM105" s="386"/>
      <c r="BN105" s="386"/>
      <c r="BO105" s="386"/>
      <c r="BP105" s="386"/>
      <c r="BQ105" s="386"/>
      <c r="BR105" s="386"/>
      <c r="BS105" s="386"/>
      <c r="BT105" s="411"/>
      <c r="BU105" s="412"/>
      <c r="BV105" s="391">
        <f>SUM(BV102:BV104)</f>
        <v>0</v>
      </c>
      <c r="BW105" s="745"/>
      <c r="BX105" s="391">
        <f>SUM(BX102:BX104)</f>
        <v>0</v>
      </c>
      <c r="BY105" s="745"/>
      <c r="BZ105" s="391">
        <f t="shared" si="85"/>
        <v>0</v>
      </c>
    </row>
    <row r="106" spans="1:79" ht="15.75" thickBot="1" x14ac:dyDescent="0.3">
      <c r="A106" s="2504"/>
      <c r="B106" s="2380"/>
      <c r="C106" s="2380"/>
      <c r="D106" s="2381"/>
      <c r="E106" s="152"/>
      <c r="F106" s="152"/>
      <c r="G106" s="152"/>
      <c r="H106" s="152"/>
      <c r="I106" s="152"/>
      <c r="J106" s="152"/>
      <c r="K106" s="152"/>
      <c r="L106" s="152"/>
      <c r="M106" s="153"/>
      <c r="N106" s="144"/>
      <c r="O106" s="154"/>
      <c r="P106" s="154"/>
      <c r="Q106" s="154"/>
      <c r="R106" s="154"/>
      <c r="S106" s="154"/>
      <c r="T106" s="154"/>
      <c r="U106" s="154"/>
      <c r="V106" s="154"/>
      <c r="W106" s="155"/>
      <c r="X106" s="144"/>
      <c r="Y106" s="154"/>
      <c r="Z106" s="154"/>
      <c r="AA106" s="154"/>
      <c r="AB106" s="154"/>
      <c r="AC106" s="154"/>
      <c r="AD106" s="154"/>
      <c r="AE106" s="154"/>
      <c r="AF106" s="154"/>
      <c r="AG106" s="155"/>
      <c r="AH106" s="144"/>
      <c r="AI106" s="154"/>
      <c r="AJ106" s="154"/>
      <c r="AK106" s="154"/>
      <c r="AL106" s="154"/>
      <c r="AM106" s="154"/>
      <c r="AN106" s="154"/>
      <c r="AO106" s="154"/>
      <c r="AP106" s="154"/>
      <c r="AQ106" s="155"/>
      <c r="AR106" s="144"/>
      <c r="AS106" s="154"/>
      <c r="AT106" s="154"/>
      <c r="AU106" s="154"/>
      <c r="AV106" s="154"/>
      <c r="AW106" s="154"/>
      <c r="AX106" s="154"/>
      <c r="AY106" s="154"/>
      <c r="AZ106" s="154"/>
      <c r="BA106" s="155"/>
      <c r="BB106" s="144"/>
      <c r="BC106" s="154"/>
      <c r="BD106" s="154"/>
      <c r="BE106" s="154"/>
      <c r="BF106" s="154"/>
      <c r="BG106" s="154"/>
      <c r="BH106" s="154"/>
      <c r="BI106" s="154"/>
      <c r="BJ106" s="154"/>
      <c r="BK106" s="155"/>
      <c r="BL106" s="144"/>
      <c r="BM106" s="154"/>
      <c r="BN106" s="154"/>
      <c r="BO106" s="154"/>
      <c r="BP106" s="154"/>
      <c r="BQ106" s="154"/>
      <c r="BR106" s="154"/>
      <c r="BS106" s="154"/>
      <c r="BT106" s="154"/>
      <c r="BU106" s="155"/>
      <c r="BV106" s="144"/>
      <c r="BW106" s="743"/>
      <c r="BX106" s="156"/>
      <c r="BY106" s="744"/>
      <c r="BZ106" s="746"/>
    </row>
    <row r="107" spans="1:79" ht="16.5" thickTop="1" thickBot="1" x14ac:dyDescent="0.3">
      <c r="A107" s="2496" t="s">
        <v>31</v>
      </c>
      <c r="B107" s="2368"/>
      <c r="C107" s="2368"/>
      <c r="D107" s="2369"/>
      <c r="E107" s="424"/>
      <c r="F107" s="424"/>
      <c r="G107" s="424"/>
      <c r="H107" s="424"/>
      <c r="I107" s="424"/>
      <c r="J107" s="424"/>
      <c r="K107" s="424"/>
      <c r="L107" s="424"/>
      <c r="M107" s="425">
        <f>M28</f>
        <v>0</v>
      </c>
      <c r="N107" s="426">
        <f>N28</f>
        <v>0</v>
      </c>
      <c r="O107" s="424"/>
      <c r="P107" s="424"/>
      <c r="Q107" s="424"/>
      <c r="R107" s="424"/>
      <c r="S107" s="424"/>
      <c r="T107" s="424"/>
      <c r="U107" s="424"/>
      <c r="V107" s="427"/>
      <c r="W107" s="428">
        <f>W28</f>
        <v>0</v>
      </c>
      <c r="X107" s="426">
        <f>X28</f>
        <v>0</v>
      </c>
      <c r="Y107" s="424"/>
      <c r="Z107" s="424"/>
      <c r="AA107" s="424"/>
      <c r="AB107" s="424"/>
      <c r="AC107" s="424"/>
      <c r="AD107" s="424"/>
      <c r="AE107" s="424"/>
      <c r="AF107" s="427"/>
      <c r="AG107" s="428">
        <f>AG28</f>
        <v>0</v>
      </c>
      <c r="AH107" s="426">
        <f>AH28</f>
        <v>0</v>
      </c>
      <c r="AI107" s="424"/>
      <c r="AJ107" s="424"/>
      <c r="AK107" s="424"/>
      <c r="AL107" s="424"/>
      <c r="AM107" s="424"/>
      <c r="AN107" s="424"/>
      <c r="AO107" s="424"/>
      <c r="AP107" s="427"/>
      <c r="AQ107" s="428">
        <f>AQ28</f>
        <v>0</v>
      </c>
      <c r="AR107" s="426">
        <f>AR28</f>
        <v>0</v>
      </c>
      <c r="AS107" s="424"/>
      <c r="AT107" s="424"/>
      <c r="AU107" s="424"/>
      <c r="AV107" s="424"/>
      <c r="AW107" s="424"/>
      <c r="AX107" s="424"/>
      <c r="AY107" s="424"/>
      <c r="AZ107" s="427"/>
      <c r="BA107" s="428">
        <f>BA28</f>
        <v>0</v>
      </c>
      <c r="BB107" s="426">
        <f>BB28</f>
        <v>0</v>
      </c>
      <c r="BC107" s="424"/>
      <c r="BD107" s="424"/>
      <c r="BE107" s="424"/>
      <c r="BF107" s="424"/>
      <c r="BG107" s="424"/>
      <c r="BH107" s="424"/>
      <c r="BI107" s="424"/>
      <c r="BJ107" s="427"/>
      <c r="BK107" s="428">
        <f>BK28</f>
        <v>0</v>
      </c>
      <c r="BL107" s="426">
        <f>BL28</f>
        <v>0</v>
      </c>
      <c r="BM107" s="424"/>
      <c r="BN107" s="424"/>
      <c r="BO107" s="424"/>
      <c r="BP107" s="424"/>
      <c r="BQ107" s="424"/>
      <c r="BR107" s="424"/>
      <c r="BS107" s="424"/>
      <c r="BT107" s="427"/>
      <c r="BU107" s="428">
        <f>BU28</f>
        <v>0</v>
      </c>
      <c r="BV107" s="429">
        <f>BV28</f>
        <v>0</v>
      </c>
      <c r="BW107" s="747">
        <f>SUM(M107,W107,AG107,AQ107,BA107,BK107,BU107)</f>
        <v>0</v>
      </c>
      <c r="BX107" s="429">
        <f>SUM(N107,X107,AH107,AR107,BB107,BL107,BV107)</f>
        <v>0</v>
      </c>
      <c r="BY107" s="747">
        <f>BW107/$BZ$1</f>
        <v>0</v>
      </c>
      <c r="BZ107" s="479">
        <f>BX107/$BZ$1</f>
        <v>0</v>
      </c>
    </row>
    <row r="108" spans="1:79" ht="16.5" thickTop="1" thickBot="1" x14ac:dyDescent="0.3">
      <c r="A108" s="2497" t="s">
        <v>25</v>
      </c>
      <c r="B108" s="2371"/>
      <c r="C108" s="2371"/>
      <c r="D108" s="2372"/>
      <c r="E108" s="430"/>
      <c r="F108" s="430"/>
      <c r="G108" s="430"/>
      <c r="H108" s="430"/>
      <c r="I108" s="430"/>
      <c r="J108" s="430"/>
      <c r="K108" s="430"/>
      <c r="L108" s="430"/>
      <c r="M108" s="431"/>
      <c r="N108" s="432">
        <f>N99</f>
        <v>0</v>
      </c>
      <c r="O108" s="430"/>
      <c r="P108" s="430"/>
      <c r="Q108" s="430"/>
      <c r="R108" s="430"/>
      <c r="S108" s="430"/>
      <c r="T108" s="430"/>
      <c r="U108" s="430"/>
      <c r="V108" s="433"/>
      <c r="W108" s="434"/>
      <c r="X108" s="432">
        <f>X99</f>
        <v>0</v>
      </c>
      <c r="Y108" s="430"/>
      <c r="Z108" s="430"/>
      <c r="AA108" s="430"/>
      <c r="AB108" s="430"/>
      <c r="AC108" s="430"/>
      <c r="AD108" s="430"/>
      <c r="AE108" s="430"/>
      <c r="AF108" s="433"/>
      <c r="AG108" s="434"/>
      <c r="AH108" s="432">
        <f>AH99</f>
        <v>0</v>
      </c>
      <c r="AI108" s="430"/>
      <c r="AJ108" s="430"/>
      <c r="AK108" s="430"/>
      <c r="AL108" s="430"/>
      <c r="AM108" s="430"/>
      <c r="AN108" s="430"/>
      <c r="AO108" s="430"/>
      <c r="AP108" s="433"/>
      <c r="AQ108" s="434"/>
      <c r="AR108" s="432">
        <f>AR99</f>
        <v>0</v>
      </c>
      <c r="AS108" s="430"/>
      <c r="AT108" s="430"/>
      <c r="AU108" s="430"/>
      <c r="AV108" s="430"/>
      <c r="AW108" s="430"/>
      <c r="AX108" s="430"/>
      <c r="AY108" s="430"/>
      <c r="AZ108" s="433"/>
      <c r="BA108" s="434"/>
      <c r="BB108" s="432">
        <f>BB99</f>
        <v>0</v>
      </c>
      <c r="BC108" s="430"/>
      <c r="BD108" s="430"/>
      <c r="BE108" s="430"/>
      <c r="BF108" s="430"/>
      <c r="BG108" s="430"/>
      <c r="BH108" s="430"/>
      <c r="BI108" s="430"/>
      <c r="BJ108" s="433"/>
      <c r="BK108" s="434"/>
      <c r="BL108" s="432">
        <f>BL99</f>
        <v>0</v>
      </c>
      <c r="BM108" s="430"/>
      <c r="BN108" s="430"/>
      <c r="BO108" s="430"/>
      <c r="BP108" s="430"/>
      <c r="BQ108" s="430"/>
      <c r="BR108" s="430"/>
      <c r="BS108" s="430"/>
      <c r="BT108" s="433"/>
      <c r="BU108" s="434"/>
      <c r="BV108" s="435">
        <f>BV99</f>
        <v>0</v>
      </c>
      <c r="BW108" s="748"/>
      <c r="BX108" s="435">
        <f>SUM(N108,X108,AH108,AR108,BB108,BL108,BV108)</f>
        <v>0</v>
      </c>
      <c r="BY108" s="748"/>
      <c r="BZ108" s="435">
        <f>BX108/$BZ$1</f>
        <v>0</v>
      </c>
    </row>
    <row r="109" spans="1:79" ht="16.5" thickTop="1" thickBot="1" x14ac:dyDescent="0.3">
      <c r="A109" s="2497" t="s">
        <v>30</v>
      </c>
      <c r="B109" s="2371"/>
      <c r="C109" s="2371"/>
      <c r="D109" s="2372"/>
      <c r="E109" s="430"/>
      <c r="F109" s="430"/>
      <c r="G109" s="430"/>
      <c r="H109" s="430"/>
      <c r="I109" s="430"/>
      <c r="J109" s="430"/>
      <c r="K109" s="430"/>
      <c r="L109" s="430"/>
      <c r="M109" s="431"/>
      <c r="N109" s="432">
        <f>N105</f>
        <v>0</v>
      </c>
      <c r="O109" s="430"/>
      <c r="P109" s="430"/>
      <c r="Q109" s="430"/>
      <c r="R109" s="430"/>
      <c r="S109" s="430"/>
      <c r="T109" s="430"/>
      <c r="U109" s="430"/>
      <c r="V109" s="433"/>
      <c r="W109" s="434"/>
      <c r="X109" s="432">
        <f>X105</f>
        <v>0</v>
      </c>
      <c r="Y109" s="430"/>
      <c r="Z109" s="430"/>
      <c r="AA109" s="430"/>
      <c r="AB109" s="430"/>
      <c r="AC109" s="430"/>
      <c r="AD109" s="430"/>
      <c r="AE109" s="430"/>
      <c r="AF109" s="433"/>
      <c r="AG109" s="434"/>
      <c r="AH109" s="432">
        <f>AH105</f>
        <v>0</v>
      </c>
      <c r="AI109" s="430"/>
      <c r="AJ109" s="430"/>
      <c r="AK109" s="430"/>
      <c r="AL109" s="430"/>
      <c r="AM109" s="430"/>
      <c r="AN109" s="430"/>
      <c r="AO109" s="430"/>
      <c r="AP109" s="433"/>
      <c r="AQ109" s="434"/>
      <c r="AR109" s="432">
        <f>AR105</f>
        <v>0</v>
      </c>
      <c r="AS109" s="430"/>
      <c r="AT109" s="430"/>
      <c r="AU109" s="430"/>
      <c r="AV109" s="430"/>
      <c r="AW109" s="430"/>
      <c r="AX109" s="430"/>
      <c r="AY109" s="430"/>
      <c r="AZ109" s="433"/>
      <c r="BA109" s="434"/>
      <c r="BB109" s="432">
        <f>BB105</f>
        <v>0</v>
      </c>
      <c r="BC109" s="430"/>
      <c r="BD109" s="430"/>
      <c r="BE109" s="430"/>
      <c r="BF109" s="430"/>
      <c r="BG109" s="430"/>
      <c r="BH109" s="430"/>
      <c r="BI109" s="430"/>
      <c r="BJ109" s="433"/>
      <c r="BK109" s="434"/>
      <c r="BL109" s="432">
        <f>BL105</f>
        <v>0</v>
      </c>
      <c r="BM109" s="430"/>
      <c r="BN109" s="430"/>
      <c r="BO109" s="430"/>
      <c r="BP109" s="430"/>
      <c r="BQ109" s="430"/>
      <c r="BR109" s="430"/>
      <c r="BS109" s="430"/>
      <c r="BT109" s="433"/>
      <c r="BU109" s="434"/>
      <c r="BV109" s="435">
        <f>BV105</f>
        <v>0</v>
      </c>
      <c r="BW109" s="749"/>
      <c r="BX109" s="435">
        <f>SUM(N109,X109,AH109,AR109,BB109,BL109,BV109)</f>
        <v>0</v>
      </c>
      <c r="BY109" s="749"/>
      <c r="BZ109" s="435">
        <f>BX109/$BZ$1</f>
        <v>0</v>
      </c>
    </row>
    <row r="110" spans="1:79" ht="16.5" thickTop="1" thickBot="1" x14ac:dyDescent="0.3">
      <c r="A110" s="2498" t="s">
        <v>184</v>
      </c>
      <c r="B110" s="2499"/>
      <c r="C110" s="2499"/>
      <c r="D110" s="2500"/>
      <c r="E110" s="436"/>
      <c r="F110" s="436"/>
      <c r="G110" s="436"/>
      <c r="H110" s="436"/>
      <c r="I110" s="436"/>
      <c r="J110" s="436"/>
      <c r="K110" s="436"/>
      <c r="L110" s="436"/>
      <c r="M110" s="437">
        <f>M107</f>
        <v>0</v>
      </c>
      <c r="N110" s="438">
        <f>SUM(N107:N109)</f>
        <v>0</v>
      </c>
      <c r="O110" s="436"/>
      <c r="P110" s="436"/>
      <c r="Q110" s="436"/>
      <c r="R110" s="436"/>
      <c r="S110" s="436"/>
      <c r="T110" s="436"/>
      <c r="U110" s="436"/>
      <c r="V110" s="439"/>
      <c r="W110" s="440">
        <f>W107</f>
        <v>0</v>
      </c>
      <c r="X110" s="438">
        <f>SUM(X107:X109)</f>
        <v>0</v>
      </c>
      <c r="Y110" s="436"/>
      <c r="Z110" s="436"/>
      <c r="AA110" s="436"/>
      <c r="AB110" s="436"/>
      <c r="AC110" s="436"/>
      <c r="AD110" s="436"/>
      <c r="AE110" s="436"/>
      <c r="AF110" s="439"/>
      <c r="AG110" s="440">
        <f>AG107</f>
        <v>0</v>
      </c>
      <c r="AH110" s="438">
        <f>SUM(AH107:AH109)</f>
        <v>0</v>
      </c>
      <c r="AI110" s="436"/>
      <c r="AJ110" s="436"/>
      <c r="AK110" s="436"/>
      <c r="AL110" s="436"/>
      <c r="AM110" s="436"/>
      <c r="AN110" s="436"/>
      <c r="AO110" s="436"/>
      <c r="AP110" s="439"/>
      <c r="AQ110" s="440">
        <f>AQ107</f>
        <v>0</v>
      </c>
      <c r="AR110" s="438">
        <f>SUM(AR107:AR109)</f>
        <v>0</v>
      </c>
      <c r="AS110" s="436"/>
      <c r="AT110" s="436"/>
      <c r="AU110" s="436"/>
      <c r="AV110" s="436"/>
      <c r="AW110" s="436"/>
      <c r="AX110" s="436"/>
      <c r="AY110" s="436"/>
      <c r="AZ110" s="439"/>
      <c r="BA110" s="440">
        <f>BA107</f>
        <v>0</v>
      </c>
      <c r="BB110" s="438">
        <f>SUM(BB107:BB109)</f>
        <v>0</v>
      </c>
      <c r="BC110" s="436"/>
      <c r="BD110" s="436"/>
      <c r="BE110" s="436"/>
      <c r="BF110" s="436"/>
      <c r="BG110" s="436"/>
      <c r="BH110" s="436"/>
      <c r="BI110" s="436"/>
      <c r="BJ110" s="439"/>
      <c r="BK110" s="440">
        <f>BK107</f>
        <v>0</v>
      </c>
      <c r="BL110" s="438">
        <f>SUM(BL107:BL109)</f>
        <v>0</v>
      </c>
      <c r="BM110" s="436"/>
      <c r="BN110" s="436"/>
      <c r="BO110" s="436"/>
      <c r="BP110" s="436"/>
      <c r="BQ110" s="436"/>
      <c r="BR110" s="436"/>
      <c r="BS110" s="436"/>
      <c r="BT110" s="439"/>
      <c r="BU110" s="440">
        <f>BU107</f>
        <v>0</v>
      </c>
      <c r="BV110" s="441">
        <f>SUM(BV107:BV109)</f>
        <v>0</v>
      </c>
      <c r="BW110" s="442">
        <f>BW107</f>
        <v>0</v>
      </c>
      <c r="BX110" s="441">
        <f>SUM(BX107:BX109)</f>
        <v>0</v>
      </c>
      <c r="BY110" s="442">
        <f>BW110/$BZ$1</f>
        <v>0</v>
      </c>
      <c r="BZ110" s="441">
        <f>BX110/$BZ$1</f>
        <v>0</v>
      </c>
    </row>
    <row r="111" spans="1:79" ht="20.25" customHeight="1" thickTop="1" x14ac:dyDescent="0.25">
      <c r="A111" s="1822" t="s">
        <v>215</v>
      </c>
      <c r="BX111" s="199"/>
      <c r="CA111" s="200"/>
    </row>
    <row r="112" spans="1:79" x14ac:dyDescent="0.25">
      <c r="A112" s="201"/>
      <c r="B112" s="202"/>
      <c r="C112" s="203"/>
      <c r="D112" s="112"/>
      <c r="E112" s="112"/>
      <c r="F112" s="112"/>
      <c r="G112" s="187"/>
      <c r="CA112" s="200"/>
    </row>
    <row r="113" spans="4:79" x14ac:dyDescent="0.25">
      <c r="D113" s="187"/>
      <c r="E113" s="187"/>
      <c r="F113" s="187"/>
      <c r="G113" s="187"/>
      <c r="CA113" s="200"/>
    </row>
    <row r="114" spans="4:79" x14ac:dyDescent="0.25">
      <c r="CA114" s="200"/>
    </row>
    <row r="115" spans="4:79" x14ac:dyDescent="0.25">
      <c r="CA115" s="200"/>
    </row>
    <row r="116" spans="4:79" x14ac:dyDescent="0.25">
      <c r="CA116" s="200"/>
    </row>
    <row r="117" spans="4:79" x14ac:dyDescent="0.25">
      <c r="CA117" s="200"/>
    </row>
    <row r="118" spans="4:79" x14ac:dyDescent="0.25">
      <c r="CA118" s="200"/>
    </row>
    <row r="119" spans="4:79" x14ac:dyDescent="0.25">
      <c r="CA119" s="200"/>
    </row>
    <row r="120" spans="4:79" x14ac:dyDescent="0.25">
      <c r="CA120" s="200"/>
    </row>
    <row r="121" spans="4:79" x14ac:dyDescent="0.25">
      <c r="CA121" s="200"/>
    </row>
    <row r="122" spans="4:79" x14ac:dyDescent="0.25">
      <c r="CA122" s="200"/>
    </row>
    <row r="123" spans="4:79" x14ac:dyDescent="0.25">
      <c r="CA123" s="200"/>
    </row>
    <row r="124" spans="4:79" x14ac:dyDescent="0.25">
      <c r="CA124" s="200"/>
    </row>
    <row r="125" spans="4:79" x14ac:dyDescent="0.25">
      <c r="CA125" s="200"/>
    </row>
    <row r="126" spans="4:79" x14ac:dyDescent="0.25">
      <c r="CA126" s="200"/>
    </row>
    <row r="127" spans="4:79" x14ac:dyDescent="0.25">
      <c r="CA127" s="200"/>
    </row>
    <row r="128" spans="4:79" x14ac:dyDescent="0.25">
      <c r="CA128" s="200"/>
    </row>
    <row r="129" spans="79:79" x14ac:dyDescent="0.25">
      <c r="CA129" s="200"/>
    </row>
    <row r="130" spans="79:79" x14ac:dyDescent="0.25">
      <c r="CA130" s="200"/>
    </row>
    <row r="131" spans="79:79" x14ac:dyDescent="0.25">
      <c r="CA131" s="200"/>
    </row>
    <row r="132" spans="79:79" x14ac:dyDescent="0.25">
      <c r="CA132" s="200"/>
    </row>
    <row r="133" spans="79:79" x14ac:dyDescent="0.25">
      <c r="CA133" s="200"/>
    </row>
    <row r="134" spans="79:79" x14ac:dyDescent="0.25">
      <c r="CA134" s="200"/>
    </row>
    <row r="135" spans="79:79" x14ac:dyDescent="0.25">
      <c r="CA135" s="200"/>
    </row>
    <row r="136" spans="79:79" x14ac:dyDescent="0.25">
      <c r="CA136" s="200"/>
    </row>
    <row r="137" spans="79:79" x14ac:dyDescent="0.25">
      <c r="CA137" s="200"/>
    </row>
    <row r="138" spans="79:79" x14ac:dyDescent="0.25">
      <c r="CA138" s="200"/>
    </row>
    <row r="139" spans="79:79" x14ac:dyDescent="0.25">
      <c r="CA139" s="200"/>
    </row>
    <row r="140" spans="79:79" x14ac:dyDescent="0.25">
      <c r="CA140" s="200"/>
    </row>
    <row r="141" spans="79:79" x14ac:dyDescent="0.25">
      <c r="CA141" s="200"/>
    </row>
    <row r="142" spans="79:79" x14ac:dyDescent="0.25">
      <c r="CA142" s="200"/>
    </row>
    <row r="143" spans="79:79" x14ac:dyDescent="0.25">
      <c r="CA143" s="200"/>
    </row>
    <row r="144" spans="79:79" x14ac:dyDescent="0.25">
      <c r="CA144" s="200"/>
    </row>
    <row r="145" spans="79:79" x14ac:dyDescent="0.25">
      <c r="CA145" s="200"/>
    </row>
    <row r="146" spans="79:79" x14ac:dyDescent="0.25">
      <c r="CA146" s="200"/>
    </row>
    <row r="147" spans="79:79" x14ac:dyDescent="0.25">
      <c r="CA147" s="200"/>
    </row>
    <row r="148" spans="79:79" x14ac:dyDescent="0.25">
      <c r="CA148" s="200"/>
    </row>
    <row r="149" spans="79:79" x14ac:dyDescent="0.25">
      <c r="CA149" s="200"/>
    </row>
    <row r="150" spans="79:79" x14ac:dyDescent="0.25">
      <c r="CA150" s="200"/>
    </row>
    <row r="151" spans="79:79" x14ac:dyDescent="0.25">
      <c r="CA151" s="200"/>
    </row>
    <row r="152" spans="79:79" x14ac:dyDescent="0.25">
      <c r="CA152" s="200"/>
    </row>
    <row r="153" spans="79:79" x14ac:dyDescent="0.25">
      <c r="CA153" s="200"/>
    </row>
    <row r="154" spans="79:79" x14ac:dyDescent="0.25">
      <c r="CA154" s="200"/>
    </row>
    <row r="155" spans="79:79" x14ac:dyDescent="0.25">
      <c r="CA155" s="200"/>
    </row>
    <row r="156" spans="79:79" x14ac:dyDescent="0.25">
      <c r="CA156" s="200"/>
    </row>
    <row r="157" spans="79:79" x14ac:dyDescent="0.25">
      <c r="CA157" s="200"/>
    </row>
    <row r="158" spans="79:79" x14ac:dyDescent="0.25">
      <c r="CA158" s="200"/>
    </row>
    <row r="159" spans="79:79" x14ac:dyDescent="0.25">
      <c r="CA159" s="200"/>
    </row>
    <row r="160" spans="79:79" x14ac:dyDescent="0.25">
      <c r="CA160" s="200"/>
    </row>
    <row r="161" spans="79:79" x14ac:dyDescent="0.25">
      <c r="CA161" s="200"/>
    </row>
    <row r="162" spans="79:79" x14ac:dyDescent="0.25">
      <c r="CA162" s="200"/>
    </row>
    <row r="163" spans="79:79" x14ac:dyDescent="0.25">
      <c r="CA163" s="200"/>
    </row>
    <row r="164" spans="79:79" x14ac:dyDescent="0.25">
      <c r="CA164" s="200"/>
    </row>
    <row r="165" spans="79:79" x14ac:dyDescent="0.25">
      <c r="CA165" s="200"/>
    </row>
    <row r="166" spans="79:79" x14ac:dyDescent="0.25">
      <c r="CA166" s="200"/>
    </row>
    <row r="167" spans="79:79" x14ac:dyDescent="0.25">
      <c r="CA167" s="200"/>
    </row>
    <row r="168" spans="79:79" x14ac:dyDescent="0.25">
      <c r="CA168" s="200"/>
    </row>
    <row r="169" spans="79:79" x14ac:dyDescent="0.25">
      <c r="CA169" s="200"/>
    </row>
    <row r="170" spans="79:79" x14ac:dyDescent="0.25">
      <c r="CA170" s="200"/>
    </row>
    <row r="171" spans="79:79" x14ac:dyDescent="0.25">
      <c r="CA171" s="200"/>
    </row>
    <row r="172" spans="79:79" x14ac:dyDescent="0.25">
      <c r="CA172" s="200"/>
    </row>
    <row r="173" spans="79:79" x14ac:dyDescent="0.25">
      <c r="CA173" s="200"/>
    </row>
    <row r="174" spans="79:79" x14ac:dyDescent="0.25">
      <c r="CA174" s="200"/>
    </row>
    <row r="175" spans="79:79" x14ac:dyDescent="0.25">
      <c r="CA175" s="200"/>
    </row>
    <row r="176" spans="79:79" x14ac:dyDescent="0.25">
      <c r="CA176" s="200"/>
    </row>
    <row r="177" spans="79:79" x14ac:dyDescent="0.25">
      <c r="CA177" s="200"/>
    </row>
    <row r="178" spans="79:79" x14ac:dyDescent="0.25">
      <c r="CA178" s="200"/>
    </row>
    <row r="179" spans="79:79" x14ac:dyDescent="0.25">
      <c r="CA179" s="200"/>
    </row>
    <row r="180" spans="79:79" x14ac:dyDescent="0.25">
      <c r="CA180" s="200"/>
    </row>
    <row r="181" spans="79:79" x14ac:dyDescent="0.25">
      <c r="CA181" s="200"/>
    </row>
    <row r="182" spans="79:79" x14ac:dyDescent="0.25">
      <c r="CA182" s="200"/>
    </row>
    <row r="183" spans="79:79" x14ac:dyDescent="0.25">
      <c r="CA183" s="200"/>
    </row>
    <row r="184" spans="79:79" x14ac:dyDescent="0.25">
      <c r="CA184" s="200"/>
    </row>
    <row r="185" spans="79:79" x14ac:dyDescent="0.25">
      <c r="CA185" s="200"/>
    </row>
    <row r="186" spans="79:79" x14ac:dyDescent="0.25">
      <c r="CA186" s="200"/>
    </row>
    <row r="187" spans="79:79" x14ac:dyDescent="0.25">
      <c r="CA187" s="200"/>
    </row>
    <row r="188" spans="79:79" x14ac:dyDescent="0.25">
      <c r="CA188" s="200"/>
    </row>
    <row r="189" spans="79:79" x14ac:dyDescent="0.25">
      <c r="CA189" s="200"/>
    </row>
  </sheetData>
  <sheetProtection sheet="1" objects="1" scenarios="1" formatCells="0" formatColumns="0" formatRows="0" insertColumns="0" insertRows="0" insertHyperlinks="0" deleteColumns="0" deleteRows="0" sort="0" autoFilter="0" pivotTables="0"/>
  <mergeCells count="84">
    <mergeCell ref="A34:D34"/>
    <mergeCell ref="A1:A2"/>
    <mergeCell ref="B1:B2"/>
    <mergeCell ref="C1:C2"/>
    <mergeCell ref="D1:D2"/>
    <mergeCell ref="B27:L27"/>
    <mergeCell ref="A31:D31"/>
    <mergeCell ref="A32:D32"/>
    <mergeCell ref="A33:D33"/>
    <mergeCell ref="M2:BV2"/>
    <mergeCell ref="BW2:BX2"/>
    <mergeCell ref="BY2:BZ2"/>
    <mergeCell ref="BW3:BX3"/>
    <mergeCell ref="BY3:BZ3"/>
    <mergeCell ref="A46:D46"/>
    <mergeCell ref="A35:D35"/>
    <mergeCell ref="A36:D36"/>
    <mergeCell ref="A37:D37"/>
    <mergeCell ref="A38:D38"/>
    <mergeCell ref="A39:D39"/>
    <mergeCell ref="A40:D40"/>
    <mergeCell ref="A41:D41"/>
    <mergeCell ref="A42:D42"/>
    <mergeCell ref="A43:D43"/>
    <mergeCell ref="A44:D44"/>
    <mergeCell ref="A45:D45"/>
    <mergeCell ref="A58:D58"/>
    <mergeCell ref="A47:D47"/>
    <mergeCell ref="A48:D48"/>
    <mergeCell ref="A49:D49"/>
    <mergeCell ref="A50:D50"/>
    <mergeCell ref="A51:D51"/>
    <mergeCell ref="A52:D52"/>
    <mergeCell ref="A53:D53"/>
    <mergeCell ref="A54:D54"/>
    <mergeCell ref="A55:D55"/>
    <mergeCell ref="A56:D56"/>
    <mergeCell ref="A57:D57"/>
    <mergeCell ref="A76:D76"/>
    <mergeCell ref="A59:D59"/>
    <mergeCell ref="A63:D63"/>
    <mergeCell ref="A64:D64"/>
    <mergeCell ref="A65:D65"/>
    <mergeCell ref="A66:D66"/>
    <mergeCell ref="A67:D67"/>
    <mergeCell ref="A68:D68"/>
    <mergeCell ref="A69:D69"/>
    <mergeCell ref="A70:D70"/>
    <mergeCell ref="A71:D71"/>
    <mergeCell ref="A75:D75"/>
    <mergeCell ref="A88:D88"/>
    <mergeCell ref="A77:D77"/>
    <mergeCell ref="A78:D78"/>
    <mergeCell ref="A79:D79"/>
    <mergeCell ref="A80:D80"/>
    <mergeCell ref="A81:D81"/>
    <mergeCell ref="A82:D82"/>
    <mergeCell ref="A83:D83"/>
    <mergeCell ref="A84:D84"/>
    <mergeCell ref="A85:D85"/>
    <mergeCell ref="A86:D86"/>
    <mergeCell ref="A87:D87"/>
    <mergeCell ref="A100:D100"/>
    <mergeCell ref="A89:D89"/>
    <mergeCell ref="A90:D90"/>
    <mergeCell ref="A91:D91"/>
    <mergeCell ref="A92:D92"/>
    <mergeCell ref="A93:D93"/>
    <mergeCell ref="A94:D94"/>
    <mergeCell ref="A95:D95"/>
    <mergeCell ref="A96:D96"/>
    <mergeCell ref="A97:D97"/>
    <mergeCell ref="A98:D98"/>
    <mergeCell ref="A99:D99"/>
    <mergeCell ref="A107:D107"/>
    <mergeCell ref="A108:D108"/>
    <mergeCell ref="A109:D109"/>
    <mergeCell ref="A110:D110"/>
    <mergeCell ref="A101:D101"/>
    <mergeCell ref="A102:D102"/>
    <mergeCell ref="A103:D103"/>
    <mergeCell ref="A104:D104"/>
    <mergeCell ref="A105:D105"/>
    <mergeCell ref="A106:D106"/>
  </mergeCells>
  <dataValidations count="2">
    <dataValidation type="list" allowBlank="1" showInputMessage="1" showErrorMessage="1" sqref="D5:D20">
      <formula1>"P,T,E,Board"</formula1>
    </dataValidation>
    <dataValidation type="list" allowBlank="1" showInputMessage="1" showErrorMessage="1" sqref="B5:B20">
      <formula1>"Pgm, IT"</formula1>
    </dataValidation>
  </dataValidations>
  <printOptions horizontalCentered="1"/>
  <pageMargins left="0.19" right="0.19" top="1.24" bottom="0.75" header="0.22" footer="0.21"/>
  <pageSetup paperSize="5" scale="64" orientation="landscape" r:id="rId1"/>
  <headerFooter>
    <oddHeader>&amp;L&amp;"Arial,Regular"&amp;14Agency/State Entity:
Project Number:
Project Name:&amp;C&amp;"Arial,Bold"&amp;18Financial Analysis Worksheets - Future Annual Operations Costs Alternative 3&amp;R&amp;"Arial,Regular"&amp;14Date: (MM/DD/YYYY)
Stage/Version: (Stage X/Version X)</oddHeader>
    <oddFooter>&amp;L&amp;14SIMM 19F.2 (Rev. 1/29/2016)&amp;C&amp;"Arial,Regular"&amp;14&amp;P of &amp;N&amp;R&amp;"Arial,Regular"&amp;14&amp;D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9"/>
  <sheetViews>
    <sheetView view="pageBreakPreview" zoomScale="60" zoomScaleNormal="75" workbookViewId="0">
      <selection activeCell="A5" sqref="A5"/>
    </sheetView>
  </sheetViews>
  <sheetFormatPr defaultColWidth="9.140625" defaultRowHeight="15" x14ac:dyDescent="0.25"/>
  <cols>
    <col min="1" max="1" width="42.42578125" style="178" customWidth="1"/>
    <col min="2" max="2" width="10" style="178" customWidth="1"/>
    <col min="3" max="3" width="9.7109375" style="178" customWidth="1"/>
    <col min="4" max="4" width="9.5703125" style="178" customWidth="1"/>
    <col min="5" max="12" width="9.5703125" style="178" hidden="1" customWidth="1"/>
    <col min="13" max="13" width="9.5703125" style="178" customWidth="1"/>
    <col min="14" max="14" width="9.85546875" style="178" customWidth="1"/>
    <col min="15" max="22" width="7.85546875" style="178" hidden="1" customWidth="1"/>
    <col min="23" max="23" width="9.7109375" style="178" customWidth="1"/>
    <col min="24" max="24" width="9.85546875" style="178" customWidth="1"/>
    <col min="25" max="30" width="7.42578125" style="178" hidden="1" customWidth="1"/>
    <col min="31" max="31" width="8.140625" style="178" hidden="1" customWidth="1"/>
    <col min="32" max="32" width="7.42578125" style="178" hidden="1" customWidth="1"/>
    <col min="33" max="33" width="9.7109375" style="178" customWidth="1"/>
    <col min="34" max="34" width="9.85546875" style="178" customWidth="1"/>
    <col min="35" max="42" width="7.5703125" style="178" hidden="1" customWidth="1"/>
    <col min="43" max="43" width="9.5703125" style="178" customWidth="1"/>
    <col min="44" max="44" width="9.7109375" style="178" customWidth="1"/>
    <col min="45" max="52" width="9.7109375" style="178" hidden="1" customWidth="1"/>
    <col min="53" max="53" width="9.7109375" style="178" customWidth="1"/>
    <col min="54" max="54" width="9.5703125" style="178" customWidth="1"/>
    <col min="55" max="62" width="9.5703125" style="178" hidden="1" customWidth="1"/>
    <col min="63" max="63" width="9.5703125" style="178" customWidth="1"/>
    <col min="64" max="64" width="9.7109375" style="178" customWidth="1"/>
    <col min="65" max="72" width="9.7109375" style="178" hidden="1" customWidth="1"/>
    <col min="73" max="75" width="9.7109375" style="178" customWidth="1"/>
    <col min="76" max="76" width="12.85546875" style="178" bestFit="1" customWidth="1"/>
    <col min="77" max="77" width="9.7109375" style="178" customWidth="1"/>
    <col min="78" max="78" width="12.140625" style="178" customWidth="1"/>
    <col min="79" max="80" width="9.140625" style="178"/>
    <col min="81" max="81" width="15.7109375" style="178" bestFit="1" customWidth="1"/>
    <col min="82" max="16384" width="9.140625" style="178"/>
  </cols>
  <sheetData>
    <row r="1" spans="1:81" ht="24" customHeight="1" thickTop="1" x14ac:dyDescent="0.25">
      <c r="A1" s="2248" t="s">
        <v>161</v>
      </c>
      <c r="B1" s="2254" t="s">
        <v>148</v>
      </c>
      <c r="C1" s="2256" t="s">
        <v>0</v>
      </c>
      <c r="D1" s="2258" t="s">
        <v>167</v>
      </c>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c r="AY1" s="808"/>
      <c r="AZ1" s="808"/>
      <c r="BA1" s="808"/>
      <c r="BB1" s="808"/>
      <c r="BC1" s="808"/>
      <c r="BD1" s="808"/>
      <c r="BE1" s="808"/>
      <c r="BF1" s="808"/>
      <c r="BG1" s="808"/>
      <c r="BH1" s="808"/>
      <c r="BI1" s="808"/>
      <c r="BJ1" s="808"/>
      <c r="BK1" s="808"/>
      <c r="BL1" s="808"/>
      <c r="BM1" s="808"/>
      <c r="BN1" s="808"/>
      <c r="BO1" s="808"/>
      <c r="BP1" s="808"/>
      <c r="BQ1" s="808"/>
      <c r="BR1" s="808"/>
      <c r="BS1" s="808"/>
      <c r="BT1" s="808"/>
      <c r="BU1" s="808"/>
      <c r="BV1" s="809"/>
      <c r="BW1" s="808"/>
      <c r="BX1" s="808"/>
      <c r="BY1" s="810" t="s">
        <v>205</v>
      </c>
      <c r="BZ1" s="769">
        <v>7</v>
      </c>
    </row>
    <row r="2" spans="1:81" ht="24.75" customHeight="1" x14ac:dyDescent="0.25">
      <c r="A2" s="2249"/>
      <c r="B2" s="2255"/>
      <c r="C2" s="2257"/>
      <c r="D2" s="2259"/>
      <c r="E2" s="811"/>
      <c r="F2" s="811"/>
      <c r="G2" s="811"/>
      <c r="H2" s="811"/>
      <c r="I2" s="811"/>
      <c r="J2" s="812"/>
      <c r="K2" s="812"/>
      <c r="L2" s="812"/>
      <c r="M2" s="2260" t="s">
        <v>151</v>
      </c>
      <c r="N2" s="2261"/>
      <c r="O2" s="2261"/>
      <c r="P2" s="2261"/>
      <c r="Q2" s="2261"/>
      <c r="R2" s="2261"/>
      <c r="S2" s="2261"/>
      <c r="T2" s="2261"/>
      <c r="U2" s="2261"/>
      <c r="V2" s="2261"/>
      <c r="W2" s="2261"/>
      <c r="X2" s="2261"/>
      <c r="Y2" s="2261"/>
      <c r="Z2" s="2261"/>
      <c r="AA2" s="2261"/>
      <c r="AB2" s="2261"/>
      <c r="AC2" s="2261"/>
      <c r="AD2" s="2261"/>
      <c r="AE2" s="2261"/>
      <c r="AF2" s="2261"/>
      <c r="AG2" s="2261"/>
      <c r="AH2" s="2261"/>
      <c r="AI2" s="2261"/>
      <c r="AJ2" s="2261"/>
      <c r="AK2" s="2261"/>
      <c r="AL2" s="2261"/>
      <c r="AM2" s="2261"/>
      <c r="AN2" s="2261"/>
      <c r="AO2" s="2261"/>
      <c r="AP2" s="2261"/>
      <c r="AQ2" s="2261"/>
      <c r="AR2" s="2261"/>
      <c r="AS2" s="2261"/>
      <c r="AT2" s="2261"/>
      <c r="AU2" s="2261"/>
      <c r="AV2" s="2261"/>
      <c r="AW2" s="2261"/>
      <c r="AX2" s="2261"/>
      <c r="AY2" s="2261"/>
      <c r="AZ2" s="2261"/>
      <c r="BA2" s="2261"/>
      <c r="BB2" s="2261"/>
      <c r="BC2" s="2261"/>
      <c r="BD2" s="2261"/>
      <c r="BE2" s="2261"/>
      <c r="BF2" s="2261"/>
      <c r="BG2" s="2261"/>
      <c r="BH2" s="2261"/>
      <c r="BI2" s="2261"/>
      <c r="BJ2" s="2261"/>
      <c r="BK2" s="2261"/>
      <c r="BL2" s="2261"/>
      <c r="BM2" s="2261"/>
      <c r="BN2" s="2261"/>
      <c r="BO2" s="2261"/>
      <c r="BP2" s="2261"/>
      <c r="BQ2" s="2261"/>
      <c r="BR2" s="2261"/>
      <c r="BS2" s="2261"/>
      <c r="BT2" s="2261"/>
      <c r="BU2" s="2261"/>
      <c r="BV2" s="2262"/>
      <c r="BW2" s="2252"/>
      <c r="BX2" s="2253"/>
      <c r="BY2" s="2252"/>
      <c r="BZ2" s="2253"/>
    </row>
    <row r="3" spans="1:81" ht="26.25" customHeight="1" x14ac:dyDescent="0.25">
      <c r="A3" s="1915"/>
      <c r="B3" s="1933"/>
      <c r="C3" s="1916"/>
      <c r="D3" s="1916"/>
      <c r="E3" s="812"/>
      <c r="F3" s="812"/>
      <c r="G3" s="812"/>
      <c r="H3" s="812"/>
      <c r="I3" s="812"/>
      <c r="J3" s="812"/>
      <c r="K3" s="812"/>
      <c r="L3" s="812"/>
      <c r="M3" s="2266" t="s">
        <v>2</v>
      </c>
      <c r="N3" s="2264"/>
      <c r="O3" s="813"/>
      <c r="P3" s="813"/>
      <c r="Q3" s="813"/>
      <c r="R3" s="813"/>
      <c r="S3" s="813"/>
      <c r="T3" s="813"/>
      <c r="U3" s="813"/>
      <c r="V3" s="813"/>
      <c r="W3" s="2263" t="s">
        <v>3</v>
      </c>
      <c r="X3" s="2264"/>
      <c r="Y3" s="813"/>
      <c r="Z3" s="813"/>
      <c r="AA3" s="813"/>
      <c r="AB3" s="813"/>
      <c r="AC3" s="813"/>
      <c r="AD3" s="813"/>
      <c r="AE3" s="813"/>
      <c r="AF3" s="813"/>
      <c r="AG3" s="2263" t="s">
        <v>4</v>
      </c>
      <c r="AH3" s="2264"/>
      <c r="AI3" s="813"/>
      <c r="AJ3" s="813"/>
      <c r="AK3" s="813"/>
      <c r="AL3" s="813"/>
      <c r="AM3" s="813"/>
      <c r="AN3" s="813"/>
      <c r="AO3" s="813"/>
      <c r="AP3" s="813"/>
      <c r="AQ3" s="2263" t="s">
        <v>5</v>
      </c>
      <c r="AR3" s="2264"/>
      <c r="AS3" s="813"/>
      <c r="AT3" s="813"/>
      <c r="AU3" s="813"/>
      <c r="AV3" s="813"/>
      <c r="AW3" s="813"/>
      <c r="AX3" s="813"/>
      <c r="AY3" s="813"/>
      <c r="AZ3" s="813"/>
      <c r="BA3" s="2263" t="s">
        <v>6</v>
      </c>
      <c r="BB3" s="2264"/>
      <c r="BC3" s="813"/>
      <c r="BD3" s="813"/>
      <c r="BE3" s="813"/>
      <c r="BF3" s="813"/>
      <c r="BG3" s="813"/>
      <c r="BH3" s="813"/>
      <c r="BI3" s="813"/>
      <c r="BJ3" s="813"/>
      <c r="BK3" s="2263" t="s">
        <v>7</v>
      </c>
      <c r="BL3" s="2264"/>
      <c r="BM3" s="813"/>
      <c r="BN3" s="813"/>
      <c r="BO3" s="813"/>
      <c r="BP3" s="813"/>
      <c r="BQ3" s="813"/>
      <c r="BR3" s="813"/>
      <c r="BS3" s="813"/>
      <c r="BT3" s="813"/>
      <c r="BU3" s="2263" t="s">
        <v>8</v>
      </c>
      <c r="BV3" s="2265"/>
      <c r="BW3" s="2174" t="s">
        <v>127</v>
      </c>
      <c r="BX3" s="2175"/>
      <c r="BY3" s="2174" t="s">
        <v>1</v>
      </c>
      <c r="BZ3" s="2175"/>
    </row>
    <row r="4" spans="1:81" x14ac:dyDescent="0.25">
      <c r="A4" s="102" t="s">
        <v>153</v>
      </c>
      <c r="B4" s="103"/>
      <c r="C4" s="653"/>
      <c r="D4" s="654"/>
      <c r="E4" s="654"/>
      <c r="F4" s="654"/>
      <c r="G4" s="654"/>
      <c r="H4" s="654"/>
      <c r="I4" s="654"/>
      <c r="J4" s="654"/>
      <c r="K4" s="654"/>
      <c r="L4" s="654"/>
      <c r="M4" s="655" t="s">
        <v>37</v>
      </c>
      <c r="N4" s="656" t="s">
        <v>38</v>
      </c>
      <c r="O4" s="654"/>
      <c r="P4" s="654"/>
      <c r="Q4" s="654"/>
      <c r="R4" s="654"/>
      <c r="S4" s="654"/>
      <c r="T4" s="654"/>
      <c r="U4" s="654"/>
      <c r="V4" s="654"/>
      <c r="W4" s="655" t="s">
        <v>37</v>
      </c>
      <c r="X4" s="656" t="s">
        <v>38</v>
      </c>
      <c r="Y4" s="654"/>
      <c r="Z4" s="654"/>
      <c r="AA4" s="654"/>
      <c r="AB4" s="654"/>
      <c r="AC4" s="654"/>
      <c r="AD4" s="654"/>
      <c r="AE4" s="654"/>
      <c r="AF4" s="654"/>
      <c r="AG4" s="655" t="s">
        <v>37</v>
      </c>
      <c r="AH4" s="656" t="s">
        <v>38</v>
      </c>
      <c r="AI4" s="104"/>
      <c r="AJ4" s="104"/>
      <c r="AK4" s="104"/>
      <c r="AL4" s="104"/>
      <c r="AM4" s="104"/>
      <c r="AN4" s="104"/>
      <c r="AO4" s="104"/>
      <c r="AP4" s="104"/>
      <c r="AQ4" s="655" t="s">
        <v>37</v>
      </c>
      <c r="AR4" s="656" t="s">
        <v>38</v>
      </c>
      <c r="AS4" s="104"/>
      <c r="AT4" s="104"/>
      <c r="AU4" s="104"/>
      <c r="AV4" s="104"/>
      <c r="AW4" s="104"/>
      <c r="AX4" s="104"/>
      <c r="AY4" s="104"/>
      <c r="AZ4" s="104"/>
      <c r="BA4" s="655" t="s">
        <v>37</v>
      </c>
      <c r="BB4" s="656" t="s">
        <v>38</v>
      </c>
      <c r="BC4" s="104"/>
      <c r="BD4" s="104"/>
      <c r="BE4" s="104"/>
      <c r="BF4" s="104"/>
      <c r="BG4" s="104"/>
      <c r="BH4" s="104"/>
      <c r="BI4" s="104"/>
      <c r="BJ4" s="104"/>
      <c r="BK4" s="655" t="s">
        <v>37</v>
      </c>
      <c r="BL4" s="656" t="s">
        <v>38</v>
      </c>
      <c r="BM4" s="104"/>
      <c r="BN4" s="104"/>
      <c r="BO4" s="104"/>
      <c r="BP4" s="104"/>
      <c r="BQ4" s="104"/>
      <c r="BR4" s="104"/>
      <c r="BS4" s="104"/>
      <c r="BT4" s="104"/>
      <c r="BU4" s="655" t="s">
        <v>37</v>
      </c>
      <c r="BV4" s="656" t="s">
        <v>38</v>
      </c>
      <c r="BW4" s="657" t="s">
        <v>37</v>
      </c>
      <c r="BX4" s="658" t="s">
        <v>38</v>
      </c>
      <c r="BY4" s="655" t="s">
        <v>37</v>
      </c>
      <c r="BZ4" s="658" t="s">
        <v>38</v>
      </c>
    </row>
    <row r="5" spans="1:81" x14ac:dyDescent="0.25">
      <c r="A5" s="750" t="s">
        <v>157</v>
      </c>
      <c r="B5" s="1707"/>
      <c r="C5" s="752">
        <v>0</v>
      </c>
      <c r="D5" s="753"/>
      <c r="E5" s="754">
        <f>IF($D5="P",M5,0)</f>
        <v>0</v>
      </c>
      <c r="F5" s="755">
        <f t="shared" ref="F5:F20" si="0">IF($D5="T",M5,0)</f>
        <v>0</v>
      </c>
      <c r="G5" s="755">
        <f>IF($D5="E",M5,0)</f>
        <v>0</v>
      </c>
      <c r="H5" s="755">
        <f t="shared" ref="H5:H20" si="1">IF($D5="board",M5,0)</f>
        <v>0</v>
      </c>
      <c r="I5" s="756">
        <f>IF($D5="P",N5,0)</f>
        <v>0</v>
      </c>
      <c r="J5" s="756">
        <f t="shared" ref="J5:J20" si="2">IF($D5="T",N5,0)</f>
        <v>0</v>
      </c>
      <c r="K5" s="756">
        <f>IF($D5="E",N5,0)</f>
        <v>0</v>
      </c>
      <c r="L5" s="756">
        <f t="shared" ref="L5:L20" si="3">IF($D5="board",N5,0)</f>
        <v>0</v>
      </c>
      <c r="M5" s="83"/>
      <c r="N5" s="814">
        <f>$C5*M5*12</f>
        <v>0</v>
      </c>
      <c r="O5" s="659">
        <f>IF($D5="P",W5,0)</f>
        <v>0</v>
      </c>
      <c r="P5" s="660">
        <f t="shared" ref="P5:P20" si="4">IF($D5="T",W5,0)</f>
        <v>0</v>
      </c>
      <c r="Q5" s="660">
        <f>IF($D5="E",W5,0)</f>
        <v>0</v>
      </c>
      <c r="R5" s="660">
        <f t="shared" ref="R5:R20" si="5">IF($D5="board",W5,0)</f>
        <v>0</v>
      </c>
      <c r="S5" s="661">
        <f>IF($D5="P",X5,0)</f>
        <v>0</v>
      </c>
      <c r="T5" s="661">
        <f t="shared" ref="T5:T20" si="6">IF($D5="T",X5,0)</f>
        <v>0</v>
      </c>
      <c r="U5" s="661">
        <f>IF($D5="E",X5,0)</f>
        <v>0</v>
      </c>
      <c r="V5" s="661">
        <f t="shared" ref="V5:V20" si="7">IF($D5="board",X5,0)</f>
        <v>0</v>
      </c>
      <c r="W5" s="84"/>
      <c r="X5" s="814">
        <f>$C5*W5*12</f>
        <v>0</v>
      </c>
      <c r="Y5" s="659">
        <f>IF($D5="P",AG5,0)</f>
        <v>0</v>
      </c>
      <c r="Z5" s="660">
        <f t="shared" ref="Z5:Z20" si="8">IF($D5="T",AG5,0)</f>
        <v>0</v>
      </c>
      <c r="AA5" s="660">
        <f>IF($D5="E",AG5,0)</f>
        <v>0</v>
      </c>
      <c r="AB5" s="660">
        <f>IF($D5="board",AG5,0)</f>
        <v>0</v>
      </c>
      <c r="AC5" s="661">
        <f>IF($D5="P",AH5,0)</f>
        <v>0</v>
      </c>
      <c r="AD5" s="661">
        <f t="shared" ref="AD5:AD20" si="9">IF($D5="T",AH5,0)</f>
        <v>0</v>
      </c>
      <c r="AE5" s="661">
        <f>IF($D5="E",AH5,0)</f>
        <v>0</v>
      </c>
      <c r="AF5" s="661">
        <f>IF($D5="Board",AH5,0)</f>
        <v>0</v>
      </c>
      <c r="AG5" s="84"/>
      <c r="AH5" s="814">
        <f>$C5*AG5*12</f>
        <v>0</v>
      </c>
      <c r="AI5" s="659">
        <f>IF($D5="P",AQ5,0)</f>
        <v>0</v>
      </c>
      <c r="AJ5" s="660">
        <f t="shared" ref="AJ5:AJ20" si="10">IF($D5="T",AQ5,0)</f>
        <v>0</v>
      </c>
      <c r="AK5" s="660">
        <f>IF($D5="E",AQ5,0)</f>
        <v>0</v>
      </c>
      <c r="AL5" s="660">
        <f>IF($D5="board",AQ5,0)</f>
        <v>0</v>
      </c>
      <c r="AM5" s="661">
        <f>IF($D5="P",AR5,0)</f>
        <v>0</v>
      </c>
      <c r="AN5" s="661">
        <f t="shared" ref="AN5:AN20" si="11">IF($D5="T",AR5,0)</f>
        <v>0</v>
      </c>
      <c r="AO5" s="661">
        <f>IF($D5="E",AR5,0)</f>
        <v>0</v>
      </c>
      <c r="AP5" s="661">
        <f>IF($D5="Board",AR5,0)</f>
        <v>0</v>
      </c>
      <c r="AQ5" s="84"/>
      <c r="AR5" s="814">
        <f>$C5*AQ5*12</f>
        <v>0</v>
      </c>
      <c r="AS5" s="659">
        <f>IF($D5="P",BA5,0)</f>
        <v>0</v>
      </c>
      <c r="AT5" s="660">
        <f t="shared" ref="AT5:AT20" si="12">IF($D5="T",BA5,0)</f>
        <v>0</v>
      </c>
      <c r="AU5" s="660">
        <f>IF($D5="E",BA5,0)</f>
        <v>0</v>
      </c>
      <c r="AV5" s="660">
        <f>IF($D5="board",BA5,0)</f>
        <v>0</v>
      </c>
      <c r="AW5" s="661">
        <f>IF($D5="P",BB5,0)</f>
        <v>0</v>
      </c>
      <c r="AX5" s="661">
        <f t="shared" ref="AX5:AX20" si="13">IF($D5="T",BB5,0)</f>
        <v>0</v>
      </c>
      <c r="AY5" s="661">
        <f>IF($D5="E",BB5,0)</f>
        <v>0</v>
      </c>
      <c r="AZ5" s="661">
        <f>IF($D5="Board",BB5,0)</f>
        <v>0</v>
      </c>
      <c r="BA5" s="84"/>
      <c r="BB5" s="814">
        <f>$C5*BA5*12</f>
        <v>0</v>
      </c>
      <c r="BC5" s="659">
        <f>IF($D5="P",BK5,0)</f>
        <v>0</v>
      </c>
      <c r="BD5" s="660">
        <f t="shared" ref="BD5:BD20" si="14">IF($D5="T",BK5,0)</f>
        <v>0</v>
      </c>
      <c r="BE5" s="660">
        <f>IF($D5="E",BK5,0)</f>
        <v>0</v>
      </c>
      <c r="BF5" s="660">
        <f>IF($D5="board",BK5,0)</f>
        <v>0</v>
      </c>
      <c r="BG5" s="661">
        <f>IF($D5="P",BL5,0)</f>
        <v>0</v>
      </c>
      <c r="BH5" s="661">
        <f t="shared" ref="BH5:BH20" si="15">IF($D5="T",BL5,0)</f>
        <v>0</v>
      </c>
      <c r="BI5" s="661">
        <f>IF($D5="E",BL5,0)</f>
        <v>0</v>
      </c>
      <c r="BJ5" s="661">
        <f>IF($D5="Board",BL5,0)</f>
        <v>0</v>
      </c>
      <c r="BK5" s="84"/>
      <c r="BL5" s="814">
        <f>$C5*BK5*12</f>
        <v>0</v>
      </c>
      <c r="BM5" s="659">
        <f>IF($D5="P",BU5,0)</f>
        <v>0</v>
      </c>
      <c r="BN5" s="660">
        <f t="shared" ref="BN5:BN20" si="16">IF($D5="T",BU5,0)</f>
        <v>0</v>
      </c>
      <c r="BO5" s="660">
        <f>IF($D5="E",BU5,0)</f>
        <v>0</v>
      </c>
      <c r="BP5" s="660">
        <f>IF($D5="board",BU5,0)</f>
        <v>0</v>
      </c>
      <c r="BQ5" s="661">
        <f>IF($D5="P",BV5,0)</f>
        <v>0</v>
      </c>
      <c r="BR5" s="661">
        <f t="shared" ref="BR5:BR20" si="17">IF($D5="T",BV5,0)</f>
        <v>0</v>
      </c>
      <c r="BS5" s="661">
        <f>IF($D5="E",BV5,0)</f>
        <v>0</v>
      </c>
      <c r="BT5" s="661">
        <f>IF($D5="Board",BV5,0)</f>
        <v>0</v>
      </c>
      <c r="BU5" s="84"/>
      <c r="BV5" s="815">
        <f>$C5*BU5*12</f>
        <v>0</v>
      </c>
      <c r="BW5" s="816">
        <f>SUM(M5,W5,AG5,AQ5,BA5,BK5,BU5)</f>
        <v>0</v>
      </c>
      <c r="BX5" s="817">
        <f>SUM(N5,X5,AH5,AR5,BB5,BL5,BV5)</f>
        <v>0</v>
      </c>
      <c r="BY5" s="818">
        <f>BW5/$BZ$1</f>
        <v>0</v>
      </c>
      <c r="BZ5" s="819">
        <f>BX5/$BZ$1</f>
        <v>0</v>
      </c>
    </row>
    <row r="6" spans="1:81" x14ac:dyDescent="0.25">
      <c r="A6" s="750" t="s">
        <v>157</v>
      </c>
      <c r="B6" s="751"/>
      <c r="C6" s="752">
        <v>0</v>
      </c>
      <c r="D6" s="757"/>
      <c r="E6" s="754">
        <f t="shared" ref="E6:E20" si="18">IF($D6="P",M6,0)</f>
        <v>0</v>
      </c>
      <c r="F6" s="754">
        <f t="shared" si="0"/>
        <v>0</v>
      </c>
      <c r="G6" s="754">
        <f t="shared" ref="G6:G20" si="19">IF($D6="E",M6,0)</f>
        <v>0</v>
      </c>
      <c r="H6" s="754">
        <f t="shared" si="1"/>
        <v>0</v>
      </c>
      <c r="I6" s="758">
        <f t="shared" ref="I6:I20" si="20">IF($D6="P",N6,0)</f>
        <v>0</v>
      </c>
      <c r="J6" s="758">
        <f t="shared" si="2"/>
        <v>0</v>
      </c>
      <c r="K6" s="758">
        <f t="shared" ref="K6:K20" si="21">IF($D6="E",N6,0)</f>
        <v>0</v>
      </c>
      <c r="L6" s="758">
        <f t="shared" si="3"/>
        <v>0</v>
      </c>
      <c r="M6" s="85"/>
      <c r="N6" s="820">
        <f t="shared" ref="N6:N20" si="22">$C6*M6*12</f>
        <v>0</v>
      </c>
      <c r="O6" s="659">
        <f t="shared" ref="O6:O20" si="23">IF($D6="P",W6,0)</f>
        <v>0</v>
      </c>
      <c r="P6" s="659">
        <f t="shared" si="4"/>
        <v>0</v>
      </c>
      <c r="Q6" s="659">
        <f t="shared" ref="Q6:Q20" si="24">IF($D6="E",W6,0)</f>
        <v>0</v>
      </c>
      <c r="R6" s="659">
        <f t="shared" si="5"/>
        <v>0</v>
      </c>
      <c r="S6" s="668">
        <f t="shared" ref="S6:S20" si="25">IF($D6="P",X6,0)</f>
        <v>0</v>
      </c>
      <c r="T6" s="668">
        <f t="shared" si="6"/>
        <v>0</v>
      </c>
      <c r="U6" s="668">
        <f t="shared" ref="U6:U20" si="26">IF($D6="E",X6,0)</f>
        <v>0</v>
      </c>
      <c r="V6" s="668">
        <f t="shared" si="7"/>
        <v>0</v>
      </c>
      <c r="W6" s="86"/>
      <c r="X6" s="820">
        <f t="shared" ref="X6:X20" si="27">$C6*W6*12</f>
        <v>0</v>
      </c>
      <c r="Y6" s="659">
        <f t="shared" ref="Y6:Y20" si="28">IF($D6="P",AG6,0)</f>
        <v>0</v>
      </c>
      <c r="Z6" s="659">
        <f t="shared" si="8"/>
        <v>0</v>
      </c>
      <c r="AA6" s="659">
        <f t="shared" ref="AA6:AA20" si="29">IF($D6="E",AG6,0)</f>
        <v>0</v>
      </c>
      <c r="AB6" s="659">
        <f t="shared" ref="AB6:AB20" si="30">IF($D6="board",AG6,0)</f>
        <v>0</v>
      </c>
      <c r="AC6" s="668">
        <f t="shared" ref="AC6:AC20" si="31">IF($D6="P",AH6,0)</f>
        <v>0</v>
      </c>
      <c r="AD6" s="668">
        <f t="shared" si="9"/>
        <v>0</v>
      </c>
      <c r="AE6" s="668">
        <f t="shared" ref="AE6:AE20" si="32">IF($D6="E",AH6,0)</f>
        <v>0</v>
      </c>
      <c r="AF6" s="668">
        <f t="shared" ref="AF6:AF20" si="33">IF($D6="Board",AH6,0)</f>
        <v>0</v>
      </c>
      <c r="AG6" s="86"/>
      <c r="AH6" s="820">
        <f t="shared" ref="AH6:AH20" si="34">$C6*AG6*12</f>
        <v>0</v>
      </c>
      <c r="AI6" s="659">
        <f t="shared" ref="AI6:AI20" si="35">IF($D6="P",AQ6,0)</f>
        <v>0</v>
      </c>
      <c r="AJ6" s="659">
        <f t="shared" si="10"/>
        <v>0</v>
      </c>
      <c r="AK6" s="659">
        <f t="shared" ref="AK6:AK20" si="36">IF($D6="E",AQ6,0)</f>
        <v>0</v>
      </c>
      <c r="AL6" s="659">
        <f t="shared" ref="AL6:AL20" si="37">IF($D6="board",AQ6,0)</f>
        <v>0</v>
      </c>
      <c r="AM6" s="668">
        <f t="shared" ref="AM6:AM20" si="38">IF($D6="P",AR6,0)</f>
        <v>0</v>
      </c>
      <c r="AN6" s="668">
        <f t="shared" si="11"/>
        <v>0</v>
      </c>
      <c r="AO6" s="668">
        <f t="shared" ref="AO6:AO20" si="39">IF($D6="E",AR6,0)</f>
        <v>0</v>
      </c>
      <c r="AP6" s="668">
        <f t="shared" ref="AP6:AP20" si="40">IF($D6="Board",AR6,0)</f>
        <v>0</v>
      </c>
      <c r="AQ6" s="86"/>
      <c r="AR6" s="820">
        <f t="shared" ref="AR6:AR20" si="41">$C6*AQ6*12</f>
        <v>0</v>
      </c>
      <c r="AS6" s="659">
        <f t="shared" ref="AS6:AS20" si="42">IF($D6="P",BA6,0)</f>
        <v>0</v>
      </c>
      <c r="AT6" s="659">
        <f t="shared" si="12"/>
        <v>0</v>
      </c>
      <c r="AU6" s="659">
        <f t="shared" ref="AU6:AU20" si="43">IF($D6="E",BA6,0)</f>
        <v>0</v>
      </c>
      <c r="AV6" s="659">
        <f t="shared" ref="AV6:AV20" si="44">IF($D6="board",BA6,0)</f>
        <v>0</v>
      </c>
      <c r="AW6" s="668">
        <f t="shared" ref="AW6:AW20" si="45">IF($D6="P",BB6,0)</f>
        <v>0</v>
      </c>
      <c r="AX6" s="668">
        <f t="shared" si="13"/>
        <v>0</v>
      </c>
      <c r="AY6" s="668">
        <f t="shared" ref="AY6:AY20" si="46">IF($D6="E",BB6,0)</f>
        <v>0</v>
      </c>
      <c r="AZ6" s="668">
        <f t="shared" ref="AZ6:AZ20" si="47">IF($D6="Board",BB6,0)</f>
        <v>0</v>
      </c>
      <c r="BA6" s="86"/>
      <c r="BB6" s="820">
        <f t="shared" ref="BB6:BB20" si="48">$C6*BA6*12</f>
        <v>0</v>
      </c>
      <c r="BC6" s="659">
        <f t="shared" ref="BC6:BC20" si="49">IF($D6="P",BK6,0)</f>
        <v>0</v>
      </c>
      <c r="BD6" s="659">
        <f t="shared" si="14"/>
        <v>0</v>
      </c>
      <c r="BE6" s="659">
        <f t="shared" ref="BE6:BE20" si="50">IF($D6="E",BK6,0)</f>
        <v>0</v>
      </c>
      <c r="BF6" s="659">
        <f t="shared" ref="BF6:BF20" si="51">IF($D6="board",BK6,0)</f>
        <v>0</v>
      </c>
      <c r="BG6" s="668">
        <f t="shared" ref="BG6:BG20" si="52">IF($D6="P",BL6,0)</f>
        <v>0</v>
      </c>
      <c r="BH6" s="668">
        <f t="shared" si="15"/>
        <v>0</v>
      </c>
      <c r="BI6" s="668">
        <f t="shared" ref="BI6:BI20" si="53">IF($D6="E",BL6,0)</f>
        <v>0</v>
      </c>
      <c r="BJ6" s="668">
        <f t="shared" ref="BJ6:BJ20" si="54">IF($D6="Board",BL6,0)</f>
        <v>0</v>
      </c>
      <c r="BK6" s="86"/>
      <c r="BL6" s="820">
        <f t="shared" ref="BL6:BL20" si="55">$C6*BK6*12</f>
        <v>0</v>
      </c>
      <c r="BM6" s="659">
        <f t="shared" ref="BM6:BM20" si="56">IF($D6="P",BU6,0)</f>
        <v>0</v>
      </c>
      <c r="BN6" s="659">
        <f t="shared" si="16"/>
        <v>0</v>
      </c>
      <c r="BO6" s="659">
        <f t="shared" ref="BO6:BO20" si="57">IF($D6="E",BU6,0)</f>
        <v>0</v>
      </c>
      <c r="BP6" s="659">
        <f t="shared" ref="BP6:BP20" si="58">IF($D6="board",BU6,0)</f>
        <v>0</v>
      </c>
      <c r="BQ6" s="668">
        <f t="shared" ref="BQ6:BQ20" si="59">IF($D6="P",BV6,0)</f>
        <v>0</v>
      </c>
      <c r="BR6" s="668">
        <f t="shared" si="17"/>
        <v>0</v>
      </c>
      <c r="BS6" s="668">
        <f t="shared" ref="BS6:BS20" si="60">IF($D6="E",BV6,0)</f>
        <v>0</v>
      </c>
      <c r="BT6" s="668">
        <f t="shared" ref="BT6:BT20" si="61">IF($D6="Board",BV6,0)</f>
        <v>0</v>
      </c>
      <c r="BU6" s="86"/>
      <c r="BV6" s="821">
        <f t="shared" ref="BV6:BV20" si="62">$C6*BU6*12</f>
        <v>0</v>
      </c>
      <c r="BW6" s="816">
        <f t="shared" ref="BW6:BW20" si="63">SUM(M6,W6,AG6,AQ6,BA6,BK6,BU6)</f>
        <v>0</v>
      </c>
      <c r="BX6" s="817">
        <f>SUM(N6,X6,AH6,AR6,BB6,BL6,BV6)</f>
        <v>0</v>
      </c>
      <c r="BY6" s="822">
        <f t="shared" ref="BY6:BY20" si="64">BW6/$BZ$1</f>
        <v>0</v>
      </c>
      <c r="BZ6" s="817">
        <f t="shared" ref="BZ6:BZ20" si="65">BX6/$BZ$1</f>
        <v>0</v>
      </c>
    </row>
    <row r="7" spans="1:81" x14ac:dyDescent="0.25">
      <c r="A7" s="750" t="s">
        <v>157</v>
      </c>
      <c r="B7" s="751"/>
      <c r="C7" s="752">
        <v>0</v>
      </c>
      <c r="D7" s="757"/>
      <c r="E7" s="754">
        <f t="shared" si="18"/>
        <v>0</v>
      </c>
      <c r="F7" s="754">
        <f t="shared" si="0"/>
        <v>0</v>
      </c>
      <c r="G7" s="754">
        <f t="shared" si="19"/>
        <v>0</v>
      </c>
      <c r="H7" s="754">
        <f t="shared" si="1"/>
        <v>0</v>
      </c>
      <c r="I7" s="758">
        <f t="shared" si="20"/>
        <v>0</v>
      </c>
      <c r="J7" s="758">
        <f t="shared" si="2"/>
        <v>0</v>
      </c>
      <c r="K7" s="758">
        <f t="shared" si="21"/>
        <v>0</v>
      </c>
      <c r="L7" s="758">
        <f t="shared" si="3"/>
        <v>0</v>
      </c>
      <c r="M7" s="85"/>
      <c r="N7" s="820">
        <f t="shared" si="22"/>
        <v>0</v>
      </c>
      <c r="O7" s="659">
        <f t="shared" si="23"/>
        <v>0</v>
      </c>
      <c r="P7" s="659">
        <f t="shared" si="4"/>
        <v>0</v>
      </c>
      <c r="Q7" s="659">
        <f t="shared" si="24"/>
        <v>0</v>
      </c>
      <c r="R7" s="659">
        <f t="shared" si="5"/>
        <v>0</v>
      </c>
      <c r="S7" s="668">
        <f t="shared" si="25"/>
        <v>0</v>
      </c>
      <c r="T7" s="668">
        <f t="shared" si="6"/>
        <v>0</v>
      </c>
      <c r="U7" s="668">
        <f t="shared" si="26"/>
        <v>0</v>
      </c>
      <c r="V7" s="668">
        <f t="shared" si="7"/>
        <v>0</v>
      </c>
      <c r="W7" s="86"/>
      <c r="X7" s="820">
        <f t="shared" si="27"/>
        <v>0</v>
      </c>
      <c r="Y7" s="659">
        <f t="shared" si="28"/>
        <v>0</v>
      </c>
      <c r="Z7" s="659">
        <f t="shared" si="8"/>
        <v>0</v>
      </c>
      <c r="AA7" s="659">
        <f t="shared" si="29"/>
        <v>0</v>
      </c>
      <c r="AB7" s="659">
        <f t="shared" si="30"/>
        <v>0</v>
      </c>
      <c r="AC7" s="668">
        <f t="shared" si="31"/>
        <v>0</v>
      </c>
      <c r="AD7" s="668">
        <f t="shared" si="9"/>
        <v>0</v>
      </c>
      <c r="AE7" s="668">
        <f t="shared" si="32"/>
        <v>0</v>
      </c>
      <c r="AF7" s="668">
        <f t="shared" si="33"/>
        <v>0</v>
      </c>
      <c r="AG7" s="86"/>
      <c r="AH7" s="820">
        <f t="shared" si="34"/>
        <v>0</v>
      </c>
      <c r="AI7" s="659">
        <f t="shared" si="35"/>
        <v>0</v>
      </c>
      <c r="AJ7" s="659">
        <f t="shared" si="10"/>
        <v>0</v>
      </c>
      <c r="AK7" s="659">
        <f t="shared" si="36"/>
        <v>0</v>
      </c>
      <c r="AL7" s="659">
        <f t="shared" si="37"/>
        <v>0</v>
      </c>
      <c r="AM7" s="668">
        <f t="shared" si="38"/>
        <v>0</v>
      </c>
      <c r="AN7" s="668">
        <f t="shared" si="11"/>
        <v>0</v>
      </c>
      <c r="AO7" s="668">
        <f t="shared" si="39"/>
        <v>0</v>
      </c>
      <c r="AP7" s="668">
        <f t="shared" si="40"/>
        <v>0</v>
      </c>
      <c r="AQ7" s="86"/>
      <c r="AR7" s="820">
        <f t="shared" si="41"/>
        <v>0</v>
      </c>
      <c r="AS7" s="659">
        <f t="shared" si="42"/>
        <v>0</v>
      </c>
      <c r="AT7" s="659">
        <f t="shared" si="12"/>
        <v>0</v>
      </c>
      <c r="AU7" s="659">
        <f t="shared" si="43"/>
        <v>0</v>
      </c>
      <c r="AV7" s="659">
        <f t="shared" si="44"/>
        <v>0</v>
      </c>
      <c r="AW7" s="668">
        <f t="shared" si="45"/>
        <v>0</v>
      </c>
      <c r="AX7" s="668">
        <f t="shared" si="13"/>
        <v>0</v>
      </c>
      <c r="AY7" s="668">
        <f t="shared" si="46"/>
        <v>0</v>
      </c>
      <c r="AZ7" s="668">
        <f t="shared" si="47"/>
        <v>0</v>
      </c>
      <c r="BA7" s="86"/>
      <c r="BB7" s="820">
        <f t="shared" si="48"/>
        <v>0</v>
      </c>
      <c r="BC7" s="659">
        <f t="shared" si="49"/>
        <v>0</v>
      </c>
      <c r="BD7" s="659">
        <f t="shared" si="14"/>
        <v>0</v>
      </c>
      <c r="BE7" s="659">
        <f t="shared" si="50"/>
        <v>0</v>
      </c>
      <c r="BF7" s="659">
        <f t="shared" si="51"/>
        <v>0</v>
      </c>
      <c r="BG7" s="668">
        <f t="shared" si="52"/>
        <v>0</v>
      </c>
      <c r="BH7" s="668">
        <f t="shared" si="15"/>
        <v>0</v>
      </c>
      <c r="BI7" s="668">
        <f t="shared" si="53"/>
        <v>0</v>
      </c>
      <c r="BJ7" s="668">
        <f t="shared" si="54"/>
        <v>0</v>
      </c>
      <c r="BK7" s="86"/>
      <c r="BL7" s="820">
        <f t="shared" si="55"/>
        <v>0</v>
      </c>
      <c r="BM7" s="659">
        <f t="shared" si="56"/>
        <v>0</v>
      </c>
      <c r="BN7" s="659">
        <f t="shared" si="16"/>
        <v>0</v>
      </c>
      <c r="BO7" s="659">
        <f t="shared" si="57"/>
        <v>0</v>
      </c>
      <c r="BP7" s="659">
        <f t="shared" si="58"/>
        <v>0</v>
      </c>
      <c r="BQ7" s="668">
        <f t="shared" si="59"/>
        <v>0</v>
      </c>
      <c r="BR7" s="668">
        <f t="shared" si="17"/>
        <v>0</v>
      </c>
      <c r="BS7" s="668">
        <f t="shared" si="60"/>
        <v>0</v>
      </c>
      <c r="BT7" s="668">
        <f t="shared" si="61"/>
        <v>0</v>
      </c>
      <c r="BU7" s="86"/>
      <c r="BV7" s="821">
        <f t="shared" si="62"/>
        <v>0</v>
      </c>
      <c r="BW7" s="816">
        <f t="shared" si="63"/>
        <v>0</v>
      </c>
      <c r="BX7" s="817">
        <f>SUM(N7,X7,AH7,AR7,BB7,BL7,BV7)</f>
        <v>0</v>
      </c>
      <c r="BY7" s="822">
        <f t="shared" si="64"/>
        <v>0</v>
      </c>
      <c r="BZ7" s="817">
        <f t="shared" si="65"/>
        <v>0</v>
      </c>
    </row>
    <row r="8" spans="1:81" x14ac:dyDescent="0.25">
      <c r="A8" s="750" t="s">
        <v>157</v>
      </c>
      <c r="B8" s="751"/>
      <c r="C8" s="752">
        <v>0</v>
      </c>
      <c r="D8" s="757"/>
      <c r="E8" s="754">
        <f t="shared" si="18"/>
        <v>0</v>
      </c>
      <c r="F8" s="754">
        <f t="shared" si="0"/>
        <v>0</v>
      </c>
      <c r="G8" s="754">
        <f t="shared" si="19"/>
        <v>0</v>
      </c>
      <c r="H8" s="754">
        <f t="shared" si="1"/>
        <v>0</v>
      </c>
      <c r="I8" s="758">
        <f t="shared" si="20"/>
        <v>0</v>
      </c>
      <c r="J8" s="758">
        <f t="shared" si="2"/>
        <v>0</v>
      </c>
      <c r="K8" s="758">
        <f t="shared" si="21"/>
        <v>0</v>
      </c>
      <c r="L8" s="758">
        <f t="shared" si="3"/>
        <v>0</v>
      </c>
      <c r="M8" s="85"/>
      <c r="N8" s="820">
        <f t="shared" si="22"/>
        <v>0</v>
      </c>
      <c r="O8" s="659">
        <f t="shared" si="23"/>
        <v>0</v>
      </c>
      <c r="P8" s="659">
        <f t="shared" si="4"/>
        <v>0</v>
      </c>
      <c r="Q8" s="659">
        <f t="shared" si="24"/>
        <v>0</v>
      </c>
      <c r="R8" s="659">
        <f t="shared" si="5"/>
        <v>0</v>
      </c>
      <c r="S8" s="668">
        <f t="shared" si="25"/>
        <v>0</v>
      </c>
      <c r="T8" s="668">
        <f t="shared" si="6"/>
        <v>0</v>
      </c>
      <c r="U8" s="668">
        <f t="shared" si="26"/>
        <v>0</v>
      </c>
      <c r="V8" s="668">
        <f t="shared" si="7"/>
        <v>0</v>
      </c>
      <c r="W8" s="86"/>
      <c r="X8" s="820">
        <f t="shared" si="27"/>
        <v>0</v>
      </c>
      <c r="Y8" s="659">
        <f t="shared" si="28"/>
        <v>0</v>
      </c>
      <c r="Z8" s="659">
        <f t="shared" si="8"/>
        <v>0</v>
      </c>
      <c r="AA8" s="659">
        <f t="shared" si="29"/>
        <v>0</v>
      </c>
      <c r="AB8" s="659">
        <f t="shared" si="30"/>
        <v>0</v>
      </c>
      <c r="AC8" s="668">
        <f t="shared" si="31"/>
        <v>0</v>
      </c>
      <c r="AD8" s="668">
        <f t="shared" si="9"/>
        <v>0</v>
      </c>
      <c r="AE8" s="668">
        <f t="shared" si="32"/>
        <v>0</v>
      </c>
      <c r="AF8" s="668">
        <f t="shared" si="33"/>
        <v>0</v>
      </c>
      <c r="AG8" s="86"/>
      <c r="AH8" s="820">
        <f t="shared" si="34"/>
        <v>0</v>
      </c>
      <c r="AI8" s="659">
        <f t="shared" si="35"/>
        <v>0</v>
      </c>
      <c r="AJ8" s="659">
        <f t="shared" si="10"/>
        <v>0</v>
      </c>
      <c r="AK8" s="659">
        <f t="shared" si="36"/>
        <v>0</v>
      </c>
      <c r="AL8" s="659">
        <f t="shared" si="37"/>
        <v>0</v>
      </c>
      <c r="AM8" s="668">
        <f t="shared" si="38"/>
        <v>0</v>
      </c>
      <c r="AN8" s="668">
        <f t="shared" si="11"/>
        <v>0</v>
      </c>
      <c r="AO8" s="668">
        <f t="shared" si="39"/>
        <v>0</v>
      </c>
      <c r="AP8" s="668">
        <f t="shared" si="40"/>
        <v>0</v>
      </c>
      <c r="AQ8" s="86"/>
      <c r="AR8" s="820">
        <f t="shared" si="41"/>
        <v>0</v>
      </c>
      <c r="AS8" s="659">
        <f t="shared" si="42"/>
        <v>0</v>
      </c>
      <c r="AT8" s="659">
        <f t="shared" si="12"/>
        <v>0</v>
      </c>
      <c r="AU8" s="659">
        <f t="shared" si="43"/>
        <v>0</v>
      </c>
      <c r="AV8" s="659">
        <f t="shared" si="44"/>
        <v>0</v>
      </c>
      <c r="AW8" s="668">
        <f t="shared" si="45"/>
        <v>0</v>
      </c>
      <c r="AX8" s="668">
        <f t="shared" si="13"/>
        <v>0</v>
      </c>
      <c r="AY8" s="668">
        <f t="shared" si="46"/>
        <v>0</v>
      </c>
      <c r="AZ8" s="668">
        <f t="shared" si="47"/>
        <v>0</v>
      </c>
      <c r="BA8" s="86"/>
      <c r="BB8" s="820">
        <f t="shared" si="48"/>
        <v>0</v>
      </c>
      <c r="BC8" s="659">
        <f t="shared" si="49"/>
        <v>0</v>
      </c>
      <c r="BD8" s="659">
        <f t="shared" si="14"/>
        <v>0</v>
      </c>
      <c r="BE8" s="659">
        <f t="shared" si="50"/>
        <v>0</v>
      </c>
      <c r="BF8" s="659">
        <f t="shared" si="51"/>
        <v>0</v>
      </c>
      <c r="BG8" s="668">
        <f t="shared" si="52"/>
        <v>0</v>
      </c>
      <c r="BH8" s="668">
        <f t="shared" si="15"/>
        <v>0</v>
      </c>
      <c r="BI8" s="668">
        <f t="shared" si="53"/>
        <v>0</v>
      </c>
      <c r="BJ8" s="668">
        <f t="shared" si="54"/>
        <v>0</v>
      </c>
      <c r="BK8" s="86"/>
      <c r="BL8" s="820">
        <f t="shared" si="55"/>
        <v>0</v>
      </c>
      <c r="BM8" s="659">
        <f t="shared" si="56"/>
        <v>0</v>
      </c>
      <c r="BN8" s="659">
        <f t="shared" si="16"/>
        <v>0</v>
      </c>
      <c r="BO8" s="659">
        <f t="shared" si="57"/>
        <v>0</v>
      </c>
      <c r="BP8" s="659">
        <f t="shared" si="58"/>
        <v>0</v>
      </c>
      <c r="BQ8" s="668">
        <f t="shared" si="59"/>
        <v>0</v>
      </c>
      <c r="BR8" s="668">
        <f t="shared" si="17"/>
        <v>0</v>
      </c>
      <c r="BS8" s="668">
        <f t="shared" si="60"/>
        <v>0</v>
      </c>
      <c r="BT8" s="668">
        <f t="shared" si="61"/>
        <v>0</v>
      </c>
      <c r="BU8" s="86"/>
      <c r="BV8" s="821">
        <f t="shared" si="62"/>
        <v>0</v>
      </c>
      <c r="BW8" s="816">
        <f t="shared" si="63"/>
        <v>0</v>
      </c>
      <c r="BX8" s="817">
        <f t="shared" ref="BX8:BX20" si="66">SUM(N8,X8,AH8,AR8,BB8,BL8,BV8)</f>
        <v>0</v>
      </c>
      <c r="BY8" s="822">
        <f t="shared" si="64"/>
        <v>0</v>
      </c>
      <c r="BZ8" s="817">
        <f t="shared" si="65"/>
        <v>0</v>
      </c>
    </row>
    <row r="9" spans="1:81" x14ac:dyDescent="0.25">
      <c r="A9" s="750" t="s">
        <v>157</v>
      </c>
      <c r="B9" s="751"/>
      <c r="C9" s="752">
        <v>0</v>
      </c>
      <c r="D9" s="757"/>
      <c r="E9" s="754">
        <f t="shared" si="18"/>
        <v>0</v>
      </c>
      <c r="F9" s="754">
        <f t="shared" si="0"/>
        <v>0</v>
      </c>
      <c r="G9" s="754">
        <f t="shared" si="19"/>
        <v>0</v>
      </c>
      <c r="H9" s="754">
        <f t="shared" si="1"/>
        <v>0</v>
      </c>
      <c r="I9" s="758">
        <f t="shared" si="20"/>
        <v>0</v>
      </c>
      <c r="J9" s="758">
        <f t="shared" si="2"/>
        <v>0</v>
      </c>
      <c r="K9" s="758">
        <f t="shared" si="21"/>
        <v>0</v>
      </c>
      <c r="L9" s="758">
        <f t="shared" si="3"/>
        <v>0</v>
      </c>
      <c r="M9" s="85"/>
      <c r="N9" s="820">
        <f t="shared" si="22"/>
        <v>0</v>
      </c>
      <c r="O9" s="659">
        <f t="shared" si="23"/>
        <v>0</v>
      </c>
      <c r="P9" s="659">
        <f t="shared" si="4"/>
        <v>0</v>
      </c>
      <c r="Q9" s="659">
        <f t="shared" si="24"/>
        <v>0</v>
      </c>
      <c r="R9" s="659">
        <f t="shared" si="5"/>
        <v>0</v>
      </c>
      <c r="S9" s="668">
        <f t="shared" si="25"/>
        <v>0</v>
      </c>
      <c r="T9" s="668">
        <f t="shared" si="6"/>
        <v>0</v>
      </c>
      <c r="U9" s="668">
        <f t="shared" si="26"/>
        <v>0</v>
      </c>
      <c r="V9" s="668">
        <f t="shared" si="7"/>
        <v>0</v>
      </c>
      <c r="W9" s="86"/>
      <c r="X9" s="820">
        <f t="shared" si="27"/>
        <v>0</v>
      </c>
      <c r="Y9" s="659">
        <f t="shared" si="28"/>
        <v>0</v>
      </c>
      <c r="Z9" s="659">
        <f t="shared" si="8"/>
        <v>0</v>
      </c>
      <c r="AA9" s="659">
        <f t="shared" si="29"/>
        <v>0</v>
      </c>
      <c r="AB9" s="659">
        <f t="shared" si="30"/>
        <v>0</v>
      </c>
      <c r="AC9" s="668">
        <f t="shared" si="31"/>
        <v>0</v>
      </c>
      <c r="AD9" s="668">
        <f t="shared" si="9"/>
        <v>0</v>
      </c>
      <c r="AE9" s="668">
        <f t="shared" si="32"/>
        <v>0</v>
      </c>
      <c r="AF9" s="668">
        <f t="shared" si="33"/>
        <v>0</v>
      </c>
      <c r="AG9" s="86"/>
      <c r="AH9" s="820">
        <f t="shared" si="34"/>
        <v>0</v>
      </c>
      <c r="AI9" s="659">
        <f t="shared" si="35"/>
        <v>0</v>
      </c>
      <c r="AJ9" s="659">
        <f t="shared" si="10"/>
        <v>0</v>
      </c>
      <c r="AK9" s="659">
        <f t="shared" si="36"/>
        <v>0</v>
      </c>
      <c r="AL9" s="659">
        <f t="shared" si="37"/>
        <v>0</v>
      </c>
      <c r="AM9" s="668">
        <f t="shared" si="38"/>
        <v>0</v>
      </c>
      <c r="AN9" s="668">
        <f t="shared" si="11"/>
        <v>0</v>
      </c>
      <c r="AO9" s="668">
        <f t="shared" si="39"/>
        <v>0</v>
      </c>
      <c r="AP9" s="668">
        <f t="shared" si="40"/>
        <v>0</v>
      </c>
      <c r="AQ9" s="86"/>
      <c r="AR9" s="820">
        <f t="shared" si="41"/>
        <v>0</v>
      </c>
      <c r="AS9" s="659">
        <f t="shared" si="42"/>
        <v>0</v>
      </c>
      <c r="AT9" s="659">
        <f t="shared" si="12"/>
        <v>0</v>
      </c>
      <c r="AU9" s="659">
        <f t="shared" si="43"/>
        <v>0</v>
      </c>
      <c r="AV9" s="659">
        <f t="shared" si="44"/>
        <v>0</v>
      </c>
      <c r="AW9" s="668">
        <f t="shared" si="45"/>
        <v>0</v>
      </c>
      <c r="AX9" s="668">
        <f t="shared" si="13"/>
        <v>0</v>
      </c>
      <c r="AY9" s="668">
        <f t="shared" si="46"/>
        <v>0</v>
      </c>
      <c r="AZ9" s="668">
        <f t="shared" si="47"/>
        <v>0</v>
      </c>
      <c r="BA9" s="86"/>
      <c r="BB9" s="820">
        <f t="shared" si="48"/>
        <v>0</v>
      </c>
      <c r="BC9" s="659">
        <f t="shared" si="49"/>
        <v>0</v>
      </c>
      <c r="BD9" s="659">
        <f t="shared" si="14"/>
        <v>0</v>
      </c>
      <c r="BE9" s="659">
        <f t="shared" si="50"/>
        <v>0</v>
      </c>
      <c r="BF9" s="659">
        <f t="shared" si="51"/>
        <v>0</v>
      </c>
      <c r="BG9" s="668">
        <f t="shared" si="52"/>
        <v>0</v>
      </c>
      <c r="BH9" s="668">
        <f t="shared" si="15"/>
        <v>0</v>
      </c>
      <c r="BI9" s="668">
        <f t="shared" si="53"/>
        <v>0</v>
      </c>
      <c r="BJ9" s="668">
        <f t="shared" si="54"/>
        <v>0</v>
      </c>
      <c r="BK9" s="86"/>
      <c r="BL9" s="820">
        <f t="shared" si="55"/>
        <v>0</v>
      </c>
      <c r="BM9" s="659">
        <f t="shared" si="56"/>
        <v>0</v>
      </c>
      <c r="BN9" s="659">
        <f t="shared" si="16"/>
        <v>0</v>
      </c>
      <c r="BO9" s="659">
        <f t="shared" si="57"/>
        <v>0</v>
      </c>
      <c r="BP9" s="659">
        <f t="shared" si="58"/>
        <v>0</v>
      </c>
      <c r="BQ9" s="668">
        <f t="shared" si="59"/>
        <v>0</v>
      </c>
      <c r="BR9" s="668">
        <f t="shared" si="17"/>
        <v>0</v>
      </c>
      <c r="BS9" s="668">
        <f t="shared" si="60"/>
        <v>0</v>
      </c>
      <c r="BT9" s="668">
        <f t="shared" si="61"/>
        <v>0</v>
      </c>
      <c r="BU9" s="86"/>
      <c r="BV9" s="821">
        <f t="shared" si="62"/>
        <v>0</v>
      </c>
      <c r="BW9" s="816">
        <f t="shared" si="63"/>
        <v>0</v>
      </c>
      <c r="BX9" s="817">
        <f t="shared" si="66"/>
        <v>0</v>
      </c>
      <c r="BY9" s="822">
        <f t="shared" si="64"/>
        <v>0</v>
      </c>
      <c r="BZ9" s="817">
        <f t="shared" si="65"/>
        <v>0</v>
      </c>
    </row>
    <row r="10" spans="1:81" x14ac:dyDescent="0.25">
      <c r="A10" s="750" t="s">
        <v>157</v>
      </c>
      <c r="B10" s="751"/>
      <c r="C10" s="752">
        <v>0</v>
      </c>
      <c r="D10" s="757"/>
      <c r="E10" s="754">
        <f t="shared" si="18"/>
        <v>0</v>
      </c>
      <c r="F10" s="754">
        <f t="shared" si="0"/>
        <v>0</v>
      </c>
      <c r="G10" s="754">
        <f t="shared" si="19"/>
        <v>0</v>
      </c>
      <c r="H10" s="754">
        <f t="shared" si="1"/>
        <v>0</v>
      </c>
      <c r="I10" s="758">
        <f t="shared" si="20"/>
        <v>0</v>
      </c>
      <c r="J10" s="758">
        <f t="shared" si="2"/>
        <v>0</v>
      </c>
      <c r="K10" s="758">
        <f t="shared" si="21"/>
        <v>0</v>
      </c>
      <c r="L10" s="758">
        <f t="shared" si="3"/>
        <v>0</v>
      </c>
      <c r="M10" s="85"/>
      <c r="N10" s="820">
        <f t="shared" si="22"/>
        <v>0</v>
      </c>
      <c r="O10" s="659">
        <f t="shared" si="23"/>
        <v>0</v>
      </c>
      <c r="P10" s="659">
        <f t="shared" si="4"/>
        <v>0</v>
      </c>
      <c r="Q10" s="659">
        <f t="shared" si="24"/>
        <v>0</v>
      </c>
      <c r="R10" s="659">
        <f t="shared" si="5"/>
        <v>0</v>
      </c>
      <c r="S10" s="668">
        <f t="shared" si="25"/>
        <v>0</v>
      </c>
      <c r="T10" s="668">
        <f t="shared" si="6"/>
        <v>0</v>
      </c>
      <c r="U10" s="668">
        <f t="shared" si="26"/>
        <v>0</v>
      </c>
      <c r="V10" s="668">
        <f t="shared" si="7"/>
        <v>0</v>
      </c>
      <c r="W10" s="86"/>
      <c r="X10" s="820">
        <f t="shared" si="27"/>
        <v>0</v>
      </c>
      <c r="Y10" s="659">
        <f t="shared" si="28"/>
        <v>0</v>
      </c>
      <c r="Z10" s="659">
        <f t="shared" si="8"/>
        <v>0</v>
      </c>
      <c r="AA10" s="659">
        <f t="shared" si="29"/>
        <v>0</v>
      </c>
      <c r="AB10" s="659">
        <f t="shared" si="30"/>
        <v>0</v>
      </c>
      <c r="AC10" s="668">
        <f t="shared" si="31"/>
        <v>0</v>
      </c>
      <c r="AD10" s="668">
        <f t="shared" si="9"/>
        <v>0</v>
      </c>
      <c r="AE10" s="668">
        <f t="shared" si="32"/>
        <v>0</v>
      </c>
      <c r="AF10" s="668">
        <f t="shared" si="33"/>
        <v>0</v>
      </c>
      <c r="AG10" s="86"/>
      <c r="AH10" s="820">
        <f t="shared" si="34"/>
        <v>0</v>
      </c>
      <c r="AI10" s="659">
        <f t="shared" si="35"/>
        <v>0</v>
      </c>
      <c r="AJ10" s="659">
        <f t="shared" si="10"/>
        <v>0</v>
      </c>
      <c r="AK10" s="659">
        <f t="shared" si="36"/>
        <v>0</v>
      </c>
      <c r="AL10" s="659">
        <f t="shared" si="37"/>
        <v>0</v>
      </c>
      <c r="AM10" s="668">
        <f t="shared" si="38"/>
        <v>0</v>
      </c>
      <c r="AN10" s="668">
        <f t="shared" si="11"/>
        <v>0</v>
      </c>
      <c r="AO10" s="668">
        <f t="shared" si="39"/>
        <v>0</v>
      </c>
      <c r="AP10" s="668">
        <f t="shared" si="40"/>
        <v>0</v>
      </c>
      <c r="AQ10" s="86"/>
      <c r="AR10" s="820">
        <f t="shared" si="41"/>
        <v>0</v>
      </c>
      <c r="AS10" s="659">
        <f t="shared" si="42"/>
        <v>0</v>
      </c>
      <c r="AT10" s="659">
        <f t="shared" si="12"/>
        <v>0</v>
      </c>
      <c r="AU10" s="659">
        <f t="shared" si="43"/>
        <v>0</v>
      </c>
      <c r="AV10" s="659">
        <f t="shared" si="44"/>
        <v>0</v>
      </c>
      <c r="AW10" s="668">
        <f t="shared" si="45"/>
        <v>0</v>
      </c>
      <c r="AX10" s="668">
        <f t="shared" si="13"/>
        <v>0</v>
      </c>
      <c r="AY10" s="668">
        <f t="shared" si="46"/>
        <v>0</v>
      </c>
      <c r="AZ10" s="668">
        <f t="shared" si="47"/>
        <v>0</v>
      </c>
      <c r="BA10" s="86"/>
      <c r="BB10" s="820">
        <f t="shared" si="48"/>
        <v>0</v>
      </c>
      <c r="BC10" s="659">
        <f t="shared" si="49"/>
        <v>0</v>
      </c>
      <c r="BD10" s="659">
        <f t="shared" si="14"/>
        <v>0</v>
      </c>
      <c r="BE10" s="659">
        <f t="shared" si="50"/>
        <v>0</v>
      </c>
      <c r="BF10" s="659">
        <f t="shared" si="51"/>
        <v>0</v>
      </c>
      <c r="BG10" s="668">
        <f t="shared" si="52"/>
        <v>0</v>
      </c>
      <c r="BH10" s="668">
        <f t="shared" si="15"/>
        <v>0</v>
      </c>
      <c r="BI10" s="668">
        <f t="shared" si="53"/>
        <v>0</v>
      </c>
      <c r="BJ10" s="668">
        <f t="shared" si="54"/>
        <v>0</v>
      </c>
      <c r="BK10" s="86"/>
      <c r="BL10" s="820">
        <f t="shared" si="55"/>
        <v>0</v>
      </c>
      <c r="BM10" s="659">
        <f t="shared" si="56"/>
        <v>0</v>
      </c>
      <c r="BN10" s="659">
        <f t="shared" si="16"/>
        <v>0</v>
      </c>
      <c r="BO10" s="659">
        <f t="shared" si="57"/>
        <v>0</v>
      </c>
      <c r="BP10" s="659">
        <f t="shared" si="58"/>
        <v>0</v>
      </c>
      <c r="BQ10" s="668">
        <f t="shared" si="59"/>
        <v>0</v>
      </c>
      <c r="BR10" s="668">
        <f t="shared" si="17"/>
        <v>0</v>
      </c>
      <c r="BS10" s="668">
        <f t="shared" si="60"/>
        <v>0</v>
      </c>
      <c r="BT10" s="668">
        <f t="shared" si="61"/>
        <v>0</v>
      </c>
      <c r="BU10" s="86"/>
      <c r="BV10" s="821">
        <f t="shared" si="62"/>
        <v>0</v>
      </c>
      <c r="BW10" s="816">
        <f t="shared" si="63"/>
        <v>0</v>
      </c>
      <c r="BX10" s="817">
        <f t="shared" si="66"/>
        <v>0</v>
      </c>
      <c r="BY10" s="822">
        <f t="shared" si="64"/>
        <v>0</v>
      </c>
      <c r="BZ10" s="817">
        <f t="shared" si="65"/>
        <v>0</v>
      </c>
    </row>
    <row r="11" spans="1:81" x14ac:dyDescent="0.25">
      <c r="A11" s="750" t="s">
        <v>157</v>
      </c>
      <c r="B11" s="751"/>
      <c r="C11" s="752">
        <v>0</v>
      </c>
      <c r="D11" s="757"/>
      <c r="E11" s="754">
        <f t="shared" si="18"/>
        <v>0</v>
      </c>
      <c r="F11" s="754">
        <f t="shared" si="0"/>
        <v>0</v>
      </c>
      <c r="G11" s="754">
        <f t="shared" si="19"/>
        <v>0</v>
      </c>
      <c r="H11" s="754">
        <f t="shared" si="1"/>
        <v>0</v>
      </c>
      <c r="I11" s="758">
        <f t="shared" si="20"/>
        <v>0</v>
      </c>
      <c r="J11" s="758">
        <f t="shared" si="2"/>
        <v>0</v>
      </c>
      <c r="K11" s="758">
        <f t="shared" si="21"/>
        <v>0</v>
      </c>
      <c r="L11" s="758">
        <f t="shared" si="3"/>
        <v>0</v>
      </c>
      <c r="M11" s="85"/>
      <c r="N11" s="820">
        <f t="shared" si="22"/>
        <v>0</v>
      </c>
      <c r="O11" s="659">
        <f t="shared" si="23"/>
        <v>0</v>
      </c>
      <c r="P11" s="659">
        <f t="shared" si="4"/>
        <v>0</v>
      </c>
      <c r="Q11" s="659">
        <f t="shared" si="24"/>
        <v>0</v>
      </c>
      <c r="R11" s="659">
        <f t="shared" si="5"/>
        <v>0</v>
      </c>
      <c r="S11" s="668">
        <f t="shared" si="25"/>
        <v>0</v>
      </c>
      <c r="T11" s="668">
        <f t="shared" si="6"/>
        <v>0</v>
      </c>
      <c r="U11" s="668">
        <f t="shared" si="26"/>
        <v>0</v>
      </c>
      <c r="V11" s="668">
        <f t="shared" si="7"/>
        <v>0</v>
      </c>
      <c r="W11" s="86"/>
      <c r="X11" s="820">
        <f t="shared" si="27"/>
        <v>0</v>
      </c>
      <c r="Y11" s="659">
        <f t="shared" si="28"/>
        <v>0</v>
      </c>
      <c r="Z11" s="659">
        <f t="shared" si="8"/>
        <v>0</v>
      </c>
      <c r="AA11" s="659">
        <f t="shared" si="29"/>
        <v>0</v>
      </c>
      <c r="AB11" s="659">
        <f t="shared" si="30"/>
        <v>0</v>
      </c>
      <c r="AC11" s="668">
        <f t="shared" si="31"/>
        <v>0</v>
      </c>
      <c r="AD11" s="668">
        <f t="shared" si="9"/>
        <v>0</v>
      </c>
      <c r="AE11" s="668">
        <f t="shared" si="32"/>
        <v>0</v>
      </c>
      <c r="AF11" s="668">
        <f t="shared" si="33"/>
        <v>0</v>
      </c>
      <c r="AG11" s="86"/>
      <c r="AH11" s="820">
        <f t="shared" si="34"/>
        <v>0</v>
      </c>
      <c r="AI11" s="659">
        <f t="shared" si="35"/>
        <v>0</v>
      </c>
      <c r="AJ11" s="659">
        <f t="shared" si="10"/>
        <v>0</v>
      </c>
      <c r="AK11" s="659">
        <f t="shared" si="36"/>
        <v>0</v>
      </c>
      <c r="AL11" s="659">
        <f t="shared" si="37"/>
        <v>0</v>
      </c>
      <c r="AM11" s="668">
        <f t="shared" si="38"/>
        <v>0</v>
      </c>
      <c r="AN11" s="668">
        <f t="shared" si="11"/>
        <v>0</v>
      </c>
      <c r="AO11" s="668">
        <f t="shared" si="39"/>
        <v>0</v>
      </c>
      <c r="AP11" s="668">
        <f t="shared" si="40"/>
        <v>0</v>
      </c>
      <c r="AQ11" s="86"/>
      <c r="AR11" s="820">
        <f t="shared" si="41"/>
        <v>0</v>
      </c>
      <c r="AS11" s="659">
        <f t="shared" si="42"/>
        <v>0</v>
      </c>
      <c r="AT11" s="659">
        <f t="shared" si="12"/>
        <v>0</v>
      </c>
      <c r="AU11" s="659">
        <f t="shared" si="43"/>
        <v>0</v>
      </c>
      <c r="AV11" s="659">
        <f t="shared" si="44"/>
        <v>0</v>
      </c>
      <c r="AW11" s="668">
        <f t="shared" si="45"/>
        <v>0</v>
      </c>
      <c r="AX11" s="668">
        <f t="shared" si="13"/>
        <v>0</v>
      </c>
      <c r="AY11" s="668">
        <f t="shared" si="46"/>
        <v>0</v>
      </c>
      <c r="AZ11" s="668">
        <f t="shared" si="47"/>
        <v>0</v>
      </c>
      <c r="BA11" s="86"/>
      <c r="BB11" s="820">
        <f t="shared" si="48"/>
        <v>0</v>
      </c>
      <c r="BC11" s="659">
        <f t="shared" si="49"/>
        <v>0</v>
      </c>
      <c r="BD11" s="659">
        <f t="shared" si="14"/>
        <v>0</v>
      </c>
      <c r="BE11" s="659">
        <f t="shared" si="50"/>
        <v>0</v>
      </c>
      <c r="BF11" s="659">
        <f t="shared" si="51"/>
        <v>0</v>
      </c>
      <c r="BG11" s="668">
        <f t="shared" si="52"/>
        <v>0</v>
      </c>
      <c r="BH11" s="668">
        <f t="shared" si="15"/>
        <v>0</v>
      </c>
      <c r="BI11" s="668">
        <f t="shared" si="53"/>
        <v>0</v>
      </c>
      <c r="BJ11" s="668">
        <f t="shared" si="54"/>
        <v>0</v>
      </c>
      <c r="BK11" s="86"/>
      <c r="BL11" s="820">
        <f t="shared" si="55"/>
        <v>0</v>
      </c>
      <c r="BM11" s="659">
        <f t="shared" si="56"/>
        <v>0</v>
      </c>
      <c r="BN11" s="659">
        <f t="shared" si="16"/>
        <v>0</v>
      </c>
      <c r="BO11" s="659">
        <f t="shared" si="57"/>
        <v>0</v>
      </c>
      <c r="BP11" s="659">
        <f t="shared" si="58"/>
        <v>0</v>
      </c>
      <c r="BQ11" s="668">
        <f t="shared" si="59"/>
        <v>0</v>
      </c>
      <c r="BR11" s="668">
        <f t="shared" si="17"/>
        <v>0</v>
      </c>
      <c r="BS11" s="668">
        <f t="shared" si="60"/>
        <v>0</v>
      </c>
      <c r="BT11" s="668">
        <f t="shared" si="61"/>
        <v>0</v>
      </c>
      <c r="BU11" s="86"/>
      <c r="BV11" s="821">
        <f t="shared" si="62"/>
        <v>0</v>
      </c>
      <c r="BW11" s="816">
        <f t="shared" si="63"/>
        <v>0</v>
      </c>
      <c r="BX11" s="817">
        <f t="shared" si="66"/>
        <v>0</v>
      </c>
      <c r="BY11" s="822">
        <f t="shared" si="64"/>
        <v>0</v>
      </c>
      <c r="BZ11" s="817">
        <f t="shared" si="65"/>
        <v>0</v>
      </c>
      <c r="CC11" s="199"/>
    </row>
    <row r="12" spans="1:81" x14ac:dyDescent="0.25">
      <c r="A12" s="750" t="s">
        <v>157</v>
      </c>
      <c r="B12" s="751"/>
      <c r="C12" s="752">
        <v>0</v>
      </c>
      <c r="D12" s="757"/>
      <c r="E12" s="754">
        <f t="shared" si="18"/>
        <v>0</v>
      </c>
      <c r="F12" s="754">
        <f t="shared" si="0"/>
        <v>0</v>
      </c>
      <c r="G12" s="754">
        <f t="shared" si="19"/>
        <v>0</v>
      </c>
      <c r="H12" s="754">
        <f t="shared" si="1"/>
        <v>0</v>
      </c>
      <c r="I12" s="758">
        <f t="shared" si="20"/>
        <v>0</v>
      </c>
      <c r="J12" s="758">
        <f t="shared" si="2"/>
        <v>0</v>
      </c>
      <c r="K12" s="758">
        <f t="shared" si="21"/>
        <v>0</v>
      </c>
      <c r="L12" s="758">
        <f t="shared" si="3"/>
        <v>0</v>
      </c>
      <c r="M12" s="85"/>
      <c r="N12" s="820">
        <f t="shared" si="22"/>
        <v>0</v>
      </c>
      <c r="O12" s="659">
        <f t="shared" si="23"/>
        <v>0</v>
      </c>
      <c r="P12" s="659">
        <f t="shared" si="4"/>
        <v>0</v>
      </c>
      <c r="Q12" s="659">
        <f t="shared" si="24"/>
        <v>0</v>
      </c>
      <c r="R12" s="659">
        <f t="shared" si="5"/>
        <v>0</v>
      </c>
      <c r="S12" s="668">
        <f t="shared" si="25"/>
        <v>0</v>
      </c>
      <c r="T12" s="668">
        <f t="shared" si="6"/>
        <v>0</v>
      </c>
      <c r="U12" s="668">
        <f t="shared" si="26"/>
        <v>0</v>
      </c>
      <c r="V12" s="668">
        <f t="shared" si="7"/>
        <v>0</v>
      </c>
      <c r="W12" s="86"/>
      <c r="X12" s="820">
        <f t="shared" si="27"/>
        <v>0</v>
      </c>
      <c r="Y12" s="659">
        <f t="shared" si="28"/>
        <v>0</v>
      </c>
      <c r="Z12" s="659">
        <f t="shared" si="8"/>
        <v>0</v>
      </c>
      <c r="AA12" s="659">
        <f t="shared" si="29"/>
        <v>0</v>
      </c>
      <c r="AB12" s="659">
        <f t="shared" si="30"/>
        <v>0</v>
      </c>
      <c r="AC12" s="668">
        <f t="shared" si="31"/>
        <v>0</v>
      </c>
      <c r="AD12" s="668">
        <f t="shared" si="9"/>
        <v>0</v>
      </c>
      <c r="AE12" s="668">
        <f t="shared" si="32"/>
        <v>0</v>
      </c>
      <c r="AF12" s="668">
        <f t="shared" si="33"/>
        <v>0</v>
      </c>
      <c r="AG12" s="86"/>
      <c r="AH12" s="820">
        <f t="shared" si="34"/>
        <v>0</v>
      </c>
      <c r="AI12" s="659">
        <f t="shared" si="35"/>
        <v>0</v>
      </c>
      <c r="AJ12" s="659">
        <f t="shared" si="10"/>
        <v>0</v>
      </c>
      <c r="AK12" s="659">
        <f t="shared" si="36"/>
        <v>0</v>
      </c>
      <c r="AL12" s="659">
        <f t="shared" si="37"/>
        <v>0</v>
      </c>
      <c r="AM12" s="668">
        <f t="shared" si="38"/>
        <v>0</v>
      </c>
      <c r="AN12" s="668">
        <f t="shared" si="11"/>
        <v>0</v>
      </c>
      <c r="AO12" s="668">
        <f t="shared" si="39"/>
        <v>0</v>
      </c>
      <c r="AP12" s="668">
        <f t="shared" si="40"/>
        <v>0</v>
      </c>
      <c r="AQ12" s="86"/>
      <c r="AR12" s="820">
        <f t="shared" si="41"/>
        <v>0</v>
      </c>
      <c r="AS12" s="659">
        <f t="shared" si="42"/>
        <v>0</v>
      </c>
      <c r="AT12" s="659">
        <f t="shared" si="12"/>
        <v>0</v>
      </c>
      <c r="AU12" s="659">
        <f t="shared" si="43"/>
        <v>0</v>
      </c>
      <c r="AV12" s="659">
        <f t="shared" si="44"/>
        <v>0</v>
      </c>
      <c r="AW12" s="668">
        <f t="shared" si="45"/>
        <v>0</v>
      </c>
      <c r="AX12" s="668">
        <f t="shared" si="13"/>
        <v>0</v>
      </c>
      <c r="AY12" s="668">
        <f t="shared" si="46"/>
        <v>0</v>
      </c>
      <c r="AZ12" s="668">
        <f t="shared" si="47"/>
        <v>0</v>
      </c>
      <c r="BA12" s="86"/>
      <c r="BB12" s="820">
        <f t="shared" si="48"/>
        <v>0</v>
      </c>
      <c r="BC12" s="659">
        <f t="shared" si="49"/>
        <v>0</v>
      </c>
      <c r="BD12" s="659">
        <f t="shared" si="14"/>
        <v>0</v>
      </c>
      <c r="BE12" s="659">
        <f t="shared" si="50"/>
        <v>0</v>
      </c>
      <c r="BF12" s="659">
        <f t="shared" si="51"/>
        <v>0</v>
      </c>
      <c r="BG12" s="668">
        <f t="shared" si="52"/>
        <v>0</v>
      </c>
      <c r="BH12" s="668">
        <f t="shared" si="15"/>
        <v>0</v>
      </c>
      <c r="BI12" s="668">
        <f t="shared" si="53"/>
        <v>0</v>
      </c>
      <c r="BJ12" s="668">
        <f t="shared" si="54"/>
        <v>0</v>
      </c>
      <c r="BK12" s="86"/>
      <c r="BL12" s="820">
        <f t="shared" si="55"/>
        <v>0</v>
      </c>
      <c r="BM12" s="659">
        <f t="shared" si="56"/>
        <v>0</v>
      </c>
      <c r="BN12" s="659">
        <f t="shared" si="16"/>
        <v>0</v>
      </c>
      <c r="BO12" s="659">
        <f t="shared" si="57"/>
        <v>0</v>
      </c>
      <c r="BP12" s="659">
        <f t="shared" si="58"/>
        <v>0</v>
      </c>
      <c r="BQ12" s="668">
        <f t="shared" si="59"/>
        <v>0</v>
      </c>
      <c r="BR12" s="668">
        <f t="shared" si="17"/>
        <v>0</v>
      </c>
      <c r="BS12" s="668">
        <f t="shared" si="60"/>
        <v>0</v>
      </c>
      <c r="BT12" s="668">
        <f t="shared" si="61"/>
        <v>0</v>
      </c>
      <c r="BU12" s="86"/>
      <c r="BV12" s="821">
        <f t="shared" si="62"/>
        <v>0</v>
      </c>
      <c r="BW12" s="816">
        <f t="shared" si="63"/>
        <v>0</v>
      </c>
      <c r="BX12" s="817">
        <f t="shared" si="66"/>
        <v>0</v>
      </c>
      <c r="BY12" s="822">
        <f t="shared" si="64"/>
        <v>0</v>
      </c>
      <c r="BZ12" s="817">
        <f t="shared" si="65"/>
        <v>0</v>
      </c>
    </row>
    <row r="13" spans="1:81" x14ac:dyDescent="0.25">
      <c r="A13" s="750" t="s">
        <v>157</v>
      </c>
      <c r="B13" s="751"/>
      <c r="C13" s="752">
        <v>0</v>
      </c>
      <c r="D13" s="757"/>
      <c r="E13" s="754">
        <f t="shared" si="18"/>
        <v>0</v>
      </c>
      <c r="F13" s="754">
        <f t="shared" si="0"/>
        <v>0</v>
      </c>
      <c r="G13" s="754">
        <f t="shared" si="19"/>
        <v>0</v>
      </c>
      <c r="H13" s="754">
        <f t="shared" si="1"/>
        <v>0</v>
      </c>
      <c r="I13" s="758">
        <f t="shared" si="20"/>
        <v>0</v>
      </c>
      <c r="J13" s="758">
        <f t="shared" si="2"/>
        <v>0</v>
      </c>
      <c r="K13" s="758">
        <f t="shared" si="21"/>
        <v>0</v>
      </c>
      <c r="L13" s="758">
        <f t="shared" si="3"/>
        <v>0</v>
      </c>
      <c r="M13" s="85"/>
      <c r="N13" s="820">
        <f t="shared" si="22"/>
        <v>0</v>
      </c>
      <c r="O13" s="659">
        <f t="shared" si="23"/>
        <v>0</v>
      </c>
      <c r="P13" s="659">
        <f t="shared" si="4"/>
        <v>0</v>
      </c>
      <c r="Q13" s="659">
        <f t="shared" si="24"/>
        <v>0</v>
      </c>
      <c r="R13" s="659">
        <f t="shared" si="5"/>
        <v>0</v>
      </c>
      <c r="S13" s="668">
        <f t="shared" si="25"/>
        <v>0</v>
      </c>
      <c r="T13" s="668">
        <f t="shared" si="6"/>
        <v>0</v>
      </c>
      <c r="U13" s="668">
        <f t="shared" si="26"/>
        <v>0</v>
      </c>
      <c r="V13" s="668">
        <f t="shared" si="7"/>
        <v>0</v>
      </c>
      <c r="W13" s="86"/>
      <c r="X13" s="820">
        <f t="shared" si="27"/>
        <v>0</v>
      </c>
      <c r="Y13" s="659">
        <f t="shared" si="28"/>
        <v>0</v>
      </c>
      <c r="Z13" s="659">
        <f t="shared" si="8"/>
        <v>0</v>
      </c>
      <c r="AA13" s="659">
        <f t="shared" si="29"/>
        <v>0</v>
      </c>
      <c r="AB13" s="659">
        <f t="shared" si="30"/>
        <v>0</v>
      </c>
      <c r="AC13" s="668">
        <f t="shared" si="31"/>
        <v>0</v>
      </c>
      <c r="AD13" s="668">
        <f t="shared" si="9"/>
        <v>0</v>
      </c>
      <c r="AE13" s="668">
        <f t="shared" si="32"/>
        <v>0</v>
      </c>
      <c r="AF13" s="668">
        <f t="shared" si="33"/>
        <v>0</v>
      </c>
      <c r="AG13" s="86"/>
      <c r="AH13" s="820">
        <f t="shared" si="34"/>
        <v>0</v>
      </c>
      <c r="AI13" s="659">
        <f t="shared" si="35"/>
        <v>0</v>
      </c>
      <c r="AJ13" s="659">
        <f t="shared" si="10"/>
        <v>0</v>
      </c>
      <c r="AK13" s="659">
        <f t="shared" si="36"/>
        <v>0</v>
      </c>
      <c r="AL13" s="659">
        <f t="shared" si="37"/>
        <v>0</v>
      </c>
      <c r="AM13" s="668">
        <f t="shared" si="38"/>
        <v>0</v>
      </c>
      <c r="AN13" s="668">
        <f t="shared" si="11"/>
        <v>0</v>
      </c>
      <c r="AO13" s="668">
        <f t="shared" si="39"/>
        <v>0</v>
      </c>
      <c r="AP13" s="668">
        <f t="shared" si="40"/>
        <v>0</v>
      </c>
      <c r="AQ13" s="86"/>
      <c r="AR13" s="820">
        <f t="shared" si="41"/>
        <v>0</v>
      </c>
      <c r="AS13" s="659">
        <f t="shared" si="42"/>
        <v>0</v>
      </c>
      <c r="AT13" s="659">
        <f t="shared" si="12"/>
        <v>0</v>
      </c>
      <c r="AU13" s="659">
        <f t="shared" si="43"/>
        <v>0</v>
      </c>
      <c r="AV13" s="659">
        <f t="shared" si="44"/>
        <v>0</v>
      </c>
      <c r="AW13" s="668">
        <f t="shared" si="45"/>
        <v>0</v>
      </c>
      <c r="AX13" s="668">
        <f t="shared" si="13"/>
        <v>0</v>
      </c>
      <c r="AY13" s="668">
        <f t="shared" si="46"/>
        <v>0</v>
      </c>
      <c r="AZ13" s="668">
        <f t="shared" si="47"/>
        <v>0</v>
      </c>
      <c r="BA13" s="86"/>
      <c r="BB13" s="820">
        <f t="shared" si="48"/>
        <v>0</v>
      </c>
      <c r="BC13" s="659">
        <f t="shared" si="49"/>
        <v>0</v>
      </c>
      <c r="BD13" s="659">
        <f t="shared" si="14"/>
        <v>0</v>
      </c>
      <c r="BE13" s="659">
        <f t="shared" si="50"/>
        <v>0</v>
      </c>
      <c r="BF13" s="659">
        <f t="shared" si="51"/>
        <v>0</v>
      </c>
      <c r="BG13" s="668">
        <f t="shared" si="52"/>
        <v>0</v>
      </c>
      <c r="BH13" s="668">
        <f t="shared" si="15"/>
        <v>0</v>
      </c>
      <c r="BI13" s="668">
        <f t="shared" si="53"/>
        <v>0</v>
      </c>
      <c r="BJ13" s="668">
        <f t="shared" si="54"/>
        <v>0</v>
      </c>
      <c r="BK13" s="86"/>
      <c r="BL13" s="820">
        <f t="shared" si="55"/>
        <v>0</v>
      </c>
      <c r="BM13" s="659">
        <f t="shared" si="56"/>
        <v>0</v>
      </c>
      <c r="BN13" s="659">
        <f t="shared" si="16"/>
        <v>0</v>
      </c>
      <c r="BO13" s="659">
        <f t="shared" si="57"/>
        <v>0</v>
      </c>
      <c r="BP13" s="659">
        <f t="shared" si="58"/>
        <v>0</v>
      </c>
      <c r="BQ13" s="668">
        <f t="shared" si="59"/>
        <v>0</v>
      </c>
      <c r="BR13" s="668">
        <f t="shared" si="17"/>
        <v>0</v>
      </c>
      <c r="BS13" s="668">
        <f t="shared" si="60"/>
        <v>0</v>
      </c>
      <c r="BT13" s="668">
        <f t="shared" si="61"/>
        <v>0</v>
      </c>
      <c r="BU13" s="86"/>
      <c r="BV13" s="821">
        <f t="shared" si="62"/>
        <v>0</v>
      </c>
      <c r="BW13" s="816">
        <f t="shared" si="63"/>
        <v>0</v>
      </c>
      <c r="BX13" s="817">
        <f t="shared" si="66"/>
        <v>0</v>
      </c>
      <c r="BY13" s="822">
        <f t="shared" si="64"/>
        <v>0</v>
      </c>
      <c r="BZ13" s="817">
        <f t="shared" si="65"/>
        <v>0</v>
      </c>
    </row>
    <row r="14" spans="1:81" x14ac:dyDescent="0.25">
      <c r="A14" s="750" t="s">
        <v>157</v>
      </c>
      <c r="B14" s="751"/>
      <c r="C14" s="752">
        <v>0</v>
      </c>
      <c r="D14" s="757"/>
      <c r="E14" s="754">
        <f t="shared" si="18"/>
        <v>0</v>
      </c>
      <c r="F14" s="754">
        <f t="shared" si="0"/>
        <v>0</v>
      </c>
      <c r="G14" s="754">
        <f t="shared" si="19"/>
        <v>0</v>
      </c>
      <c r="H14" s="754">
        <f t="shared" si="1"/>
        <v>0</v>
      </c>
      <c r="I14" s="758">
        <f t="shared" si="20"/>
        <v>0</v>
      </c>
      <c r="J14" s="758">
        <f t="shared" si="2"/>
        <v>0</v>
      </c>
      <c r="K14" s="758">
        <f t="shared" si="21"/>
        <v>0</v>
      </c>
      <c r="L14" s="758">
        <f t="shared" si="3"/>
        <v>0</v>
      </c>
      <c r="M14" s="85"/>
      <c r="N14" s="820">
        <f t="shared" si="22"/>
        <v>0</v>
      </c>
      <c r="O14" s="659">
        <f t="shared" si="23"/>
        <v>0</v>
      </c>
      <c r="P14" s="659">
        <f t="shared" si="4"/>
        <v>0</v>
      </c>
      <c r="Q14" s="659">
        <f t="shared" si="24"/>
        <v>0</v>
      </c>
      <c r="R14" s="659">
        <f t="shared" si="5"/>
        <v>0</v>
      </c>
      <c r="S14" s="668">
        <f t="shared" si="25"/>
        <v>0</v>
      </c>
      <c r="T14" s="668">
        <f t="shared" si="6"/>
        <v>0</v>
      </c>
      <c r="U14" s="668">
        <f t="shared" si="26"/>
        <v>0</v>
      </c>
      <c r="V14" s="668">
        <f t="shared" si="7"/>
        <v>0</v>
      </c>
      <c r="W14" s="86"/>
      <c r="X14" s="820">
        <f t="shared" si="27"/>
        <v>0</v>
      </c>
      <c r="Y14" s="659">
        <f t="shared" si="28"/>
        <v>0</v>
      </c>
      <c r="Z14" s="659">
        <f t="shared" si="8"/>
        <v>0</v>
      </c>
      <c r="AA14" s="659">
        <f t="shared" si="29"/>
        <v>0</v>
      </c>
      <c r="AB14" s="659">
        <f t="shared" si="30"/>
        <v>0</v>
      </c>
      <c r="AC14" s="668">
        <f t="shared" si="31"/>
        <v>0</v>
      </c>
      <c r="AD14" s="668">
        <f t="shared" si="9"/>
        <v>0</v>
      </c>
      <c r="AE14" s="668">
        <f t="shared" si="32"/>
        <v>0</v>
      </c>
      <c r="AF14" s="668">
        <f t="shared" si="33"/>
        <v>0</v>
      </c>
      <c r="AG14" s="86"/>
      <c r="AH14" s="820">
        <f t="shared" si="34"/>
        <v>0</v>
      </c>
      <c r="AI14" s="659">
        <f t="shared" si="35"/>
        <v>0</v>
      </c>
      <c r="AJ14" s="659">
        <f t="shared" si="10"/>
        <v>0</v>
      </c>
      <c r="AK14" s="659">
        <f t="shared" si="36"/>
        <v>0</v>
      </c>
      <c r="AL14" s="659">
        <f t="shared" si="37"/>
        <v>0</v>
      </c>
      <c r="AM14" s="668">
        <f t="shared" si="38"/>
        <v>0</v>
      </c>
      <c r="AN14" s="668">
        <f t="shared" si="11"/>
        <v>0</v>
      </c>
      <c r="AO14" s="668">
        <f t="shared" si="39"/>
        <v>0</v>
      </c>
      <c r="AP14" s="668">
        <f t="shared" si="40"/>
        <v>0</v>
      </c>
      <c r="AQ14" s="86"/>
      <c r="AR14" s="820">
        <f t="shared" si="41"/>
        <v>0</v>
      </c>
      <c r="AS14" s="659">
        <f t="shared" si="42"/>
        <v>0</v>
      </c>
      <c r="AT14" s="659">
        <f t="shared" si="12"/>
        <v>0</v>
      </c>
      <c r="AU14" s="659">
        <f t="shared" si="43"/>
        <v>0</v>
      </c>
      <c r="AV14" s="659">
        <f t="shared" si="44"/>
        <v>0</v>
      </c>
      <c r="AW14" s="668">
        <f t="shared" si="45"/>
        <v>0</v>
      </c>
      <c r="AX14" s="668">
        <f t="shared" si="13"/>
        <v>0</v>
      </c>
      <c r="AY14" s="668">
        <f t="shared" si="46"/>
        <v>0</v>
      </c>
      <c r="AZ14" s="668">
        <f t="shared" si="47"/>
        <v>0</v>
      </c>
      <c r="BA14" s="86"/>
      <c r="BB14" s="820">
        <f t="shared" si="48"/>
        <v>0</v>
      </c>
      <c r="BC14" s="659">
        <f t="shared" si="49"/>
        <v>0</v>
      </c>
      <c r="BD14" s="659">
        <f t="shared" si="14"/>
        <v>0</v>
      </c>
      <c r="BE14" s="659">
        <f t="shared" si="50"/>
        <v>0</v>
      </c>
      <c r="BF14" s="659">
        <f t="shared" si="51"/>
        <v>0</v>
      </c>
      <c r="BG14" s="668">
        <f t="shared" si="52"/>
        <v>0</v>
      </c>
      <c r="BH14" s="668">
        <f t="shared" si="15"/>
        <v>0</v>
      </c>
      <c r="BI14" s="668">
        <f t="shared" si="53"/>
        <v>0</v>
      </c>
      <c r="BJ14" s="668">
        <f t="shared" si="54"/>
        <v>0</v>
      </c>
      <c r="BK14" s="86"/>
      <c r="BL14" s="820">
        <f t="shared" si="55"/>
        <v>0</v>
      </c>
      <c r="BM14" s="659">
        <f t="shared" si="56"/>
        <v>0</v>
      </c>
      <c r="BN14" s="659">
        <f t="shared" si="16"/>
        <v>0</v>
      </c>
      <c r="BO14" s="659">
        <f t="shared" si="57"/>
        <v>0</v>
      </c>
      <c r="BP14" s="659">
        <f t="shared" si="58"/>
        <v>0</v>
      </c>
      <c r="BQ14" s="668">
        <f t="shared" si="59"/>
        <v>0</v>
      </c>
      <c r="BR14" s="668">
        <f t="shared" si="17"/>
        <v>0</v>
      </c>
      <c r="BS14" s="668">
        <f t="shared" si="60"/>
        <v>0</v>
      </c>
      <c r="BT14" s="668">
        <f t="shared" si="61"/>
        <v>0</v>
      </c>
      <c r="BU14" s="86"/>
      <c r="BV14" s="821">
        <f t="shared" si="62"/>
        <v>0</v>
      </c>
      <c r="BW14" s="816">
        <f t="shared" si="63"/>
        <v>0</v>
      </c>
      <c r="BX14" s="817">
        <f t="shared" si="66"/>
        <v>0</v>
      </c>
      <c r="BY14" s="822">
        <f t="shared" si="64"/>
        <v>0</v>
      </c>
      <c r="BZ14" s="817">
        <f t="shared" si="65"/>
        <v>0</v>
      </c>
    </row>
    <row r="15" spans="1:81" x14ac:dyDescent="0.25">
      <c r="A15" s="750" t="s">
        <v>157</v>
      </c>
      <c r="B15" s="751"/>
      <c r="C15" s="752">
        <v>0</v>
      </c>
      <c r="D15" s="757"/>
      <c r="E15" s="754">
        <f t="shared" si="18"/>
        <v>0</v>
      </c>
      <c r="F15" s="754">
        <f t="shared" si="0"/>
        <v>0</v>
      </c>
      <c r="G15" s="754">
        <f t="shared" si="19"/>
        <v>0</v>
      </c>
      <c r="H15" s="754">
        <f t="shared" si="1"/>
        <v>0</v>
      </c>
      <c r="I15" s="758">
        <f t="shared" si="20"/>
        <v>0</v>
      </c>
      <c r="J15" s="758">
        <f t="shared" si="2"/>
        <v>0</v>
      </c>
      <c r="K15" s="758">
        <f t="shared" si="21"/>
        <v>0</v>
      </c>
      <c r="L15" s="758">
        <f t="shared" si="3"/>
        <v>0</v>
      </c>
      <c r="M15" s="85"/>
      <c r="N15" s="820">
        <f t="shared" si="22"/>
        <v>0</v>
      </c>
      <c r="O15" s="659">
        <f t="shared" si="23"/>
        <v>0</v>
      </c>
      <c r="P15" s="659">
        <f t="shared" si="4"/>
        <v>0</v>
      </c>
      <c r="Q15" s="659">
        <f t="shared" si="24"/>
        <v>0</v>
      </c>
      <c r="R15" s="659">
        <f t="shared" si="5"/>
        <v>0</v>
      </c>
      <c r="S15" s="668">
        <f t="shared" si="25"/>
        <v>0</v>
      </c>
      <c r="T15" s="668">
        <f t="shared" si="6"/>
        <v>0</v>
      </c>
      <c r="U15" s="668">
        <f t="shared" si="26"/>
        <v>0</v>
      </c>
      <c r="V15" s="668">
        <f t="shared" si="7"/>
        <v>0</v>
      </c>
      <c r="W15" s="86"/>
      <c r="X15" s="820">
        <f t="shared" si="27"/>
        <v>0</v>
      </c>
      <c r="Y15" s="659">
        <f t="shared" si="28"/>
        <v>0</v>
      </c>
      <c r="Z15" s="659">
        <f t="shared" si="8"/>
        <v>0</v>
      </c>
      <c r="AA15" s="659">
        <f t="shared" si="29"/>
        <v>0</v>
      </c>
      <c r="AB15" s="659">
        <f t="shared" si="30"/>
        <v>0</v>
      </c>
      <c r="AC15" s="668">
        <f t="shared" si="31"/>
        <v>0</v>
      </c>
      <c r="AD15" s="668">
        <f t="shared" si="9"/>
        <v>0</v>
      </c>
      <c r="AE15" s="668">
        <f t="shared" si="32"/>
        <v>0</v>
      </c>
      <c r="AF15" s="668">
        <f t="shared" si="33"/>
        <v>0</v>
      </c>
      <c r="AG15" s="86"/>
      <c r="AH15" s="820">
        <f t="shared" si="34"/>
        <v>0</v>
      </c>
      <c r="AI15" s="659">
        <f t="shared" si="35"/>
        <v>0</v>
      </c>
      <c r="AJ15" s="659">
        <f t="shared" si="10"/>
        <v>0</v>
      </c>
      <c r="AK15" s="659">
        <f t="shared" si="36"/>
        <v>0</v>
      </c>
      <c r="AL15" s="659">
        <f t="shared" si="37"/>
        <v>0</v>
      </c>
      <c r="AM15" s="668">
        <f t="shared" si="38"/>
        <v>0</v>
      </c>
      <c r="AN15" s="668">
        <f t="shared" si="11"/>
        <v>0</v>
      </c>
      <c r="AO15" s="668">
        <f t="shared" si="39"/>
        <v>0</v>
      </c>
      <c r="AP15" s="668">
        <f t="shared" si="40"/>
        <v>0</v>
      </c>
      <c r="AQ15" s="86"/>
      <c r="AR15" s="820">
        <f t="shared" si="41"/>
        <v>0</v>
      </c>
      <c r="AS15" s="659">
        <f t="shared" si="42"/>
        <v>0</v>
      </c>
      <c r="AT15" s="659">
        <f t="shared" si="12"/>
        <v>0</v>
      </c>
      <c r="AU15" s="659">
        <f t="shared" si="43"/>
        <v>0</v>
      </c>
      <c r="AV15" s="659">
        <f t="shared" si="44"/>
        <v>0</v>
      </c>
      <c r="AW15" s="668">
        <f t="shared" si="45"/>
        <v>0</v>
      </c>
      <c r="AX15" s="668">
        <f t="shared" si="13"/>
        <v>0</v>
      </c>
      <c r="AY15" s="668">
        <f t="shared" si="46"/>
        <v>0</v>
      </c>
      <c r="AZ15" s="668">
        <f t="shared" si="47"/>
        <v>0</v>
      </c>
      <c r="BA15" s="86"/>
      <c r="BB15" s="820">
        <f t="shared" si="48"/>
        <v>0</v>
      </c>
      <c r="BC15" s="659">
        <f t="shared" si="49"/>
        <v>0</v>
      </c>
      <c r="BD15" s="659">
        <f t="shared" si="14"/>
        <v>0</v>
      </c>
      <c r="BE15" s="659">
        <f t="shared" si="50"/>
        <v>0</v>
      </c>
      <c r="BF15" s="659">
        <f t="shared" si="51"/>
        <v>0</v>
      </c>
      <c r="BG15" s="668">
        <f t="shared" si="52"/>
        <v>0</v>
      </c>
      <c r="BH15" s="668">
        <f t="shared" si="15"/>
        <v>0</v>
      </c>
      <c r="BI15" s="668">
        <f t="shared" si="53"/>
        <v>0</v>
      </c>
      <c r="BJ15" s="668">
        <f t="shared" si="54"/>
        <v>0</v>
      </c>
      <c r="BK15" s="86"/>
      <c r="BL15" s="820">
        <f t="shared" si="55"/>
        <v>0</v>
      </c>
      <c r="BM15" s="659">
        <f t="shared" si="56"/>
        <v>0</v>
      </c>
      <c r="BN15" s="659">
        <f t="shared" si="16"/>
        <v>0</v>
      </c>
      <c r="BO15" s="659">
        <f t="shared" si="57"/>
        <v>0</v>
      </c>
      <c r="BP15" s="659">
        <f t="shared" si="58"/>
        <v>0</v>
      </c>
      <c r="BQ15" s="668">
        <f t="shared" si="59"/>
        <v>0</v>
      </c>
      <c r="BR15" s="668">
        <f t="shared" si="17"/>
        <v>0</v>
      </c>
      <c r="BS15" s="668">
        <f t="shared" si="60"/>
        <v>0</v>
      </c>
      <c r="BT15" s="668">
        <f t="shared" si="61"/>
        <v>0</v>
      </c>
      <c r="BU15" s="86"/>
      <c r="BV15" s="821">
        <f t="shared" si="62"/>
        <v>0</v>
      </c>
      <c r="BW15" s="816">
        <f t="shared" si="63"/>
        <v>0</v>
      </c>
      <c r="BX15" s="817">
        <f t="shared" si="66"/>
        <v>0</v>
      </c>
      <c r="BY15" s="822">
        <f t="shared" si="64"/>
        <v>0</v>
      </c>
      <c r="BZ15" s="817">
        <f t="shared" si="65"/>
        <v>0</v>
      </c>
    </row>
    <row r="16" spans="1:81" x14ac:dyDescent="0.25">
      <c r="A16" s="750" t="s">
        <v>157</v>
      </c>
      <c r="B16" s="751"/>
      <c r="C16" s="752">
        <v>0</v>
      </c>
      <c r="D16" s="757"/>
      <c r="E16" s="754">
        <f t="shared" si="18"/>
        <v>0</v>
      </c>
      <c r="F16" s="754">
        <f t="shared" si="0"/>
        <v>0</v>
      </c>
      <c r="G16" s="754">
        <f t="shared" si="19"/>
        <v>0</v>
      </c>
      <c r="H16" s="754">
        <f t="shared" si="1"/>
        <v>0</v>
      </c>
      <c r="I16" s="758">
        <f t="shared" si="20"/>
        <v>0</v>
      </c>
      <c r="J16" s="758">
        <f t="shared" si="2"/>
        <v>0</v>
      </c>
      <c r="K16" s="758">
        <f t="shared" si="21"/>
        <v>0</v>
      </c>
      <c r="L16" s="758">
        <f t="shared" si="3"/>
        <v>0</v>
      </c>
      <c r="M16" s="85"/>
      <c r="N16" s="820">
        <f t="shared" si="22"/>
        <v>0</v>
      </c>
      <c r="O16" s="659">
        <f t="shared" si="23"/>
        <v>0</v>
      </c>
      <c r="P16" s="659">
        <f t="shared" si="4"/>
        <v>0</v>
      </c>
      <c r="Q16" s="659">
        <f t="shared" si="24"/>
        <v>0</v>
      </c>
      <c r="R16" s="659">
        <f t="shared" si="5"/>
        <v>0</v>
      </c>
      <c r="S16" s="668">
        <f t="shared" si="25"/>
        <v>0</v>
      </c>
      <c r="T16" s="668">
        <f t="shared" si="6"/>
        <v>0</v>
      </c>
      <c r="U16" s="668">
        <f t="shared" si="26"/>
        <v>0</v>
      </c>
      <c r="V16" s="668">
        <f t="shared" si="7"/>
        <v>0</v>
      </c>
      <c r="W16" s="86"/>
      <c r="X16" s="820">
        <f t="shared" si="27"/>
        <v>0</v>
      </c>
      <c r="Y16" s="659">
        <f t="shared" si="28"/>
        <v>0</v>
      </c>
      <c r="Z16" s="659">
        <f t="shared" si="8"/>
        <v>0</v>
      </c>
      <c r="AA16" s="659">
        <f t="shared" si="29"/>
        <v>0</v>
      </c>
      <c r="AB16" s="659">
        <f t="shared" si="30"/>
        <v>0</v>
      </c>
      <c r="AC16" s="668">
        <f t="shared" si="31"/>
        <v>0</v>
      </c>
      <c r="AD16" s="668">
        <f t="shared" si="9"/>
        <v>0</v>
      </c>
      <c r="AE16" s="668">
        <f t="shared" si="32"/>
        <v>0</v>
      </c>
      <c r="AF16" s="668">
        <f t="shared" si="33"/>
        <v>0</v>
      </c>
      <c r="AG16" s="86"/>
      <c r="AH16" s="820">
        <f t="shared" si="34"/>
        <v>0</v>
      </c>
      <c r="AI16" s="659">
        <f t="shared" si="35"/>
        <v>0</v>
      </c>
      <c r="AJ16" s="659">
        <f t="shared" si="10"/>
        <v>0</v>
      </c>
      <c r="AK16" s="659">
        <f t="shared" si="36"/>
        <v>0</v>
      </c>
      <c r="AL16" s="659">
        <f t="shared" si="37"/>
        <v>0</v>
      </c>
      <c r="AM16" s="668">
        <f t="shared" si="38"/>
        <v>0</v>
      </c>
      <c r="AN16" s="668">
        <f t="shared" si="11"/>
        <v>0</v>
      </c>
      <c r="AO16" s="668">
        <f t="shared" si="39"/>
        <v>0</v>
      </c>
      <c r="AP16" s="668">
        <f t="shared" si="40"/>
        <v>0</v>
      </c>
      <c r="AQ16" s="86"/>
      <c r="AR16" s="820">
        <f t="shared" si="41"/>
        <v>0</v>
      </c>
      <c r="AS16" s="659">
        <f t="shared" si="42"/>
        <v>0</v>
      </c>
      <c r="AT16" s="659">
        <f t="shared" si="12"/>
        <v>0</v>
      </c>
      <c r="AU16" s="659">
        <f t="shared" si="43"/>
        <v>0</v>
      </c>
      <c r="AV16" s="659">
        <f t="shared" si="44"/>
        <v>0</v>
      </c>
      <c r="AW16" s="668">
        <f t="shared" si="45"/>
        <v>0</v>
      </c>
      <c r="AX16" s="668">
        <f t="shared" si="13"/>
        <v>0</v>
      </c>
      <c r="AY16" s="668">
        <f t="shared" si="46"/>
        <v>0</v>
      </c>
      <c r="AZ16" s="668">
        <f t="shared" si="47"/>
        <v>0</v>
      </c>
      <c r="BA16" s="86"/>
      <c r="BB16" s="820">
        <f t="shared" si="48"/>
        <v>0</v>
      </c>
      <c r="BC16" s="659">
        <f t="shared" si="49"/>
        <v>0</v>
      </c>
      <c r="BD16" s="659">
        <f t="shared" si="14"/>
        <v>0</v>
      </c>
      <c r="BE16" s="659">
        <f t="shared" si="50"/>
        <v>0</v>
      </c>
      <c r="BF16" s="659">
        <f t="shared" si="51"/>
        <v>0</v>
      </c>
      <c r="BG16" s="668">
        <f t="shared" si="52"/>
        <v>0</v>
      </c>
      <c r="BH16" s="668">
        <f t="shared" si="15"/>
        <v>0</v>
      </c>
      <c r="BI16" s="668">
        <f t="shared" si="53"/>
        <v>0</v>
      </c>
      <c r="BJ16" s="668">
        <f t="shared" si="54"/>
        <v>0</v>
      </c>
      <c r="BK16" s="86"/>
      <c r="BL16" s="820">
        <f t="shared" si="55"/>
        <v>0</v>
      </c>
      <c r="BM16" s="659">
        <f t="shared" si="56"/>
        <v>0</v>
      </c>
      <c r="BN16" s="659">
        <f t="shared" si="16"/>
        <v>0</v>
      </c>
      <c r="BO16" s="659">
        <f t="shared" si="57"/>
        <v>0</v>
      </c>
      <c r="BP16" s="659">
        <f t="shared" si="58"/>
        <v>0</v>
      </c>
      <c r="BQ16" s="668">
        <f t="shared" si="59"/>
        <v>0</v>
      </c>
      <c r="BR16" s="668">
        <f t="shared" si="17"/>
        <v>0</v>
      </c>
      <c r="BS16" s="668">
        <f t="shared" si="60"/>
        <v>0</v>
      </c>
      <c r="BT16" s="668">
        <f t="shared" si="61"/>
        <v>0</v>
      </c>
      <c r="BU16" s="86"/>
      <c r="BV16" s="821">
        <f t="shared" si="62"/>
        <v>0</v>
      </c>
      <c r="BW16" s="816">
        <f t="shared" si="63"/>
        <v>0</v>
      </c>
      <c r="BX16" s="817">
        <f t="shared" si="66"/>
        <v>0</v>
      </c>
      <c r="BY16" s="822">
        <f t="shared" si="64"/>
        <v>0</v>
      </c>
      <c r="BZ16" s="817">
        <f t="shared" si="65"/>
        <v>0</v>
      </c>
    </row>
    <row r="17" spans="1:78" x14ac:dyDescent="0.25">
      <c r="A17" s="750" t="s">
        <v>157</v>
      </c>
      <c r="B17" s="751"/>
      <c r="C17" s="752">
        <v>0</v>
      </c>
      <c r="D17" s="757"/>
      <c r="E17" s="754">
        <f t="shared" si="18"/>
        <v>0</v>
      </c>
      <c r="F17" s="754">
        <f t="shared" si="0"/>
        <v>0</v>
      </c>
      <c r="G17" s="754">
        <f t="shared" si="19"/>
        <v>0</v>
      </c>
      <c r="H17" s="754">
        <f t="shared" si="1"/>
        <v>0</v>
      </c>
      <c r="I17" s="758">
        <f t="shared" si="20"/>
        <v>0</v>
      </c>
      <c r="J17" s="758">
        <f t="shared" si="2"/>
        <v>0</v>
      </c>
      <c r="K17" s="758">
        <f t="shared" si="21"/>
        <v>0</v>
      </c>
      <c r="L17" s="758">
        <f t="shared" si="3"/>
        <v>0</v>
      </c>
      <c r="M17" s="85"/>
      <c r="N17" s="820">
        <f t="shared" si="22"/>
        <v>0</v>
      </c>
      <c r="O17" s="659">
        <f t="shared" si="23"/>
        <v>0</v>
      </c>
      <c r="P17" s="659">
        <f t="shared" si="4"/>
        <v>0</v>
      </c>
      <c r="Q17" s="659">
        <f t="shared" si="24"/>
        <v>0</v>
      </c>
      <c r="R17" s="659">
        <f t="shared" si="5"/>
        <v>0</v>
      </c>
      <c r="S17" s="668">
        <f t="shared" si="25"/>
        <v>0</v>
      </c>
      <c r="T17" s="668">
        <f t="shared" si="6"/>
        <v>0</v>
      </c>
      <c r="U17" s="668">
        <f t="shared" si="26"/>
        <v>0</v>
      </c>
      <c r="V17" s="668">
        <f t="shared" si="7"/>
        <v>0</v>
      </c>
      <c r="W17" s="86"/>
      <c r="X17" s="820">
        <f t="shared" si="27"/>
        <v>0</v>
      </c>
      <c r="Y17" s="659">
        <f t="shared" si="28"/>
        <v>0</v>
      </c>
      <c r="Z17" s="659">
        <f t="shared" si="8"/>
        <v>0</v>
      </c>
      <c r="AA17" s="659">
        <f t="shared" si="29"/>
        <v>0</v>
      </c>
      <c r="AB17" s="659">
        <f t="shared" si="30"/>
        <v>0</v>
      </c>
      <c r="AC17" s="668">
        <f t="shared" si="31"/>
        <v>0</v>
      </c>
      <c r="AD17" s="668">
        <f t="shared" si="9"/>
        <v>0</v>
      </c>
      <c r="AE17" s="668">
        <f t="shared" si="32"/>
        <v>0</v>
      </c>
      <c r="AF17" s="668">
        <f t="shared" si="33"/>
        <v>0</v>
      </c>
      <c r="AG17" s="86"/>
      <c r="AH17" s="820">
        <f t="shared" si="34"/>
        <v>0</v>
      </c>
      <c r="AI17" s="659">
        <f t="shared" si="35"/>
        <v>0</v>
      </c>
      <c r="AJ17" s="659">
        <f t="shared" si="10"/>
        <v>0</v>
      </c>
      <c r="AK17" s="659">
        <f t="shared" si="36"/>
        <v>0</v>
      </c>
      <c r="AL17" s="659">
        <f t="shared" si="37"/>
        <v>0</v>
      </c>
      <c r="AM17" s="668">
        <f t="shared" si="38"/>
        <v>0</v>
      </c>
      <c r="AN17" s="668">
        <f t="shared" si="11"/>
        <v>0</v>
      </c>
      <c r="AO17" s="668">
        <f t="shared" si="39"/>
        <v>0</v>
      </c>
      <c r="AP17" s="668">
        <f t="shared" si="40"/>
        <v>0</v>
      </c>
      <c r="AQ17" s="86"/>
      <c r="AR17" s="820">
        <f t="shared" si="41"/>
        <v>0</v>
      </c>
      <c r="AS17" s="659">
        <f t="shared" si="42"/>
        <v>0</v>
      </c>
      <c r="AT17" s="659">
        <f t="shared" si="12"/>
        <v>0</v>
      </c>
      <c r="AU17" s="659">
        <f t="shared" si="43"/>
        <v>0</v>
      </c>
      <c r="AV17" s="659">
        <f t="shared" si="44"/>
        <v>0</v>
      </c>
      <c r="AW17" s="668">
        <f t="shared" si="45"/>
        <v>0</v>
      </c>
      <c r="AX17" s="668">
        <f t="shared" si="13"/>
        <v>0</v>
      </c>
      <c r="AY17" s="668">
        <f t="shared" si="46"/>
        <v>0</v>
      </c>
      <c r="AZ17" s="668">
        <f t="shared" si="47"/>
        <v>0</v>
      </c>
      <c r="BA17" s="86"/>
      <c r="BB17" s="820">
        <f t="shared" si="48"/>
        <v>0</v>
      </c>
      <c r="BC17" s="659">
        <f t="shared" si="49"/>
        <v>0</v>
      </c>
      <c r="BD17" s="659">
        <f t="shared" si="14"/>
        <v>0</v>
      </c>
      <c r="BE17" s="659">
        <f t="shared" si="50"/>
        <v>0</v>
      </c>
      <c r="BF17" s="659">
        <f t="shared" si="51"/>
        <v>0</v>
      </c>
      <c r="BG17" s="668">
        <f t="shared" si="52"/>
        <v>0</v>
      </c>
      <c r="BH17" s="668">
        <f t="shared" si="15"/>
        <v>0</v>
      </c>
      <c r="BI17" s="668">
        <f t="shared" si="53"/>
        <v>0</v>
      </c>
      <c r="BJ17" s="668">
        <f t="shared" si="54"/>
        <v>0</v>
      </c>
      <c r="BK17" s="1821"/>
      <c r="BL17" s="820">
        <f t="shared" si="55"/>
        <v>0</v>
      </c>
      <c r="BM17" s="659">
        <f t="shared" si="56"/>
        <v>0</v>
      </c>
      <c r="BN17" s="659">
        <f t="shared" si="16"/>
        <v>0</v>
      </c>
      <c r="BO17" s="659">
        <f t="shared" si="57"/>
        <v>0</v>
      </c>
      <c r="BP17" s="659">
        <f t="shared" si="58"/>
        <v>0</v>
      </c>
      <c r="BQ17" s="668">
        <f t="shared" si="59"/>
        <v>0</v>
      </c>
      <c r="BR17" s="668">
        <f t="shared" si="17"/>
        <v>0</v>
      </c>
      <c r="BS17" s="668">
        <f t="shared" si="60"/>
        <v>0</v>
      </c>
      <c r="BT17" s="668">
        <f t="shared" si="61"/>
        <v>0</v>
      </c>
      <c r="BU17" s="86"/>
      <c r="BV17" s="821">
        <f t="shared" si="62"/>
        <v>0</v>
      </c>
      <c r="BW17" s="816">
        <f t="shared" si="63"/>
        <v>0</v>
      </c>
      <c r="BX17" s="817">
        <f t="shared" si="66"/>
        <v>0</v>
      </c>
      <c r="BY17" s="822">
        <f t="shared" si="64"/>
        <v>0</v>
      </c>
      <c r="BZ17" s="817">
        <f t="shared" si="65"/>
        <v>0</v>
      </c>
    </row>
    <row r="18" spans="1:78" x14ac:dyDescent="0.25">
      <c r="A18" s="750" t="s">
        <v>157</v>
      </c>
      <c r="B18" s="751"/>
      <c r="C18" s="752">
        <v>0</v>
      </c>
      <c r="D18" s="757"/>
      <c r="E18" s="754">
        <f t="shared" si="18"/>
        <v>0</v>
      </c>
      <c r="F18" s="754">
        <f t="shared" si="0"/>
        <v>0</v>
      </c>
      <c r="G18" s="754">
        <f t="shared" si="19"/>
        <v>0</v>
      </c>
      <c r="H18" s="754">
        <f t="shared" si="1"/>
        <v>0</v>
      </c>
      <c r="I18" s="758">
        <f t="shared" si="20"/>
        <v>0</v>
      </c>
      <c r="J18" s="758">
        <f t="shared" si="2"/>
        <v>0</v>
      </c>
      <c r="K18" s="758">
        <f t="shared" si="21"/>
        <v>0</v>
      </c>
      <c r="L18" s="758">
        <f t="shared" si="3"/>
        <v>0</v>
      </c>
      <c r="M18" s="85"/>
      <c r="N18" s="820">
        <f t="shared" si="22"/>
        <v>0</v>
      </c>
      <c r="O18" s="659">
        <f t="shared" si="23"/>
        <v>0</v>
      </c>
      <c r="P18" s="659">
        <f t="shared" si="4"/>
        <v>0</v>
      </c>
      <c r="Q18" s="659">
        <f t="shared" si="24"/>
        <v>0</v>
      </c>
      <c r="R18" s="659">
        <f t="shared" si="5"/>
        <v>0</v>
      </c>
      <c r="S18" s="668">
        <f t="shared" si="25"/>
        <v>0</v>
      </c>
      <c r="T18" s="668">
        <f t="shared" si="6"/>
        <v>0</v>
      </c>
      <c r="U18" s="668">
        <f t="shared" si="26"/>
        <v>0</v>
      </c>
      <c r="V18" s="668">
        <f t="shared" si="7"/>
        <v>0</v>
      </c>
      <c r="W18" s="86"/>
      <c r="X18" s="820">
        <f t="shared" si="27"/>
        <v>0</v>
      </c>
      <c r="Y18" s="659">
        <f t="shared" si="28"/>
        <v>0</v>
      </c>
      <c r="Z18" s="659">
        <f t="shared" si="8"/>
        <v>0</v>
      </c>
      <c r="AA18" s="659">
        <f t="shared" si="29"/>
        <v>0</v>
      </c>
      <c r="AB18" s="659">
        <f t="shared" si="30"/>
        <v>0</v>
      </c>
      <c r="AC18" s="668">
        <f t="shared" si="31"/>
        <v>0</v>
      </c>
      <c r="AD18" s="668">
        <f t="shared" si="9"/>
        <v>0</v>
      </c>
      <c r="AE18" s="668">
        <f t="shared" si="32"/>
        <v>0</v>
      </c>
      <c r="AF18" s="668">
        <f t="shared" si="33"/>
        <v>0</v>
      </c>
      <c r="AG18" s="86"/>
      <c r="AH18" s="820">
        <f t="shared" si="34"/>
        <v>0</v>
      </c>
      <c r="AI18" s="659">
        <f t="shared" si="35"/>
        <v>0</v>
      </c>
      <c r="AJ18" s="659">
        <f t="shared" si="10"/>
        <v>0</v>
      </c>
      <c r="AK18" s="659">
        <f t="shared" si="36"/>
        <v>0</v>
      </c>
      <c r="AL18" s="659">
        <f t="shared" si="37"/>
        <v>0</v>
      </c>
      <c r="AM18" s="668">
        <f t="shared" si="38"/>
        <v>0</v>
      </c>
      <c r="AN18" s="668">
        <f t="shared" si="11"/>
        <v>0</v>
      </c>
      <c r="AO18" s="668">
        <f t="shared" si="39"/>
        <v>0</v>
      </c>
      <c r="AP18" s="668">
        <f t="shared" si="40"/>
        <v>0</v>
      </c>
      <c r="AQ18" s="86"/>
      <c r="AR18" s="820">
        <f t="shared" si="41"/>
        <v>0</v>
      </c>
      <c r="AS18" s="659">
        <f t="shared" si="42"/>
        <v>0</v>
      </c>
      <c r="AT18" s="659">
        <f t="shared" si="12"/>
        <v>0</v>
      </c>
      <c r="AU18" s="659">
        <f t="shared" si="43"/>
        <v>0</v>
      </c>
      <c r="AV18" s="659">
        <f t="shared" si="44"/>
        <v>0</v>
      </c>
      <c r="AW18" s="668">
        <f t="shared" si="45"/>
        <v>0</v>
      </c>
      <c r="AX18" s="668">
        <f t="shared" si="13"/>
        <v>0</v>
      </c>
      <c r="AY18" s="668">
        <f t="shared" si="46"/>
        <v>0</v>
      </c>
      <c r="AZ18" s="668">
        <f t="shared" si="47"/>
        <v>0</v>
      </c>
      <c r="BA18" s="86"/>
      <c r="BB18" s="820">
        <f t="shared" si="48"/>
        <v>0</v>
      </c>
      <c r="BC18" s="659">
        <f t="shared" si="49"/>
        <v>0</v>
      </c>
      <c r="BD18" s="659">
        <f t="shared" si="14"/>
        <v>0</v>
      </c>
      <c r="BE18" s="659">
        <f t="shared" si="50"/>
        <v>0</v>
      </c>
      <c r="BF18" s="659">
        <f t="shared" si="51"/>
        <v>0</v>
      </c>
      <c r="BG18" s="668">
        <f t="shared" si="52"/>
        <v>0</v>
      </c>
      <c r="BH18" s="668">
        <f t="shared" si="15"/>
        <v>0</v>
      </c>
      <c r="BI18" s="668">
        <f t="shared" si="53"/>
        <v>0</v>
      </c>
      <c r="BJ18" s="668">
        <f t="shared" si="54"/>
        <v>0</v>
      </c>
      <c r="BK18" s="86"/>
      <c r="BL18" s="820">
        <f t="shared" si="55"/>
        <v>0</v>
      </c>
      <c r="BM18" s="659">
        <f t="shared" si="56"/>
        <v>0</v>
      </c>
      <c r="BN18" s="659">
        <f t="shared" si="16"/>
        <v>0</v>
      </c>
      <c r="BO18" s="659">
        <f t="shared" si="57"/>
        <v>0</v>
      </c>
      <c r="BP18" s="659">
        <f t="shared" si="58"/>
        <v>0</v>
      </c>
      <c r="BQ18" s="668">
        <f t="shared" si="59"/>
        <v>0</v>
      </c>
      <c r="BR18" s="668">
        <f t="shared" si="17"/>
        <v>0</v>
      </c>
      <c r="BS18" s="668">
        <f t="shared" si="60"/>
        <v>0</v>
      </c>
      <c r="BT18" s="668">
        <f t="shared" si="61"/>
        <v>0</v>
      </c>
      <c r="BU18" s="86"/>
      <c r="BV18" s="821">
        <f t="shared" si="62"/>
        <v>0</v>
      </c>
      <c r="BW18" s="816">
        <f t="shared" si="63"/>
        <v>0</v>
      </c>
      <c r="BX18" s="817">
        <f t="shared" si="66"/>
        <v>0</v>
      </c>
      <c r="BY18" s="822">
        <f t="shared" si="64"/>
        <v>0</v>
      </c>
      <c r="BZ18" s="817">
        <f t="shared" si="65"/>
        <v>0</v>
      </c>
    </row>
    <row r="19" spans="1:78" x14ac:dyDescent="0.25">
      <c r="A19" s="750" t="s">
        <v>157</v>
      </c>
      <c r="B19" s="751"/>
      <c r="C19" s="752">
        <v>0</v>
      </c>
      <c r="D19" s="757"/>
      <c r="E19" s="762">
        <f>IF($D19="P",M19,0)</f>
        <v>0</v>
      </c>
      <c r="F19" s="754">
        <f t="shared" si="0"/>
        <v>0</v>
      </c>
      <c r="G19" s="754">
        <f>IF($D19="E",M19,0)</f>
        <v>0</v>
      </c>
      <c r="H19" s="754">
        <f t="shared" si="1"/>
        <v>0</v>
      </c>
      <c r="I19" s="758">
        <f>IF($D19="P",N19,0)</f>
        <v>0</v>
      </c>
      <c r="J19" s="758">
        <f t="shared" si="2"/>
        <v>0</v>
      </c>
      <c r="K19" s="758">
        <f>IF($D19="E",N19,0)</f>
        <v>0</v>
      </c>
      <c r="L19" s="758">
        <f t="shared" si="3"/>
        <v>0</v>
      </c>
      <c r="M19" s="85"/>
      <c r="N19" s="820">
        <f>$C19*M19*12</f>
        <v>0</v>
      </c>
      <c r="O19" s="672">
        <f>IF($D19="P",W19,0)</f>
        <v>0</v>
      </c>
      <c r="P19" s="659">
        <f t="shared" si="4"/>
        <v>0</v>
      </c>
      <c r="Q19" s="659">
        <f>IF($D19="E",W19,0)</f>
        <v>0</v>
      </c>
      <c r="R19" s="659">
        <f t="shared" si="5"/>
        <v>0</v>
      </c>
      <c r="S19" s="668">
        <f>IF($D19="P",X19,0)</f>
        <v>0</v>
      </c>
      <c r="T19" s="668">
        <f t="shared" si="6"/>
        <v>0</v>
      </c>
      <c r="U19" s="668">
        <f>IF($D19="E",X19,0)</f>
        <v>0</v>
      </c>
      <c r="V19" s="668">
        <f t="shared" si="7"/>
        <v>0</v>
      </c>
      <c r="W19" s="86"/>
      <c r="X19" s="820">
        <f>$C19*W19*12</f>
        <v>0</v>
      </c>
      <c r="Y19" s="672">
        <f>IF($D19="P",AG19,0)</f>
        <v>0</v>
      </c>
      <c r="Z19" s="659">
        <f t="shared" si="8"/>
        <v>0</v>
      </c>
      <c r="AA19" s="659">
        <f>IF($D19="E",AG19,0)</f>
        <v>0</v>
      </c>
      <c r="AB19" s="659">
        <f t="shared" si="30"/>
        <v>0</v>
      </c>
      <c r="AC19" s="668">
        <f>IF($D19="P",AH19,0)</f>
        <v>0</v>
      </c>
      <c r="AD19" s="668">
        <f t="shared" si="9"/>
        <v>0</v>
      </c>
      <c r="AE19" s="668">
        <f>IF($D19="E",AH19,0)</f>
        <v>0</v>
      </c>
      <c r="AF19" s="668">
        <f t="shared" si="33"/>
        <v>0</v>
      </c>
      <c r="AG19" s="86"/>
      <c r="AH19" s="820">
        <f>$C19*AG19*12</f>
        <v>0</v>
      </c>
      <c r="AI19" s="672">
        <f>IF($D19="P",AQ19,0)</f>
        <v>0</v>
      </c>
      <c r="AJ19" s="659">
        <f t="shared" si="10"/>
        <v>0</v>
      </c>
      <c r="AK19" s="659">
        <f>IF($D19="E",AQ19,0)</f>
        <v>0</v>
      </c>
      <c r="AL19" s="659">
        <f t="shared" si="37"/>
        <v>0</v>
      </c>
      <c r="AM19" s="668">
        <f>IF($D19="P",AR19,0)</f>
        <v>0</v>
      </c>
      <c r="AN19" s="668">
        <f t="shared" si="11"/>
        <v>0</v>
      </c>
      <c r="AO19" s="668">
        <f>IF($D19="E",AR19,0)</f>
        <v>0</v>
      </c>
      <c r="AP19" s="668">
        <f t="shared" si="40"/>
        <v>0</v>
      </c>
      <c r="AQ19" s="86"/>
      <c r="AR19" s="820">
        <f>$C19*AQ19*12</f>
        <v>0</v>
      </c>
      <c r="AS19" s="672">
        <f>IF($D19="P",BA19,0)</f>
        <v>0</v>
      </c>
      <c r="AT19" s="659">
        <f t="shared" si="12"/>
        <v>0</v>
      </c>
      <c r="AU19" s="659">
        <f>IF($D19="E",BA19,0)</f>
        <v>0</v>
      </c>
      <c r="AV19" s="659">
        <f t="shared" si="44"/>
        <v>0</v>
      </c>
      <c r="AW19" s="668">
        <f>IF($D19="P",BB19,0)</f>
        <v>0</v>
      </c>
      <c r="AX19" s="668">
        <f t="shared" si="13"/>
        <v>0</v>
      </c>
      <c r="AY19" s="668">
        <f>IF($D19="E",BB19,0)</f>
        <v>0</v>
      </c>
      <c r="AZ19" s="668">
        <f t="shared" si="47"/>
        <v>0</v>
      </c>
      <c r="BA19" s="86"/>
      <c r="BB19" s="820">
        <f>$C19*BA19*12</f>
        <v>0</v>
      </c>
      <c r="BC19" s="672">
        <f>IF($D19="P",BK19,0)</f>
        <v>0</v>
      </c>
      <c r="BD19" s="659">
        <f t="shared" si="14"/>
        <v>0</v>
      </c>
      <c r="BE19" s="659">
        <f>IF($D19="E",BK19,0)</f>
        <v>0</v>
      </c>
      <c r="BF19" s="659">
        <f t="shared" si="51"/>
        <v>0</v>
      </c>
      <c r="BG19" s="668">
        <f>IF($D19="P",BL19,0)</f>
        <v>0</v>
      </c>
      <c r="BH19" s="668">
        <f t="shared" si="15"/>
        <v>0</v>
      </c>
      <c r="BI19" s="668">
        <f>IF($D19="E",BL19,0)</f>
        <v>0</v>
      </c>
      <c r="BJ19" s="668">
        <f t="shared" si="54"/>
        <v>0</v>
      </c>
      <c r="BK19" s="86"/>
      <c r="BL19" s="820">
        <f>$C19*BK19*12</f>
        <v>0</v>
      </c>
      <c r="BM19" s="672">
        <f>IF($D19="P",BU19,0)</f>
        <v>0</v>
      </c>
      <c r="BN19" s="659">
        <f t="shared" si="16"/>
        <v>0</v>
      </c>
      <c r="BO19" s="659">
        <f>IF($D19="E",BU19,0)</f>
        <v>0</v>
      </c>
      <c r="BP19" s="659">
        <f t="shared" si="58"/>
        <v>0</v>
      </c>
      <c r="BQ19" s="668">
        <f>IF($D19="P",BV19,0)</f>
        <v>0</v>
      </c>
      <c r="BR19" s="668">
        <f t="shared" si="17"/>
        <v>0</v>
      </c>
      <c r="BS19" s="668">
        <f>IF($D19="E",BV19,0)</f>
        <v>0</v>
      </c>
      <c r="BT19" s="668">
        <f t="shared" si="61"/>
        <v>0</v>
      </c>
      <c r="BU19" s="86"/>
      <c r="BV19" s="821">
        <f>$C19*BU19*12</f>
        <v>0</v>
      </c>
      <c r="BW19" s="816">
        <f>SUM(M19,W19,AG19,AQ19,BA19,BK19,BU19)</f>
        <v>0</v>
      </c>
      <c r="BX19" s="823">
        <f>SUM(N19,X19,AH19,AR19,BB19,BL19,BV19)</f>
        <v>0</v>
      </c>
      <c r="BY19" s="822">
        <f>BW19/$BZ$1</f>
        <v>0</v>
      </c>
      <c r="BZ19" s="817">
        <f>BX19/$BZ$1</f>
        <v>0</v>
      </c>
    </row>
    <row r="20" spans="1:78" x14ac:dyDescent="0.25">
      <c r="A20" s="763" t="s">
        <v>157</v>
      </c>
      <c r="B20" s="751"/>
      <c r="C20" s="764">
        <v>0</v>
      </c>
      <c r="D20" s="765"/>
      <c r="E20" s="766">
        <f t="shared" si="18"/>
        <v>0</v>
      </c>
      <c r="F20" s="767">
        <f t="shared" si="0"/>
        <v>0</v>
      </c>
      <c r="G20" s="767">
        <f t="shared" si="19"/>
        <v>0</v>
      </c>
      <c r="H20" s="767">
        <f t="shared" si="1"/>
        <v>0</v>
      </c>
      <c r="I20" s="768">
        <f t="shared" si="20"/>
        <v>0</v>
      </c>
      <c r="J20" s="768">
        <f t="shared" si="2"/>
        <v>0</v>
      </c>
      <c r="K20" s="768">
        <f t="shared" si="21"/>
        <v>0</v>
      </c>
      <c r="L20" s="768">
        <f t="shared" si="3"/>
        <v>0</v>
      </c>
      <c r="M20" s="87"/>
      <c r="N20" s="824">
        <f t="shared" si="22"/>
        <v>0</v>
      </c>
      <c r="O20" s="674">
        <f t="shared" si="23"/>
        <v>0</v>
      </c>
      <c r="P20" s="675">
        <f t="shared" si="4"/>
        <v>0</v>
      </c>
      <c r="Q20" s="675">
        <f t="shared" si="24"/>
        <v>0</v>
      </c>
      <c r="R20" s="659">
        <f t="shared" si="5"/>
        <v>0</v>
      </c>
      <c r="S20" s="676">
        <f t="shared" si="25"/>
        <v>0</v>
      </c>
      <c r="T20" s="676">
        <f t="shared" si="6"/>
        <v>0</v>
      </c>
      <c r="U20" s="676">
        <f t="shared" si="26"/>
        <v>0</v>
      </c>
      <c r="V20" s="676">
        <f t="shared" si="7"/>
        <v>0</v>
      </c>
      <c r="W20" s="88"/>
      <c r="X20" s="824">
        <f t="shared" si="27"/>
        <v>0</v>
      </c>
      <c r="Y20" s="674">
        <f t="shared" si="28"/>
        <v>0</v>
      </c>
      <c r="Z20" s="675">
        <f t="shared" si="8"/>
        <v>0</v>
      </c>
      <c r="AA20" s="675">
        <f t="shared" si="29"/>
        <v>0</v>
      </c>
      <c r="AB20" s="675">
        <f t="shared" si="30"/>
        <v>0</v>
      </c>
      <c r="AC20" s="676">
        <f t="shared" si="31"/>
        <v>0</v>
      </c>
      <c r="AD20" s="676">
        <f t="shared" si="9"/>
        <v>0</v>
      </c>
      <c r="AE20" s="676">
        <f t="shared" si="32"/>
        <v>0</v>
      </c>
      <c r="AF20" s="676">
        <f t="shared" si="33"/>
        <v>0</v>
      </c>
      <c r="AG20" s="88"/>
      <c r="AH20" s="824">
        <f t="shared" si="34"/>
        <v>0</v>
      </c>
      <c r="AI20" s="674">
        <f t="shared" si="35"/>
        <v>0</v>
      </c>
      <c r="AJ20" s="675">
        <f t="shared" si="10"/>
        <v>0</v>
      </c>
      <c r="AK20" s="675">
        <f t="shared" si="36"/>
        <v>0</v>
      </c>
      <c r="AL20" s="675">
        <f t="shared" si="37"/>
        <v>0</v>
      </c>
      <c r="AM20" s="676">
        <f t="shared" si="38"/>
        <v>0</v>
      </c>
      <c r="AN20" s="676">
        <f t="shared" si="11"/>
        <v>0</v>
      </c>
      <c r="AO20" s="676">
        <f t="shared" si="39"/>
        <v>0</v>
      </c>
      <c r="AP20" s="676">
        <f t="shared" si="40"/>
        <v>0</v>
      </c>
      <c r="AQ20" s="88"/>
      <c r="AR20" s="824">
        <f t="shared" si="41"/>
        <v>0</v>
      </c>
      <c r="AS20" s="674">
        <f t="shared" si="42"/>
        <v>0</v>
      </c>
      <c r="AT20" s="675">
        <f t="shared" si="12"/>
        <v>0</v>
      </c>
      <c r="AU20" s="675">
        <f t="shared" si="43"/>
        <v>0</v>
      </c>
      <c r="AV20" s="675">
        <f t="shared" si="44"/>
        <v>0</v>
      </c>
      <c r="AW20" s="676">
        <f t="shared" si="45"/>
        <v>0</v>
      </c>
      <c r="AX20" s="676">
        <f t="shared" si="13"/>
        <v>0</v>
      </c>
      <c r="AY20" s="676">
        <f t="shared" si="46"/>
        <v>0</v>
      </c>
      <c r="AZ20" s="676">
        <f t="shared" si="47"/>
        <v>0</v>
      </c>
      <c r="BA20" s="88"/>
      <c r="BB20" s="824">
        <f t="shared" si="48"/>
        <v>0</v>
      </c>
      <c r="BC20" s="674">
        <f t="shared" si="49"/>
        <v>0</v>
      </c>
      <c r="BD20" s="675">
        <f t="shared" si="14"/>
        <v>0</v>
      </c>
      <c r="BE20" s="675">
        <f t="shared" si="50"/>
        <v>0</v>
      </c>
      <c r="BF20" s="675">
        <f t="shared" si="51"/>
        <v>0</v>
      </c>
      <c r="BG20" s="676">
        <f t="shared" si="52"/>
        <v>0</v>
      </c>
      <c r="BH20" s="676">
        <f t="shared" si="15"/>
        <v>0</v>
      </c>
      <c r="BI20" s="676">
        <f t="shared" si="53"/>
        <v>0</v>
      </c>
      <c r="BJ20" s="676">
        <f t="shared" si="54"/>
        <v>0</v>
      </c>
      <c r="BK20" s="88"/>
      <c r="BL20" s="824">
        <f t="shared" si="55"/>
        <v>0</v>
      </c>
      <c r="BM20" s="674">
        <f t="shared" si="56"/>
        <v>0</v>
      </c>
      <c r="BN20" s="675">
        <f t="shared" si="16"/>
        <v>0</v>
      </c>
      <c r="BO20" s="675">
        <f t="shared" si="57"/>
        <v>0</v>
      </c>
      <c r="BP20" s="675">
        <f t="shared" si="58"/>
        <v>0</v>
      </c>
      <c r="BQ20" s="676">
        <f t="shared" si="59"/>
        <v>0</v>
      </c>
      <c r="BR20" s="676">
        <f t="shared" si="17"/>
        <v>0</v>
      </c>
      <c r="BS20" s="676">
        <f t="shared" si="60"/>
        <v>0</v>
      </c>
      <c r="BT20" s="676">
        <f t="shared" si="61"/>
        <v>0</v>
      </c>
      <c r="BU20" s="88"/>
      <c r="BV20" s="825">
        <f t="shared" si="62"/>
        <v>0</v>
      </c>
      <c r="BW20" s="826">
        <f t="shared" si="63"/>
        <v>0</v>
      </c>
      <c r="BX20" s="827">
        <f t="shared" si="66"/>
        <v>0</v>
      </c>
      <c r="BY20" s="828">
        <f t="shared" si="64"/>
        <v>0</v>
      </c>
      <c r="BZ20" s="829">
        <f t="shared" si="65"/>
        <v>0</v>
      </c>
    </row>
    <row r="21" spans="1:78" x14ac:dyDescent="0.25">
      <c r="A21" s="830" t="s">
        <v>16</v>
      </c>
      <c r="B21" s="831"/>
      <c r="C21" s="832"/>
      <c r="D21" s="833"/>
      <c r="E21" s="834">
        <f>SUM(E5:E20)</f>
        <v>0</v>
      </c>
      <c r="F21" s="835"/>
      <c r="G21" s="835"/>
      <c r="H21" s="835"/>
      <c r="I21" s="836">
        <f>SUM(I5:I20)</f>
        <v>0</v>
      </c>
      <c r="J21" s="836"/>
      <c r="K21" s="836"/>
      <c r="L21" s="836"/>
      <c r="M21" s="837">
        <f>SUM(E5:E20)</f>
        <v>0</v>
      </c>
      <c r="N21" s="820">
        <f>SUM(I5:I20)</f>
        <v>0</v>
      </c>
      <c r="O21" s="834">
        <f>SUM(O5:O20)</f>
        <v>0</v>
      </c>
      <c r="P21" s="835"/>
      <c r="Q21" s="835"/>
      <c r="R21" s="835"/>
      <c r="S21" s="836">
        <f>SUM(S5:S20)</f>
        <v>0</v>
      </c>
      <c r="T21" s="836"/>
      <c r="U21" s="836"/>
      <c r="V21" s="836"/>
      <c r="W21" s="838">
        <f>SUM(O5:O20)</f>
        <v>0</v>
      </c>
      <c r="X21" s="820">
        <f>SUM(S5:S20)</f>
        <v>0</v>
      </c>
      <c r="Y21" s="834">
        <f>SUM(Y5:Y20)</f>
        <v>0</v>
      </c>
      <c r="Z21" s="835"/>
      <c r="AA21" s="835"/>
      <c r="AB21" s="835"/>
      <c r="AC21" s="836">
        <f>SUM(AC5:AC20)</f>
        <v>0</v>
      </c>
      <c r="AD21" s="836"/>
      <c r="AE21" s="836"/>
      <c r="AF21" s="836"/>
      <c r="AG21" s="838">
        <f>SUM(Y5:Y20)</f>
        <v>0</v>
      </c>
      <c r="AH21" s="820">
        <f>SUM(AC5:AC20)</f>
        <v>0</v>
      </c>
      <c r="AI21" s="834">
        <f>SUM(AI5:AI20)</f>
        <v>0</v>
      </c>
      <c r="AJ21" s="835"/>
      <c r="AK21" s="835"/>
      <c r="AL21" s="835"/>
      <c r="AM21" s="836">
        <f>SUM(AM5:AM20)</f>
        <v>0</v>
      </c>
      <c r="AN21" s="836"/>
      <c r="AO21" s="836"/>
      <c r="AP21" s="836"/>
      <c r="AQ21" s="838">
        <f>SUM(AI5:AI20)</f>
        <v>0</v>
      </c>
      <c r="AR21" s="820">
        <f>SUM(AM5:AM20)</f>
        <v>0</v>
      </c>
      <c r="AS21" s="834">
        <f>SUM(AS5:AS20)</f>
        <v>0</v>
      </c>
      <c r="AT21" s="835"/>
      <c r="AU21" s="835"/>
      <c r="AV21" s="835"/>
      <c r="AW21" s="836">
        <f>SUM(AW5:AW20)</f>
        <v>0</v>
      </c>
      <c r="AX21" s="836"/>
      <c r="AY21" s="836"/>
      <c r="AZ21" s="836"/>
      <c r="BA21" s="838">
        <f>SUM(AS5:AS20)</f>
        <v>0</v>
      </c>
      <c r="BB21" s="820">
        <f>SUM(AW5:AW20)</f>
        <v>0</v>
      </c>
      <c r="BC21" s="834">
        <f>SUM(BC5:BC20)</f>
        <v>0</v>
      </c>
      <c r="BD21" s="835"/>
      <c r="BE21" s="835"/>
      <c r="BF21" s="835"/>
      <c r="BG21" s="836">
        <f>SUM(BG5:BG20)</f>
        <v>0</v>
      </c>
      <c r="BH21" s="836"/>
      <c r="BI21" s="836"/>
      <c r="BJ21" s="836"/>
      <c r="BK21" s="838">
        <f>SUM(BC5:BC20)</f>
        <v>0</v>
      </c>
      <c r="BL21" s="820">
        <f>SUM(BG5:BG20)</f>
        <v>0</v>
      </c>
      <c r="BM21" s="834">
        <f>SUM(BM5:BM20)</f>
        <v>0</v>
      </c>
      <c r="BN21" s="835"/>
      <c r="BO21" s="835"/>
      <c r="BP21" s="835"/>
      <c r="BQ21" s="836">
        <f>SUM(BQ5:BQ20)</f>
        <v>0</v>
      </c>
      <c r="BR21" s="836"/>
      <c r="BS21" s="836"/>
      <c r="BT21" s="836"/>
      <c r="BU21" s="838">
        <f>SUM(BM5:BM20)</f>
        <v>0</v>
      </c>
      <c r="BV21" s="821">
        <f>SUM(BQ5:BQ20)</f>
        <v>0</v>
      </c>
      <c r="BW21" s="839"/>
      <c r="BX21" s="840"/>
      <c r="BY21" s="841"/>
      <c r="BZ21" s="842"/>
    </row>
    <row r="22" spans="1:78" x14ac:dyDescent="0.25">
      <c r="A22" s="830" t="s">
        <v>199</v>
      </c>
      <c r="B22" s="843"/>
      <c r="C22" s="832"/>
      <c r="D22" s="833"/>
      <c r="E22" s="835"/>
      <c r="F22" s="835">
        <f>SUM(F5:F20)</f>
        <v>0</v>
      </c>
      <c r="G22" s="835"/>
      <c r="H22" s="835"/>
      <c r="I22" s="836"/>
      <c r="J22" s="836">
        <f>SUM(J5:J20)</f>
        <v>0</v>
      </c>
      <c r="K22" s="836"/>
      <c r="L22" s="836"/>
      <c r="M22" s="844">
        <f>SUM(F5:F20)</f>
        <v>0</v>
      </c>
      <c r="N22" s="820">
        <f>SUM(J5:J20)</f>
        <v>0</v>
      </c>
      <c r="O22" s="835"/>
      <c r="P22" s="835">
        <f>SUM(P5:P20)</f>
        <v>0</v>
      </c>
      <c r="Q22" s="835"/>
      <c r="R22" s="835"/>
      <c r="S22" s="836"/>
      <c r="T22" s="836">
        <f>SUM(T5:T20)</f>
        <v>0</v>
      </c>
      <c r="U22" s="836"/>
      <c r="V22" s="836"/>
      <c r="W22" s="845">
        <f>SUM(P5:P20)</f>
        <v>0</v>
      </c>
      <c r="X22" s="820">
        <f>SUM(T5:T20)</f>
        <v>0</v>
      </c>
      <c r="Y22" s="835"/>
      <c r="Z22" s="835">
        <f>SUM(Z5:Z20)</f>
        <v>0</v>
      </c>
      <c r="AA22" s="835"/>
      <c r="AB22" s="835"/>
      <c r="AC22" s="836"/>
      <c r="AD22" s="836">
        <f>SUM(AD5:AD20)</f>
        <v>0</v>
      </c>
      <c r="AE22" s="836"/>
      <c r="AF22" s="836"/>
      <c r="AG22" s="845">
        <f>SUM(Z5:Z20)</f>
        <v>0</v>
      </c>
      <c r="AH22" s="820">
        <f>SUM(AD5:AD20)</f>
        <v>0</v>
      </c>
      <c r="AI22" s="835"/>
      <c r="AJ22" s="835">
        <f>SUM(AJ5:AJ20)</f>
        <v>0</v>
      </c>
      <c r="AK22" s="835"/>
      <c r="AL22" s="835"/>
      <c r="AM22" s="836"/>
      <c r="AN22" s="836">
        <f>SUM(AN5:AN20)</f>
        <v>0</v>
      </c>
      <c r="AO22" s="836"/>
      <c r="AP22" s="836"/>
      <c r="AQ22" s="845">
        <f>SUM(AJ5:AJ20)</f>
        <v>0</v>
      </c>
      <c r="AR22" s="820">
        <f>SUM(AN5:AN20)</f>
        <v>0</v>
      </c>
      <c r="AS22" s="835"/>
      <c r="AT22" s="834">
        <f>SUM(AT5:AT20)</f>
        <v>0</v>
      </c>
      <c r="AU22" s="835"/>
      <c r="AV22" s="835"/>
      <c r="AW22" s="836"/>
      <c r="AX22" s="836">
        <f>SUM(AX5:AX20)</f>
        <v>0</v>
      </c>
      <c r="AY22" s="836"/>
      <c r="AZ22" s="836"/>
      <c r="BA22" s="845">
        <f>SUM(AT5:AT20)</f>
        <v>0</v>
      </c>
      <c r="BB22" s="820">
        <f>SUM(AX5:AX20)</f>
        <v>0</v>
      </c>
      <c r="BC22" s="835"/>
      <c r="BD22" s="835">
        <f>SUM(BD5:BD20)</f>
        <v>0</v>
      </c>
      <c r="BE22" s="835"/>
      <c r="BF22" s="835"/>
      <c r="BG22" s="836"/>
      <c r="BH22" s="836">
        <f>SUM(BH5:BH20)</f>
        <v>0</v>
      </c>
      <c r="BI22" s="836"/>
      <c r="BJ22" s="836"/>
      <c r="BK22" s="845">
        <f>SUM(BD5:BD20)</f>
        <v>0</v>
      </c>
      <c r="BL22" s="820">
        <f>SUM(BH5:BH20)</f>
        <v>0</v>
      </c>
      <c r="BM22" s="835"/>
      <c r="BN22" s="835">
        <f>SUM(BN5:BN20)</f>
        <v>0</v>
      </c>
      <c r="BO22" s="835"/>
      <c r="BP22" s="835"/>
      <c r="BQ22" s="836"/>
      <c r="BR22" s="836">
        <f>SUM(BR5:BR20)</f>
        <v>0</v>
      </c>
      <c r="BS22" s="836"/>
      <c r="BT22" s="836"/>
      <c r="BU22" s="845">
        <f>SUM(BN5:BN20)</f>
        <v>0</v>
      </c>
      <c r="BV22" s="821">
        <f>SUM(BR5:BR20)</f>
        <v>0</v>
      </c>
      <c r="BW22" s="839"/>
      <c r="BX22" s="842"/>
      <c r="BY22" s="841"/>
      <c r="BZ22" s="842"/>
    </row>
    <row r="23" spans="1:78" x14ac:dyDescent="0.25">
      <c r="A23" s="830" t="s">
        <v>17</v>
      </c>
      <c r="B23" s="843"/>
      <c r="C23" s="832"/>
      <c r="D23" s="833"/>
      <c r="E23" s="835"/>
      <c r="F23" s="835"/>
      <c r="G23" s="835">
        <f>SUM(G5:G20)</f>
        <v>0</v>
      </c>
      <c r="H23" s="835"/>
      <c r="I23" s="836"/>
      <c r="J23" s="836"/>
      <c r="K23" s="836">
        <f>SUM(K5:K20)</f>
        <v>0</v>
      </c>
      <c r="L23" s="836"/>
      <c r="M23" s="844">
        <f>SUM(G5:G20)</f>
        <v>0</v>
      </c>
      <c r="N23" s="820">
        <f>SUM(K5:K20)</f>
        <v>0</v>
      </c>
      <c r="O23" s="835"/>
      <c r="P23" s="835"/>
      <c r="Q23" s="835">
        <f>SUM(Q5:Q20)</f>
        <v>0</v>
      </c>
      <c r="R23" s="835"/>
      <c r="S23" s="836"/>
      <c r="T23" s="836"/>
      <c r="U23" s="836">
        <f>SUM(U5:U20)</f>
        <v>0</v>
      </c>
      <c r="V23" s="836"/>
      <c r="W23" s="845">
        <f>SUM(Q5:Q20)</f>
        <v>0</v>
      </c>
      <c r="X23" s="820">
        <f>SUM(U5:U20)</f>
        <v>0</v>
      </c>
      <c r="Y23" s="835"/>
      <c r="Z23" s="835"/>
      <c r="AA23" s="835">
        <f>SUM(AA5:AA20)</f>
        <v>0</v>
      </c>
      <c r="AB23" s="835"/>
      <c r="AC23" s="836"/>
      <c r="AD23" s="836"/>
      <c r="AE23" s="836">
        <f>SUM(AE5:AE20)</f>
        <v>0</v>
      </c>
      <c r="AF23" s="836"/>
      <c r="AG23" s="845">
        <f>SUM(AA5:AA20)</f>
        <v>0</v>
      </c>
      <c r="AH23" s="820">
        <f>SUM(AE5:AE20)</f>
        <v>0</v>
      </c>
      <c r="AI23" s="835"/>
      <c r="AJ23" s="835"/>
      <c r="AK23" s="835">
        <f>SUM(AK5:AK20)</f>
        <v>0</v>
      </c>
      <c r="AL23" s="835"/>
      <c r="AM23" s="836"/>
      <c r="AN23" s="836"/>
      <c r="AO23" s="836">
        <f>SUM(AO5:AO20)</f>
        <v>0</v>
      </c>
      <c r="AP23" s="836"/>
      <c r="AQ23" s="845">
        <f>SUM(AK5:AK20)</f>
        <v>0</v>
      </c>
      <c r="AR23" s="820">
        <f>SUM(AO5:AO20)</f>
        <v>0</v>
      </c>
      <c r="AS23" s="835"/>
      <c r="AT23" s="835"/>
      <c r="AU23" s="835">
        <f>SUM(AU5:AU20)</f>
        <v>0</v>
      </c>
      <c r="AV23" s="835"/>
      <c r="AW23" s="836"/>
      <c r="AX23" s="836"/>
      <c r="AY23" s="836">
        <f>SUM(AY5:AY20)</f>
        <v>0</v>
      </c>
      <c r="AZ23" s="836"/>
      <c r="BA23" s="845">
        <f>SUM(AU5:AU20)</f>
        <v>0</v>
      </c>
      <c r="BB23" s="820">
        <f>SUM(AY5:AY20)</f>
        <v>0</v>
      </c>
      <c r="BC23" s="835"/>
      <c r="BD23" s="835"/>
      <c r="BE23" s="835">
        <f>SUM(BE5:BE20)</f>
        <v>0</v>
      </c>
      <c r="BF23" s="835"/>
      <c r="BG23" s="836"/>
      <c r="BH23" s="836"/>
      <c r="BI23" s="836">
        <f>SUM(BI5:BI20)</f>
        <v>0</v>
      </c>
      <c r="BJ23" s="836"/>
      <c r="BK23" s="845">
        <f>SUM(BE5:BE20)</f>
        <v>0</v>
      </c>
      <c r="BL23" s="820">
        <f>SUM(BI5:BI20)</f>
        <v>0</v>
      </c>
      <c r="BM23" s="835"/>
      <c r="BN23" s="835"/>
      <c r="BO23" s="835">
        <f>SUM(BO5:BO20)</f>
        <v>0</v>
      </c>
      <c r="BP23" s="835"/>
      <c r="BQ23" s="836"/>
      <c r="BR23" s="836"/>
      <c r="BS23" s="836">
        <f>SUM(BS5:BS20)</f>
        <v>0</v>
      </c>
      <c r="BT23" s="836"/>
      <c r="BU23" s="845">
        <f>SUM(BO5:BO20)</f>
        <v>0</v>
      </c>
      <c r="BV23" s="821">
        <f>SUM(BS5:BS20)</f>
        <v>0</v>
      </c>
      <c r="BW23" s="839"/>
      <c r="BX23" s="842"/>
      <c r="BY23" s="841"/>
      <c r="BZ23" s="842"/>
    </row>
    <row r="24" spans="1:78" ht="15.75" customHeight="1" thickBot="1" x14ac:dyDescent="0.3">
      <c r="A24" s="830" t="s">
        <v>18</v>
      </c>
      <c r="B24" s="846"/>
      <c r="C24" s="847"/>
      <c r="D24" s="833"/>
      <c r="E24" s="848" t="s">
        <v>19</v>
      </c>
      <c r="F24" s="849">
        <f>E21+F22+G23+H24</f>
        <v>0</v>
      </c>
      <c r="G24" s="850"/>
      <c r="H24" s="850">
        <f>SUM(H5:H20)</f>
        <v>0</v>
      </c>
      <c r="I24" s="851"/>
      <c r="J24" s="848" t="s">
        <v>19</v>
      </c>
      <c r="K24" s="852">
        <f>I21+J22+K23+L24</f>
        <v>0</v>
      </c>
      <c r="L24" s="853">
        <f>SUM(L5:L20)</f>
        <v>0</v>
      </c>
      <c r="M24" s="854">
        <f>SUM(H5:H20)</f>
        <v>0</v>
      </c>
      <c r="N24" s="820">
        <f>SUM(L5:L20)</f>
        <v>0</v>
      </c>
      <c r="O24" s="848" t="s">
        <v>19</v>
      </c>
      <c r="P24" s="849">
        <f>O21+P22+Q23+R24</f>
        <v>0</v>
      </c>
      <c r="Q24" s="850"/>
      <c r="R24" s="850">
        <f>SUM(R5:R20)</f>
        <v>0</v>
      </c>
      <c r="S24" s="851"/>
      <c r="T24" s="848" t="s">
        <v>19</v>
      </c>
      <c r="U24" s="852">
        <f>S21+T22+U23+V24</f>
        <v>0</v>
      </c>
      <c r="V24" s="853">
        <f>SUM(V5:V20)</f>
        <v>0</v>
      </c>
      <c r="W24" s="855">
        <f>SUM(R5:R20)</f>
        <v>0</v>
      </c>
      <c r="X24" s="820">
        <f>SUM(V5:V20)</f>
        <v>0</v>
      </c>
      <c r="Y24" s="848" t="s">
        <v>19</v>
      </c>
      <c r="Z24" s="849">
        <f>Y21+Z22+AA23+AB24</f>
        <v>0</v>
      </c>
      <c r="AA24" s="850"/>
      <c r="AB24" s="850">
        <f>SUM(AB5:AB20)</f>
        <v>0</v>
      </c>
      <c r="AC24" s="851"/>
      <c r="AD24" s="848" t="s">
        <v>19</v>
      </c>
      <c r="AE24" s="852">
        <f>AC21+AD22+AE23+AF24</f>
        <v>0</v>
      </c>
      <c r="AF24" s="853">
        <f>SUM(AF5:AF20)</f>
        <v>0</v>
      </c>
      <c r="AG24" s="855">
        <f>SUM(AB5:AB20)</f>
        <v>0</v>
      </c>
      <c r="AH24" s="820">
        <f>SUM(AF5:AF20)</f>
        <v>0</v>
      </c>
      <c r="AI24" s="848" t="s">
        <v>19</v>
      </c>
      <c r="AJ24" s="849">
        <f>AI21+AJ22+AK23+AL24</f>
        <v>0</v>
      </c>
      <c r="AK24" s="850"/>
      <c r="AL24" s="850">
        <f>SUM(AL5:AL20)</f>
        <v>0</v>
      </c>
      <c r="AM24" s="851"/>
      <c r="AN24" s="848" t="s">
        <v>19</v>
      </c>
      <c r="AO24" s="852">
        <f>AM21+AN22+AO23+AP24</f>
        <v>0</v>
      </c>
      <c r="AP24" s="853">
        <f>SUM(AP5:AP20)</f>
        <v>0</v>
      </c>
      <c r="AQ24" s="855">
        <f>SUM(AL5:AL20)</f>
        <v>0</v>
      </c>
      <c r="AR24" s="820">
        <f>SUM(AP5:AP20)</f>
        <v>0</v>
      </c>
      <c r="AS24" s="848" t="s">
        <v>19</v>
      </c>
      <c r="AT24" s="849">
        <f>AS21+AT22+AU23+AV24</f>
        <v>0</v>
      </c>
      <c r="AU24" s="850"/>
      <c r="AV24" s="850">
        <f>SUM(AV5:AV20)</f>
        <v>0</v>
      </c>
      <c r="AW24" s="851"/>
      <c r="AX24" s="848" t="s">
        <v>19</v>
      </c>
      <c r="AY24" s="852">
        <f>AW21+AX22+AY23+AZ24</f>
        <v>0</v>
      </c>
      <c r="AZ24" s="853">
        <f>SUM(AZ5:AZ20)</f>
        <v>0</v>
      </c>
      <c r="BA24" s="855">
        <f>SUM(AV5:AV20)</f>
        <v>0</v>
      </c>
      <c r="BB24" s="820">
        <f>SUM(AZ5:AZ20)</f>
        <v>0</v>
      </c>
      <c r="BC24" s="848" t="s">
        <v>19</v>
      </c>
      <c r="BD24" s="849">
        <f>BC21+BD22+BE23+BF24</f>
        <v>0</v>
      </c>
      <c r="BE24" s="850"/>
      <c r="BF24" s="850">
        <f>SUM(BF5:BF20)</f>
        <v>0</v>
      </c>
      <c r="BG24" s="851"/>
      <c r="BH24" s="848" t="s">
        <v>19</v>
      </c>
      <c r="BI24" s="852">
        <f>BG21+BH22+BI23+BJ24</f>
        <v>0</v>
      </c>
      <c r="BJ24" s="853">
        <f>SUM(BJ5:BJ20)</f>
        <v>0</v>
      </c>
      <c r="BK24" s="855">
        <f>SUM(BF5:BF20)</f>
        <v>0</v>
      </c>
      <c r="BL24" s="820">
        <f>SUM(BJ5:BJ20)</f>
        <v>0</v>
      </c>
      <c r="BM24" s="848" t="s">
        <v>19</v>
      </c>
      <c r="BN24" s="849">
        <f>BM21+BN22+BO23+BP24</f>
        <v>0</v>
      </c>
      <c r="BO24" s="850"/>
      <c r="BP24" s="850">
        <f>SUM(BP5:BP20)</f>
        <v>0</v>
      </c>
      <c r="BQ24" s="851"/>
      <c r="BR24" s="848" t="s">
        <v>19</v>
      </c>
      <c r="BS24" s="852">
        <f>BQ21+BR22+BS23+BT24</f>
        <v>0</v>
      </c>
      <c r="BT24" s="853">
        <f>SUM(BT5:BT20)</f>
        <v>0</v>
      </c>
      <c r="BU24" s="855">
        <f>SUM(BP5:BP20)</f>
        <v>0</v>
      </c>
      <c r="BV24" s="821">
        <f>SUM(BT5:BT20)</f>
        <v>0</v>
      </c>
      <c r="BW24" s="82"/>
      <c r="BX24" s="856"/>
      <c r="BY24" s="857"/>
      <c r="BZ24" s="842"/>
    </row>
    <row r="25" spans="1:78" ht="15.75" thickTop="1" x14ac:dyDescent="0.25">
      <c r="A25" s="639" t="s">
        <v>55</v>
      </c>
      <c r="B25" s="89"/>
      <c r="C25" s="90"/>
      <c r="D25" s="91"/>
      <c r="E25" s="89"/>
      <c r="F25" s="89"/>
      <c r="G25" s="89"/>
      <c r="H25" s="89"/>
      <c r="I25" s="89"/>
      <c r="J25" s="89"/>
      <c r="K25" s="89"/>
      <c r="L25" s="89"/>
      <c r="M25" s="71">
        <f>SUM(M5:M20)</f>
        <v>0</v>
      </c>
      <c r="N25" s="66">
        <f>SUM(N5:N20)</f>
        <v>0</v>
      </c>
      <c r="O25" s="89"/>
      <c r="P25" s="89"/>
      <c r="Q25" s="89"/>
      <c r="R25" s="89"/>
      <c r="S25" s="89"/>
      <c r="T25" s="89"/>
      <c r="U25" s="89"/>
      <c r="V25" s="89"/>
      <c r="W25" s="72">
        <f>SUM(W5:W20)</f>
        <v>0</v>
      </c>
      <c r="X25" s="66">
        <f>SUM(X5:X20)</f>
        <v>0</v>
      </c>
      <c r="Y25" s="89"/>
      <c r="Z25" s="89"/>
      <c r="AA25" s="89"/>
      <c r="AB25" s="89"/>
      <c r="AC25" s="89"/>
      <c r="AD25" s="89"/>
      <c r="AE25" s="89"/>
      <c r="AF25" s="89"/>
      <c r="AG25" s="72">
        <f>SUM(AG5:AG20)</f>
        <v>0</v>
      </c>
      <c r="AH25" s="66">
        <f>SUM(AH5:AH20)</f>
        <v>0</v>
      </c>
      <c r="AI25" s="89"/>
      <c r="AJ25" s="89"/>
      <c r="AK25" s="89"/>
      <c r="AL25" s="89"/>
      <c r="AM25" s="89"/>
      <c r="AN25" s="89"/>
      <c r="AO25" s="89"/>
      <c r="AP25" s="89"/>
      <c r="AQ25" s="72">
        <f>SUM(AQ5:AQ20)</f>
        <v>0</v>
      </c>
      <c r="AR25" s="66">
        <f>SUM(AR5:AR20)</f>
        <v>0</v>
      </c>
      <c r="AS25" s="89"/>
      <c r="AT25" s="89"/>
      <c r="AU25" s="89"/>
      <c r="AV25" s="89"/>
      <c r="AW25" s="89"/>
      <c r="AX25" s="89"/>
      <c r="AY25" s="89"/>
      <c r="AZ25" s="89"/>
      <c r="BA25" s="72">
        <f>SUM(BA5:BA20)</f>
        <v>0</v>
      </c>
      <c r="BB25" s="66">
        <f>SUM(BB5:BB20)</f>
        <v>0</v>
      </c>
      <c r="BC25" s="89"/>
      <c r="BD25" s="89"/>
      <c r="BE25" s="89"/>
      <c r="BF25" s="89"/>
      <c r="BG25" s="89"/>
      <c r="BH25" s="89"/>
      <c r="BI25" s="89"/>
      <c r="BJ25" s="89"/>
      <c r="BK25" s="72">
        <f>SUM(BK5:BK20)</f>
        <v>0</v>
      </c>
      <c r="BL25" s="66">
        <f>SUM(BL5:BL20)</f>
        <v>0</v>
      </c>
      <c r="BM25" s="89"/>
      <c r="BN25" s="89"/>
      <c r="BO25" s="89"/>
      <c r="BP25" s="89"/>
      <c r="BQ25" s="89"/>
      <c r="BR25" s="89"/>
      <c r="BS25" s="89"/>
      <c r="BT25" s="89"/>
      <c r="BU25" s="72">
        <f>SUM(BU5:BU20)</f>
        <v>0</v>
      </c>
      <c r="BV25" s="64">
        <f>SUM(BV5:BV20)</f>
        <v>0</v>
      </c>
      <c r="BW25" s="71">
        <f>SUM(BW5:BW20)</f>
        <v>0</v>
      </c>
      <c r="BX25" s="65">
        <f>SUM(BX5:BX20)</f>
        <v>0</v>
      </c>
      <c r="BY25" s="73">
        <f>BW25/$BZ$1</f>
        <v>0</v>
      </c>
      <c r="BZ25" s="65">
        <f>BX25/$BZ$1</f>
        <v>0</v>
      </c>
    </row>
    <row r="26" spans="1:78" x14ac:dyDescent="0.25">
      <c r="A26" s="858" t="s">
        <v>20</v>
      </c>
      <c r="B26" s="859"/>
      <c r="C26" s="92"/>
      <c r="D26" s="92"/>
      <c r="E26" s="93"/>
      <c r="F26" s="93"/>
      <c r="G26" s="93"/>
      <c r="H26" s="93"/>
      <c r="I26" s="93"/>
      <c r="J26" s="93"/>
      <c r="K26" s="93"/>
      <c r="L26" s="93"/>
      <c r="M26" s="94"/>
      <c r="N26" s="770"/>
      <c r="O26" s="95"/>
      <c r="P26" s="95"/>
      <c r="Q26" s="95"/>
      <c r="R26" s="95"/>
      <c r="S26" s="95"/>
      <c r="T26" s="95"/>
      <c r="U26" s="95"/>
      <c r="V26" s="95"/>
      <c r="W26" s="96"/>
      <c r="X26" s="770"/>
      <c r="Y26" s="95"/>
      <c r="Z26" s="95"/>
      <c r="AA26" s="95"/>
      <c r="AB26" s="95"/>
      <c r="AC26" s="95"/>
      <c r="AD26" s="95"/>
      <c r="AE26" s="95"/>
      <c r="AF26" s="95"/>
      <c r="AG26" s="96"/>
      <c r="AH26" s="770"/>
      <c r="AI26" s="97"/>
      <c r="AJ26" s="97"/>
      <c r="AK26" s="97"/>
      <c r="AL26" s="97"/>
      <c r="AM26" s="97"/>
      <c r="AN26" s="97"/>
      <c r="AO26" s="97"/>
      <c r="AP26" s="97"/>
      <c r="AQ26" s="96"/>
      <c r="AR26" s="770"/>
      <c r="AS26" s="97"/>
      <c r="AT26" s="97"/>
      <c r="AU26" s="97"/>
      <c r="AV26" s="97"/>
      <c r="AW26" s="97"/>
      <c r="AX26" s="97"/>
      <c r="AY26" s="97"/>
      <c r="AZ26" s="97"/>
      <c r="BA26" s="96"/>
      <c r="BB26" s="770"/>
      <c r="BC26" s="97"/>
      <c r="BD26" s="97"/>
      <c r="BE26" s="97"/>
      <c r="BF26" s="97"/>
      <c r="BG26" s="97"/>
      <c r="BH26" s="97"/>
      <c r="BI26" s="97"/>
      <c r="BJ26" s="97"/>
      <c r="BK26" s="96"/>
      <c r="BL26" s="770"/>
      <c r="BM26" s="97"/>
      <c r="BN26" s="97"/>
      <c r="BO26" s="97"/>
      <c r="BP26" s="97"/>
      <c r="BQ26" s="97"/>
      <c r="BR26" s="97"/>
      <c r="BS26" s="97"/>
      <c r="BT26" s="97"/>
      <c r="BU26" s="96"/>
      <c r="BV26" s="459"/>
      <c r="BW26" s="460"/>
      <c r="BX26" s="829">
        <f>SUM(N26,X26,AH26,AR26,BB26,BL26,BV26)</f>
        <v>0</v>
      </c>
      <c r="BY26" s="461"/>
      <c r="BZ26" s="860">
        <f>BX26/$BZ$1</f>
        <v>0</v>
      </c>
    </row>
    <row r="27" spans="1:78" ht="15.75" thickBot="1" x14ac:dyDescent="0.3">
      <c r="A27" s="861" t="s">
        <v>150</v>
      </c>
      <c r="B27" s="2250"/>
      <c r="C27" s="2250"/>
      <c r="D27" s="2250"/>
      <c r="E27" s="2250"/>
      <c r="F27" s="2250"/>
      <c r="G27" s="2250"/>
      <c r="H27" s="2250"/>
      <c r="I27" s="2250"/>
      <c r="J27" s="2250"/>
      <c r="K27" s="2250"/>
      <c r="L27" s="2251"/>
      <c r="M27" s="771"/>
      <c r="N27" s="61">
        <f>M27*N25</f>
        <v>0</v>
      </c>
      <c r="O27" s="98"/>
      <c r="P27" s="98"/>
      <c r="Q27" s="98"/>
      <c r="R27" s="98"/>
      <c r="S27" s="98"/>
      <c r="T27" s="98"/>
      <c r="U27" s="98"/>
      <c r="V27" s="98"/>
      <c r="W27" s="772"/>
      <c r="X27" s="61">
        <f>W27*X25</f>
        <v>0</v>
      </c>
      <c r="Y27" s="98"/>
      <c r="Z27" s="98"/>
      <c r="AA27" s="98"/>
      <c r="AB27" s="98"/>
      <c r="AC27" s="98"/>
      <c r="AD27" s="98"/>
      <c r="AE27" s="98"/>
      <c r="AF27" s="98"/>
      <c r="AG27" s="772"/>
      <c r="AH27" s="61">
        <f>AG27*AH25</f>
        <v>0</v>
      </c>
      <c r="AI27" s="99"/>
      <c r="AJ27" s="99"/>
      <c r="AK27" s="99"/>
      <c r="AL27" s="99"/>
      <c r="AM27" s="99"/>
      <c r="AN27" s="99"/>
      <c r="AO27" s="99"/>
      <c r="AP27" s="99"/>
      <c r="AQ27" s="772"/>
      <c r="AR27" s="61">
        <f>AQ27*AR25</f>
        <v>0</v>
      </c>
      <c r="AS27" s="99"/>
      <c r="AT27" s="99"/>
      <c r="AU27" s="99"/>
      <c r="AV27" s="99"/>
      <c r="AW27" s="99"/>
      <c r="AX27" s="99"/>
      <c r="AY27" s="99"/>
      <c r="AZ27" s="99"/>
      <c r="BA27" s="772"/>
      <c r="BB27" s="61">
        <f>BA27*BB25</f>
        <v>0</v>
      </c>
      <c r="BC27" s="99"/>
      <c r="BD27" s="99"/>
      <c r="BE27" s="99"/>
      <c r="BF27" s="99"/>
      <c r="BG27" s="99"/>
      <c r="BH27" s="99"/>
      <c r="BI27" s="99"/>
      <c r="BJ27" s="99"/>
      <c r="BK27" s="772"/>
      <c r="BL27" s="61">
        <f>BK27*BL25</f>
        <v>0</v>
      </c>
      <c r="BM27" s="99"/>
      <c r="BN27" s="99"/>
      <c r="BO27" s="99"/>
      <c r="BP27" s="99"/>
      <c r="BQ27" s="99"/>
      <c r="BR27" s="99"/>
      <c r="BS27" s="99"/>
      <c r="BT27" s="99"/>
      <c r="BU27" s="772"/>
      <c r="BV27" s="63">
        <f>BU27*BV25</f>
        <v>0</v>
      </c>
      <c r="BW27" s="462"/>
      <c r="BX27" s="862">
        <f>SUM(N27,X27,AH27,AR27,BB27,BL27,BV27)</f>
        <v>0</v>
      </c>
      <c r="BY27" s="463"/>
      <c r="BZ27" s="863">
        <f>BX27/$BZ$1</f>
        <v>0</v>
      </c>
    </row>
    <row r="28" spans="1:78" ht="15.75" thickTop="1" x14ac:dyDescent="0.25">
      <c r="A28" s="864" t="s">
        <v>149</v>
      </c>
      <c r="B28" s="865"/>
      <c r="C28" s="100"/>
      <c r="D28" s="100"/>
      <c r="E28" s="89"/>
      <c r="F28" s="89"/>
      <c r="G28" s="89"/>
      <c r="H28" s="89"/>
      <c r="I28" s="89"/>
      <c r="J28" s="89"/>
      <c r="K28" s="89"/>
      <c r="L28" s="89"/>
      <c r="M28" s="71">
        <f>M25</f>
        <v>0</v>
      </c>
      <c r="N28" s="67">
        <f>N25+N26+N27</f>
        <v>0</v>
      </c>
      <c r="O28" s="89"/>
      <c r="P28" s="89"/>
      <c r="Q28" s="89"/>
      <c r="R28" s="89"/>
      <c r="S28" s="89"/>
      <c r="T28" s="89"/>
      <c r="U28" s="89"/>
      <c r="V28" s="89"/>
      <c r="W28" s="72">
        <f>W25</f>
        <v>0</v>
      </c>
      <c r="X28" s="67">
        <f>X25+X26+X27</f>
        <v>0</v>
      </c>
      <c r="Y28" s="89"/>
      <c r="Z28" s="89"/>
      <c r="AA28" s="89"/>
      <c r="AB28" s="89"/>
      <c r="AC28" s="89"/>
      <c r="AD28" s="89"/>
      <c r="AE28" s="89"/>
      <c r="AF28" s="89"/>
      <c r="AG28" s="72">
        <f>AG25</f>
        <v>0</v>
      </c>
      <c r="AH28" s="67">
        <f>AH25+AH26+AH27</f>
        <v>0</v>
      </c>
      <c r="AI28" s="101"/>
      <c r="AJ28" s="101"/>
      <c r="AK28" s="101"/>
      <c r="AL28" s="101"/>
      <c r="AM28" s="101"/>
      <c r="AN28" s="101"/>
      <c r="AO28" s="101"/>
      <c r="AP28" s="101"/>
      <c r="AQ28" s="72">
        <f>AQ25</f>
        <v>0</v>
      </c>
      <c r="AR28" s="67">
        <f>AR25+AR26+AR27</f>
        <v>0</v>
      </c>
      <c r="AS28" s="101"/>
      <c r="AT28" s="101"/>
      <c r="AU28" s="101"/>
      <c r="AV28" s="101"/>
      <c r="AW28" s="101"/>
      <c r="AX28" s="101"/>
      <c r="AY28" s="101"/>
      <c r="AZ28" s="101"/>
      <c r="BA28" s="72">
        <f>BA25</f>
        <v>0</v>
      </c>
      <c r="BB28" s="67">
        <f>BB25+BB26+BB27</f>
        <v>0</v>
      </c>
      <c r="BC28" s="101"/>
      <c r="BD28" s="101"/>
      <c r="BE28" s="101"/>
      <c r="BF28" s="101"/>
      <c r="BG28" s="101"/>
      <c r="BH28" s="101"/>
      <c r="BI28" s="101"/>
      <c r="BJ28" s="101"/>
      <c r="BK28" s="72">
        <f>BK25</f>
        <v>0</v>
      </c>
      <c r="BL28" s="67">
        <f>BL25+BL26+BL27</f>
        <v>0</v>
      </c>
      <c r="BM28" s="101"/>
      <c r="BN28" s="101"/>
      <c r="BO28" s="101"/>
      <c r="BP28" s="101"/>
      <c r="BQ28" s="101"/>
      <c r="BR28" s="101"/>
      <c r="BS28" s="101"/>
      <c r="BT28" s="101"/>
      <c r="BU28" s="72">
        <f>BU25</f>
        <v>0</v>
      </c>
      <c r="BV28" s="65">
        <f>BV25+BV26+BV27</f>
        <v>0</v>
      </c>
      <c r="BW28" s="71">
        <f>BW25</f>
        <v>0</v>
      </c>
      <c r="BX28" s="65">
        <f>SUM(BX25:BX27)</f>
        <v>0</v>
      </c>
      <c r="BY28" s="73">
        <f>BW28/$BZ$1</f>
        <v>0</v>
      </c>
      <c r="BZ28" s="65">
        <f>BX28/$BZ$1</f>
        <v>0</v>
      </c>
    </row>
    <row r="29" spans="1:78" ht="15.75" thickBot="1" x14ac:dyDescent="0.3">
      <c r="A29" s="718"/>
      <c r="B29" s="719"/>
      <c r="C29" s="140"/>
      <c r="D29" s="141"/>
      <c r="E29" s="142"/>
      <c r="F29" s="142"/>
      <c r="G29" s="142"/>
      <c r="H29" s="142"/>
      <c r="I29" s="142"/>
      <c r="J29" s="142"/>
      <c r="K29" s="142"/>
      <c r="L29" s="142"/>
      <c r="M29" s="143"/>
      <c r="N29" s="144"/>
      <c r="O29" s="145"/>
      <c r="P29" s="145"/>
      <c r="Q29" s="145"/>
      <c r="R29" s="145"/>
      <c r="S29" s="145"/>
      <c r="T29" s="145"/>
      <c r="U29" s="145"/>
      <c r="V29" s="145"/>
      <c r="W29" s="146"/>
      <c r="X29" s="144"/>
      <c r="Y29" s="145"/>
      <c r="Z29" s="145"/>
      <c r="AA29" s="145"/>
      <c r="AB29" s="145"/>
      <c r="AC29" s="145"/>
      <c r="AD29" s="145"/>
      <c r="AE29" s="145"/>
      <c r="AF29" s="145"/>
      <c r="AG29" s="146"/>
      <c r="AH29" s="144"/>
      <c r="AI29" s="147"/>
      <c r="AJ29" s="147"/>
      <c r="AK29" s="147"/>
      <c r="AL29" s="147"/>
      <c r="AM29" s="147"/>
      <c r="AN29" s="147"/>
      <c r="AO29" s="147"/>
      <c r="AP29" s="147"/>
      <c r="AQ29" s="146"/>
      <c r="AR29" s="144"/>
      <c r="AS29" s="147"/>
      <c r="AT29" s="147"/>
      <c r="AU29" s="147"/>
      <c r="AV29" s="147"/>
      <c r="AW29" s="147"/>
      <c r="AX29" s="147"/>
      <c r="AY29" s="147"/>
      <c r="AZ29" s="147"/>
      <c r="BA29" s="146"/>
      <c r="BB29" s="144"/>
      <c r="BC29" s="147"/>
      <c r="BD29" s="147"/>
      <c r="BE29" s="147"/>
      <c r="BF29" s="147"/>
      <c r="BG29" s="147"/>
      <c r="BH29" s="147"/>
      <c r="BI29" s="147"/>
      <c r="BJ29" s="147"/>
      <c r="BK29" s="146"/>
      <c r="BL29" s="144"/>
      <c r="BM29" s="147"/>
      <c r="BN29" s="147"/>
      <c r="BO29" s="147"/>
      <c r="BP29" s="147"/>
      <c r="BQ29" s="147"/>
      <c r="BR29" s="147"/>
      <c r="BS29" s="147"/>
      <c r="BT29" s="147"/>
      <c r="BU29" s="146"/>
      <c r="BV29" s="148"/>
      <c r="BW29" s="149"/>
      <c r="BX29" s="150"/>
      <c r="BY29" s="151"/>
      <c r="BZ29" s="150"/>
    </row>
    <row r="30" spans="1:78" ht="15.75" thickTop="1" x14ac:dyDescent="0.25">
      <c r="A30" s="640" t="s">
        <v>152</v>
      </c>
      <c r="B30" s="641"/>
      <c r="C30" s="720"/>
      <c r="D30" s="721"/>
      <c r="E30" s="722"/>
      <c r="F30" s="722"/>
      <c r="G30" s="722"/>
      <c r="H30" s="722"/>
      <c r="I30" s="722"/>
      <c r="J30" s="722"/>
      <c r="K30" s="722"/>
      <c r="L30" s="722"/>
      <c r="M30" s="723" t="s">
        <v>163</v>
      </c>
      <c r="N30" s="724" t="s">
        <v>24</v>
      </c>
      <c r="O30" s="720"/>
      <c r="P30" s="720"/>
      <c r="Q30" s="720"/>
      <c r="R30" s="720"/>
      <c r="S30" s="720"/>
      <c r="T30" s="720"/>
      <c r="U30" s="720"/>
      <c r="V30" s="720"/>
      <c r="W30" s="725" t="s">
        <v>163</v>
      </c>
      <c r="X30" s="724" t="s">
        <v>24</v>
      </c>
      <c r="Y30" s="720"/>
      <c r="Z30" s="720"/>
      <c r="AA30" s="720"/>
      <c r="AB30" s="720"/>
      <c r="AC30" s="720"/>
      <c r="AD30" s="720"/>
      <c r="AE30" s="720"/>
      <c r="AF30" s="720"/>
      <c r="AG30" s="725" t="s">
        <v>163</v>
      </c>
      <c r="AH30" s="724" t="s">
        <v>24</v>
      </c>
      <c r="AI30" s="720"/>
      <c r="AJ30" s="720"/>
      <c r="AK30" s="720"/>
      <c r="AL30" s="720"/>
      <c r="AM30" s="720"/>
      <c r="AN30" s="720"/>
      <c r="AO30" s="720"/>
      <c r="AP30" s="720"/>
      <c r="AQ30" s="725" t="s">
        <v>163</v>
      </c>
      <c r="AR30" s="724" t="s">
        <v>24</v>
      </c>
      <c r="AS30" s="720"/>
      <c r="AT30" s="720"/>
      <c r="AU30" s="720"/>
      <c r="AV30" s="720"/>
      <c r="AW30" s="720"/>
      <c r="AX30" s="720"/>
      <c r="AY30" s="720"/>
      <c r="AZ30" s="720"/>
      <c r="BA30" s="725" t="s">
        <v>163</v>
      </c>
      <c r="BB30" s="724" t="s">
        <v>24</v>
      </c>
      <c r="BC30" s="720"/>
      <c r="BD30" s="720"/>
      <c r="BE30" s="720"/>
      <c r="BF30" s="720"/>
      <c r="BG30" s="720"/>
      <c r="BH30" s="720"/>
      <c r="BI30" s="720"/>
      <c r="BJ30" s="720"/>
      <c r="BK30" s="725" t="s">
        <v>163</v>
      </c>
      <c r="BL30" s="724" t="s">
        <v>24</v>
      </c>
      <c r="BM30" s="720"/>
      <c r="BN30" s="720"/>
      <c r="BO30" s="720"/>
      <c r="BP30" s="720"/>
      <c r="BQ30" s="720"/>
      <c r="BR30" s="720"/>
      <c r="BS30" s="720"/>
      <c r="BT30" s="720"/>
      <c r="BU30" s="725" t="s">
        <v>163</v>
      </c>
      <c r="BV30" s="726" t="s">
        <v>24</v>
      </c>
      <c r="BW30" s="723" t="s">
        <v>163</v>
      </c>
      <c r="BX30" s="727" t="s">
        <v>24</v>
      </c>
      <c r="BY30" s="723" t="s">
        <v>163</v>
      </c>
      <c r="BZ30" s="727" t="s">
        <v>24</v>
      </c>
    </row>
    <row r="31" spans="1:78" ht="15" customHeight="1" x14ac:dyDescent="0.25">
      <c r="A31" s="2191" t="s">
        <v>86</v>
      </c>
      <c r="B31" s="2192"/>
      <c r="C31" s="2192"/>
      <c r="D31" s="2193"/>
      <c r="E31" s="728"/>
      <c r="F31" s="728"/>
      <c r="G31" s="728"/>
      <c r="H31" s="728"/>
      <c r="I31" s="728"/>
      <c r="J31" s="728"/>
      <c r="K31" s="728"/>
      <c r="L31" s="728"/>
      <c r="M31" s="452">
        <v>0</v>
      </c>
      <c r="N31" s="453">
        <v>0</v>
      </c>
      <c r="O31" s="773"/>
      <c r="P31" s="773"/>
      <c r="Q31" s="773"/>
      <c r="R31" s="773"/>
      <c r="S31" s="773"/>
      <c r="T31" s="773"/>
      <c r="U31" s="773"/>
      <c r="V31" s="773"/>
      <c r="W31" s="454">
        <v>0</v>
      </c>
      <c r="X31" s="453">
        <v>0</v>
      </c>
      <c r="Y31" s="773"/>
      <c r="Z31" s="773"/>
      <c r="AA31" s="773"/>
      <c r="AB31" s="773"/>
      <c r="AC31" s="773"/>
      <c r="AD31" s="773"/>
      <c r="AE31" s="773"/>
      <c r="AF31" s="773"/>
      <c r="AG31" s="454">
        <v>0</v>
      </c>
      <c r="AH31" s="453">
        <v>0</v>
      </c>
      <c r="AI31" s="773"/>
      <c r="AJ31" s="773"/>
      <c r="AK31" s="773"/>
      <c r="AL31" s="773"/>
      <c r="AM31" s="773"/>
      <c r="AN31" s="773"/>
      <c r="AO31" s="773"/>
      <c r="AP31" s="773"/>
      <c r="AQ31" s="454">
        <v>0</v>
      </c>
      <c r="AR31" s="453">
        <v>0</v>
      </c>
      <c r="AS31" s="773"/>
      <c r="AT31" s="773"/>
      <c r="AU31" s="773"/>
      <c r="AV31" s="773"/>
      <c r="AW31" s="773"/>
      <c r="AX31" s="773"/>
      <c r="AY31" s="773"/>
      <c r="AZ31" s="773"/>
      <c r="BA31" s="454">
        <v>0</v>
      </c>
      <c r="BB31" s="453">
        <v>0</v>
      </c>
      <c r="BC31" s="773"/>
      <c r="BD31" s="773"/>
      <c r="BE31" s="773"/>
      <c r="BF31" s="773"/>
      <c r="BG31" s="773"/>
      <c r="BH31" s="773"/>
      <c r="BI31" s="773"/>
      <c r="BJ31" s="773"/>
      <c r="BK31" s="454">
        <v>0</v>
      </c>
      <c r="BL31" s="453">
        <v>0</v>
      </c>
      <c r="BM31" s="773"/>
      <c r="BN31" s="773"/>
      <c r="BO31" s="773"/>
      <c r="BP31" s="773"/>
      <c r="BQ31" s="773"/>
      <c r="BR31" s="773"/>
      <c r="BS31" s="773"/>
      <c r="BT31" s="773"/>
      <c r="BU31" s="454">
        <v>0</v>
      </c>
      <c r="BV31" s="455">
        <v>0</v>
      </c>
      <c r="BW31" s="866">
        <f t="shared" ref="BW31:BW40" si="67">SUM(M31,W31,AG31,AQ31,BA31,BK31,BU31)</f>
        <v>0</v>
      </c>
      <c r="BX31" s="867">
        <f>SUM(N31,X31,AH31,AR31,BB31,BL31,BV31)</f>
        <v>0</v>
      </c>
      <c r="BY31" s="866">
        <f t="shared" ref="BY31:BY40" si="68">BW31/$BZ$1</f>
        <v>0</v>
      </c>
      <c r="BZ31" s="867">
        <f t="shared" ref="BZ31:BZ40" si="69">BX31/$BZ$1</f>
        <v>0</v>
      </c>
    </row>
    <row r="32" spans="1:78" ht="15" customHeight="1" x14ac:dyDescent="0.25">
      <c r="A32" s="2236" t="s">
        <v>87</v>
      </c>
      <c r="B32" s="2237"/>
      <c r="C32" s="2237"/>
      <c r="D32" s="2238"/>
      <c r="E32" s="728"/>
      <c r="F32" s="728"/>
      <c r="G32" s="728"/>
      <c r="H32" s="728"/>
      <c r="I32" s="728"/>
      <c r="J32" s="728"/>
      <c r="K32" s="728"/>
      <c r="L32" s="728"/>
      <c r="M32" s="105">
        <v>0</v>
      </c>
      <c r="N32" s="106">
        <v>0</v>
      </c>
      <c r="O32" s="774"/>
      <c r="P32" s="774"/>
      <c r="Q32" s="774"/>
      <c r="R32" s="774"/>
      <c r="S32" s="774"/>
      <c r="T32" s="774"/>
      <c r="U32" s="774"/>
      <c r="V32" s="774"/>
      <c r="W32" s="107">
        <v>0</v>
      </c>
      <c r="X32" s="106">
        <v>0</v>
      </c>
      <c r="Y32" s="774"/>
      <c r="Z32" s="774"/>
      <c r="AA32" s="774"/>
      <c r="AB32" s="774"/>
      <c r="AC32" s="774"/>
      <c r="AD32" s="774"/>
      <c r="AE32" s="774"/>
      <c r="AF32" s="774"/>
      <c r="AG32" s="107">
        <v>0</v>
      </c>
      <c r="AH32" s="106">
        <v>0</v>
      </c>
      <c r="AI32" s="774"/>
      <c r="AJ32" s="774"/>
      <c r="AK32" s="774"/>
      <c r="AL32" s="774"/>
      <c r="AM32" s="774"/>
      <c r="AN32" s="774"/>
      <c r="AO32" s="774"/>
      <c r="AP32" s="774"/>
      <c r="AQ32" s="107">
        <v>0</v>
      </c>
      <c r="AR32" s="106">
        <v>0</v>
      </c>
      <c r="AS32" s="774"/>
      <c r="AT32" s="774"/>
      <c r="AU32" s="774"/>
      <c r="AV32" s="774"/>
      <c r="AW32" s="774"/>
      <c r="AX32" s="774"/>
      <c r="AY32" s="774"/>
      <c r="AZ32" s="774"/>
      <c r="BA32" s="107">
        <v>0</v>
      </c>
      <c r="BB32" s="106">
        <v>0</v>
      </c>
      <c r="BC32" s="774"/>
      <c r="BD32" s="774"/>
      <c r="BE32" s="774"/>
      <c r="BF32" s="774"/>
      <c r="BG32" s="774"/>
      <c r="BH32" s="774"/>
      <c r="BI32" s="774"/>
      <c r="BJ32" s="774"/>
      <c r="BK32" s="107">
        <v>0</v>
      </c>
      <c r="BL32" s="106">
        <v>0</v>
      </c>
      <c r="BM32" s="774"/>
      <c r="BN32" s="774"/>
      <c r="BO32" s="774"/>
      <c r="BP32" s="774"/>
      <c r="BQ32" s="774"/>
      <c r="BR32" s="774"/>
      <c r="BS32" s="774"/>
      <c r="BT32" s="774"/>
      <c r="BU32" s="107">
        <v>0</v>
      </c>
      <c r="BV32" s="108">
        <v>0</v>
      </c>
      <c r="BW32" s="466">
        <f t="shared" si="67"/>
        <v>0</v>
      </c>
      <c r="BX32" s="467">
        <f t="shared" ref="BX32:BX40" si="70">SUM(N32,X32,AH32,AR32,BB32,BL32,BV32)</f>
        <v>0</v>
      </c>
      <c r="BY32" s="466">
        <f t="shared" si="68"/>
        <v>0</v>
      </c>
      <c r="BZ32" s="467">
        <f t="shared" si="69"/>
        <v>0</v>
      </c>
    </row>
    <row r="33" spans="1:78" ht="15" customHeight="1" x14ac:dyDescent="0.25">
      <c r="A33" s="2236" t="s">
        <v>88</v>
      </c>
      <c r="B33" s="2237"/>
      <c r="C33" s="2237"/>
      <c r="D33" s="2238"/>
      <c r="E33" s="728"/>
      <c r="F33" s="728"/>
      <c r="G33" s="728"/>
      <c r="H33" s="728"/>
      <c r="I33" s="728"/>
      <c r="J33" s="728"/>
      <c r="K33" s="728"/>
      <c r="L33" s="728"/>
      <c r="M33" s="105">
        <v>0</v>
      </c>
      <c r="N33" s="106">
        <v>0</v>
      </c>
      <c r="O33" s="774"/>
      <c r="P33" s="774"/>
      <c r="Q33" s="774"/>
      <c r="R33" s="774"/>
      <c r="S33" s="774"/>
      <c r="T33" s="774"/>
      <c r="U33" s="774"/>
      <c r="V33" s="774"/>
      <c r="W33" s="107">
        <v>0</v>
      </c>
      <c r="X33" s="106">
        <v>0</v>
      </c>
      <c r="Y33" s="774"/>
      <c r="Z33" s="774"/>
      <c r="AA33" s="774"/>
      <c r="AB33" s="774"/>
      <c r="AC33" s="774"/>
      <c r="AD33" s="774"/>
      <c r="AE33" s="774"/>
      <c r="AF33" s="774"/>
      <c r="AG33" s="107">
        <v>0</v>
      </c>
      <c r="AH33" s="106">
        <v>0</v>
      </c>
      <c r="AI33" s="774"/>
      <c r="AJ33" s="774"/>
      <c r="AK33" s="774"/>
      <c r="AL33" s="774"/>
      <c r="AM33" s="774"/>
      <c r="AN33" s="774"/>
      <c r="AO33" s="774"/>
      <c r="AP33" s="774"/>
      <c r="AQ33" s="107">
        <v>0</v>
      </c>
      <c r="AR33" s="106">
        <v>0</v>
      </c>
      <c r="AS33" s="774"/>
      <c r="AT33" s="774"/>
      <c r="AU33" s="774"/>
      <c r="AV33" s="774"/>
      <c r="AW33" s="774"/>
      <c r="AX33" s="774"/>
      <c r="AY33" s="774"/>
      <c r="AZ33" s="774"/>
      <c r="BA33" s="107">
        <v>0</v>
      </c>
      <c r="BB33" s="106">
        <v>0</v>
      </c>
      <c r="BC33" s="774"/>
      <c r="BD33" s="774"/>
      <c r="BE33" s="774"/>
      <c r="BF33" s="774"/>
      <c r="BG33" s="774"/>
      <c r="BH33" s="774"/>
      <c r="BI33" s="774"/>
      <c r="BJ33" s="774"/>
      <c r="BK33" s="107">
        <v>0</v>
      </c>
      <c r="BL33" s="106">
        <v>0</v>
      </c>
      <c r="BM33" s="774"/>
      <c r="BN33" s="774"/>
      <c r="BO33" s="774"/>
      <c r="BP33" s="774"/>
      <c r="BQ33" s="774"/>
      <c r="BR33" s="774"/>
      <c r="BS33" s="774"/>
      <c r="BT33" s="774"/>
      <c r="BU33" s="107">
        <v>0</v>
      </c>
      <c r="BV33" s="108">
        <v>0</v>
      </c>
      <c r="BW33" s="466">
        <f t="shared" si="67"/>
        <v>0</v>
      </c>
      <c r="BX33" s="467">
        <f t="shared" si="70"/>
        <v>0</v>
      </c>
      <c r="BY33" s="466">
        <f t="shared" si="68"/>
        <v>0</v>
      </c>
      <c r="BZ33" s="467">
        <f t="shared" si="69"/>
        <v>0</v>
      </c>
    </row>
    <row r="34" spans="1:78" ht="15" customHeight="1" x14ac:dyDescent="0.25">
      <c r="A34" s="2236" t="s">
        <v>89</v>
      </c>
      <c r="B34" s="2237"/>
      <c r="C34" s="2237"/>
      <c r="D34" s="2238"/>
      <c r="E34" s="728"/>
      <c r="F34" s="728"/>
      <c r="G34" s="728"/>
      <c r="H34" s="728"/>
      <c r="I34" s="728"/>
      <c r="J34" s="728"/>
      <c r="K34" s="728"/>
      <c r="L34" s="728"/>
      <c r="M34" s="105">
        <v>0</v>
      </c>
      <c r="N34" s="106">
        <v>0</v>
      </c>
      <c r="O34" s="774"/>
      <c r="P34" s="774"/>
      <c r="Q34" s="774"/>
      <c r="R34" s="774"/>
      <c r="S34" s="774"/>
      <c r="T34" s="774"/>
      <c r="U34" s="774"/>
      <c r="V34" s="774"/>
      <c r="W34" s="107">
        <v>0</v>
      </c>
      <c r="X34" s="106">
        <v>0</v>
      </c>
      <c r="Y34" s="774"/>
      <c r="Z34" s="774"/>
      <c r="AA34" s="774"/>
      <c r="AB34" s="774"/>
      <c r="AC34" s="774"/>
      <c r="AD34" s="774"/>
      <c r="AE34" s="774"/>
      <c r="AF34" s="774"/>
      <c r="AG34" s="107">
        <v>0</v>
      </c>
      <c r="AH34" s="106">
        <v>0</v>
      </c>
      <c r="AI34" s="774"/>
      <c r="AJ34" s="774"/>
      <c r="AK34" s="774"/>
      <c r="AL34" s="774"/>
      <c r="AM34" s="774"/>
      <c r="AN34" s="774"/>
      <c r="AO34" s="774"/>
      <c r="AP34" s="774"/>
      <c r="AQ34" s="107">
        <v>0</v>
      </c>
      <c r="AR34" s="106">
        <v>0</v>
      </c>
      <c r="AS34" s="774"/>
      <c r="AT34" s="774"/>
      <c r="AU34" s="774"/>
      <c r="AV34" s="774"/>
      <c r="AW34" s="774"/>
      <c r="AX34" s="774"/>
      <c r="AY34" s="774"/>
      <c r="AZ34" s="774"/>
      <c r="BA34" s="107">
        <v>0</v>
      </c>
      <c r="BB34" s="106">
        <v>0</v>
      </c>
      <c r="BC34" s="774"/>
      <c r="BD34" s="774"/>
      <c r="BE34" s="774"/>
      <c r="BF34" s="774"/>
      <c r="BG34" s="774"/>
      <c r="BH34" s="774"/>
      <c r="BI34" s="774"/>
      <c r="BJ34" s="774"/>
      <c r="BK34" s="107">
        <v>0</v>
      </c>
      <c r="BL34" s="106">
        <v>0</v>
      </c>
      <c r="BM34" s="774"/>
      <c r="BN34" s="774"/>
      <c r="BO34" s="774"/>
      <c r="BP34" s="774"/>
      <c r="BQ34" s="774"/>
      <c r="BR34" s="774"/>
      <c r="BS34" s="774"/>
      <c r="BT34" s="774"/>
      <c r="BU34" s="107">
        <v>0</v>
      </c>
      <c r="BV34" s="108">
        <v>0</v>
      </c>
      <c r="BW34" s="466">
        <f t="shared" si="67"/>
        <v>0</v>
      </c>
      <c r="BX34" s="467">
        <f t="shared" si="70"/>
        <v>0</v>
      </c>
      <c r="BY34" s="466">
        <f t="shared" si="68"/>
        <v>0</v>
      </c>
      <c r="BZ34" s="467">
        <f t="shared" si="69"/>
        <v>0</v>
      </c>
    </row>
    <row r="35" spans="1:78" ht="15" customHeight="1" x14ac:dyDescent="0.25">
      <c r="A35" s="2236" t="s">
        <v>90</v>
      </c>
      <c r="B35" s="2237"/>
      <c r="C35" s="2237"/>
      <c r="D35" s="2238"/>
      <c r="E35" s="728"/>
      <c r="F35" s="728"/>
      <c r="G35" s="728"/>
      <c r="H35" s="728"/>
      <c r="I35" s="728"/>
      <c r="J35" s="728"/>
      <c r="K35" s="728"/>
      <c r="L35" s="728"/>
      <c r="M35" s="105">
        <v>0</v>
      </c>
      <c r="N35" s="106">
        <v>0</v>
      </c>
      <c r="O35" s="774"/>
      <c r="P35" s="774"/>
      <c r="Q35" s="774"/>
      <c r="R35" s="774"/>
      <c r="S35" s="774"/>
      <c r="T35" s="774"/>
      <c r="U35" s="774"/>
      <c r="V35" s="774"/>
      <c r="W35" s="107">
        <v>0</v>
      </c>
      <c r="X35" s="106">
        <v>0</v>
      </c>
      <c r="Y35" s="774"/>
      <c r="Z35" s="774"/>
      <c r="AA35" s="774"/>
      <c r="AB35" s="774"/>
      <c r="AC35" s="774"/>
      <c r="AD35" s="774"/>
      <c r="AE35" s="774"/>
      <c r="AF35" s="774"/>
      <c r="AG35" s="107">
        <v>0</v>
      </c>
      <c r="AH35" s="106">
        <v>0</v>
      </c>
      <c r="AI35" s="774"/>
      <c r="AJ35" s="774"/>
      <c r="AK35" s="774"/>
      <c r="AL35" s="774"/>
      <c r="AM35" s="774"/>
      <c r="AN35" s="774"/>
      <c r="AO35" s="774"/>
      <c r="AP35" s="774"/>
      <c r="AQ35" s="107">
        <v>0</v>
      </c>
      <c r="AR35" s="106">
        <v>0</v>
      </c>
      <c r="AS35" s="774"/>
      <c r="AT35" s="774"/>
      <c r="AU35" s="774"/>
      <c r="AV35" s="774"/>
      <c r="AW35" s="774"/>
      <c r="AX35" s="774"/>
      <c r="AY35" s="774"/>
      <c r="AZ35" s="774"/>
      <c r="BA35" s="107">
        <v>0</v>
      </c>
      <c r="BB35" s="106">
        <v>0</v>
      </c>
      <c r="BC35" s="774"/>
      <c r="BD35" s="774"/>
      <c r="BE35" s="774"/>
      <c r="BF35" s="774"/>
      <c r="BG35" s="774"/>
      <c r="BH35" s="774"/>
      <c r="BI35" s="774"/>
      <c r="BJ35" s="774"/>
      <c r="BK35" s="107">
        <v>0</v>
      </c>
      <c r="BL35" s="106">
        <v>0</v>
      </c>
      <c r="BM35" s="774"/>
      <c r="BN35" s="774"/>
      <c r="BO35" s="774"/>
      <c r="BP35" s="774"/>
      <c r="BQ35" s="774"/>
      <c r="BR35" s="774"/>
      <c r="BS35" s="774"/>
      <c r="BT35" s="774"/>
      <c r="BU35" s="107">
        <v>0</v>
      </c>
      <c r="BV35" s="108">
        <v>0</v>
      </c>
      <c r="BW35" s="466">
        <f t="shared" si="67"/>
        <v>0</v>
      </c>
      <c r="BX35" s="467">
        <f t="shared" si="70"/>
        <v>0</v>
      </c>
      <c r="BY35" s="466">
        <f t="shared" si="68"/>
        <v>0</v>
      </c>
      <c r="BZ35" s="467">
        <f t="shared" si="69"/>
        <v>0</v>
      </c>
    </row>
    <row r="36" spans="1:78" ht="15" customHeight="1" x14ac:dyDescent="0.25">
      <c r="A36" s="2236" t="s">
        <v>91</v>
      </c>
      <c r="B36" s="2237"/>
      <c r="C36" s="2237"/>
      <c r="D36" s="2238"/>
      <c r="E36" s="728"/>
      <c r="F36" s="728"/>
      <c r="G36" s="728"/>
      <c r="H36" s="728"/>
      <c r="I36" s="728"/>
      <c r="J36" s="728"/>
      <c r="K36" s="728"/>
      <c r="L36" s="728"/>
      <c r="M36" s="105">
        <v>0</v>
      </c>
      <c r="N36" s="106">
        <v>0</v>
      </c>
      <c r="O36" s="774"/>
      <c r="P36" s="774"/>
      <c r="Q36" s="774"/>
      <c r="R36" s="774"/>
      <c r="S36" s="774"/>
      <c r="T36" s="774"/>
      <c r="U36" s="774"/>
      <c r="V36" s="774"/>
      <c r="W36" s="107">
        <v>0</v>
      </c>
      <c r="X36" s="106">
        <v>0</v>
      </c>
      <c r="Y36" s="774"/>
      <c r="Z36" s="774"/>
      <c r="AA36" s="774"/>
      <c r="AB36" s="774"/>
      <c r="AC36" s="774"/>
      <c r="AD36" s="774"/>
      <c r="AE36" s="774"/>
      <c r="AF36" s="774"/>
      <c r="AG36" s="107">
        <v>0</v>
      </c>
      <c r="AH36" s="106">
        <v>0</v>
      </c>
      <c r="AI36" s="774"/>
      <c r="AJ36" s="774"/>
      <c r="AK36" s="774"/>
      <c r="AL36" s="774"/>
      <c r="AM36" s="774"/>
      <c r="AN36" s="774"/>
      <c r="AO36" s="774"/>
      <c r="AP36" s="774"/>
      <c r="AQ36" s="107">
        <v>0</v>
      </c>
      <c r="AR36" s="106">
        <v>0</v>
      </c>
      <c r="AS36" s="774"/>
      <c r="AT36" s="774"/>
      <c r="AU36" s="774"/>
      <c r="AV36" s="774"/>
      <c r="AW36" s="774"/>
      <c r="AX36" s="774"/>
      <c r="AY36" s="774"/>
      <c r="AZ36" s="774"/>
      <c r="BA36" s="107">
        <v>0</v>
      </c>
      <c r="BB36" s="106">
        <v>0</v>
      </c>
      <c r="BC36" s="774"/>
      <c r="BD36" s="774"/>
      <c r="BE36" s="774"/>
      <c r="BF36" s="774"/>
      <c r="BG36" s="774"/>
      <c r="BH36" s="774"/>
      <c r="BI36" s="774"/>
      <c r="BJ36" s="774"/>
      <c r="BK36" s="107">
        <v>0</v>
      </c>
      <c r="BL36" s="106">
        <v>0</v>
      </c>
      <c r="BM36" s="774"/>
      <c r="BN36" s="774"/>
      <c r="BO36" s="774"/>
      <c r="BP36" s="774"/>
      <c r="BQ36" s="774"/>
      <c r="BR36" s="774"/>
      <c r="BS36" s="774"/>
      <c r="BT36" s="774"/>
      <c r="BU36" s="107">
        <v>0</v>
      </c>
      <c r="BV36" s="108">
        <v>0</v>
      </c>
      <c r="BW36" s="466">
        <f t="shared" si="67"/>
        <v>0</v>
      </c>
      <c r="BX36" s="467">
        <f t="shared" si="70"/>
        <v>0</v>
      </c>
      <c r="BY36" s="466">
        <f t="shared" si="68"/>
        <v>0</v>
      </c>
      <c r="BZ36" s="467">
        <f t="shared" si="69"/>
        <v>0</v>
      </c>
    </row>
    <row r="37" spans="1:78" ht="15" customHeight="1" x14ac:dyDescent="0.25">
      <c r="A37" s="2236" t="s">
        <v>92</v>
      </c>
      <c r="B37" s="2237"/>
      <c r="C37" s="2237"/>
      <c r="D37" s="2238"/>
      <c r="E37" s="728"/>
      <c r="F37" s="728"/>
      <c r="G37" s="728"/>
      <c r="H37" s="728"/>
      <c r="I37" s="728"/>
      <c r="J37" s="728"/>
      <c r="K37" s="728"/>
      <c r="L37" s="728"/>
      <c r="M37" s="105">
        <v>0</v>
      </c>
      <c r="N37" s="106">
        <v>0</v>
      </c>
      <c r="O37" s="774"/>
      <c r="P37" s="774"/>
      <c r="Q37" s="774"/>
      <c r="R37" s="774"/>
      <c r="S37" s="774"/>
      <c r="T37" s="774"/>
      <c r="U37" s="774"/>
      <c r="V37" s="774"/>
      <c r="W37" s="107">
        <v>0</v>
      </c>
      <c r="X37" s="106">
        <v>0</v>
      </c>
      <c r="Y37" s="774"/>
      <c r="Z37" s="774"/>
      <c r="AA37" s="774"/>
      <c r="AB37" s="774"/>
      <c r="AC37" s="774"/>
      <c r="AD37" s="774"/>
      <c r="AE37" s="774"/>
      <c r="AF37" s="774"/>
      <c r="AG37" s="107">
        <v>0</v>
      </c>
      <c r="AH37" s="106">
        <v>0</v>
      </c>
      <c r="AI37" s="774"/>
      <c r="AJ37" s="774"/>
      <c r="AK37" s="774"/>
      <c r="AL37" s="774"/>
      <c r="AM37" s="774"/>
      <c r="AN37" s="774"/>
      <c r="AO37" s="774"/>
      <c r="AP37" s="774"/>
      <c r="AQ37" s="107">
        <v>0</v>
      </c>
      <c r="AR37" s="106">
        <v>0</v>
      </c>
      <c r="AS37" s="774"/>
      <c r="AT37" s="774"/>
      <c r="AU37" s="774"/>
      <c r="AV37" s="774"/>
      <c r="AW37" s="774"/>
      <c r="AX37" s="774"/>
      <c r="AY37" s="774"/>
      <c r="AZ37" s="774"/>
      <c r="BA37" s="107">
        <v>0</v>
      </c>
      <c r="BB37" s="106">
        <v>0</v>
      </c>
      <c r="BC37" s="774"/>
      <c r="BD37" s="774"/>
      <c r="BE37" s="774"/>
      <c r="BF37" s="774"/>
      <c r="BG37" s="774"/>
      <c r="BH37" s="774"/>
      <c r="BI37" s="774"/>
      <c r="BJ37" s="774"/>
      <c r="BK37" s="107">
        <v>0</v>
      </c>
      <c r="BL37" s="106">
        <v>0</v>
      </c>
      <c r="BM37" s="774"/>
      <c r="BN37" s="774"/>
      <c r="BO37" s="774"/>
      <c r="BP37" s="774"/>
      <c r="BQ37" s="774"/>
      <c r="BR37" s="774"/>
      <c r="BS37" s="774"/>
      <c r="BT37" s="774"/>
      <c r="BU37" s="107">
        <v>0</v>
      </c>
      <c r="BV37" s="108">
        <v>0</v>
      </c>
      <c r="BW37" s="466">
        <f t="shared" si="67"/>
        <v>0</v>
      </c>
      <c r="BX37" s="467">
        <f t="shared" si="70"/>
        <v>0</v>
      </c>
      <c r="BY37" s="466">
        <f t="shared" si="68"/>
        <v>0</v>
      </c>
      <c r="BZ37" s="467">
        <f t="shared" si="69"/>
        <v>0</v>
      </c>
    </row>
    <row r="38" spans="1:78" ht="15" customHeight="1" x14ac:dyDescent="0.25">
      <c r="A38" s="2236" t="s">
        <v>93</v>
      </c>
      <c r="B38" s="2237"/>
      <c r="C38" s="2237"/>
      <c r="D38" s="2238"/>
      <c r="E38" s="728"/>
      <c r="F38" s="728"/>
      <c r="G38" s="728"/>
      <c r="H38" s="728"/>
      <c r="I38" s="728"/>
      <c r="J38" s="728"/>
      <c r="K38" s="728"/>
      <c r="L38" s="728"/>
      <c r="M38" s="105">
        <v>0</v>
      </c>
      <c r="N38" s="106">
        <v>0</v>
      </c>
      <c r="O38" s="774"/>
      <c r="P38" s="774"/>
      <c r="Q38" s="774"/>
      <c r="R38" s="774"/>
      <c r="S38" s="774"/>
      <c r="T38" s="774"/>
      <c r="U38" s="774"/>
      <c r="V38" s="774"/>
      <c r="W38" s="107">
        <v>0</v>
      </c>
      <c r="X38" s="106">
        <v>0</v>
      </c>
      <c r="Y38" s="774"/>
      <c r="Z38" s="774"/>
      <c r="AA38" s="774"/>
      <c r="AB38" s="774"/>
      <c r="AC38" s="774"/>
      <c r="AD38" s="774"/>
      <c r="AE38" s="774"/>
      <c r="AF38" s="774"/>
      <c r="AG38" s="107">
        <v>0</v>
      </c>
      <c r="AH38" s="106">
        <v>0</v>
      </c>
      <c r="AI38" s="774"/>
      <c r="AJ38" s="774"/>
      <c r="AK38" s="774"/>
      <c r="AL38" s="774"/>
      <c r="AM38" s="774"/>
      <c r="AN38" s="774"/>
      <c r="AO38" s="774"/>
      <c r="AP38" s="774"/>
      <c r="AQ38" s="107">
        <v>0</v>
      </c>
      <c r="AR38" s="106">
        <v>0</v>
      </c>
      <c r="AS38" s="774"/>
      <c r="AT38" s="774"/>
      <c r="AU38" s="774"/>
      <c r="AV38" s="774"/>
      <c r="AW38" s="774"/>
      <c r="AX38" s="774"/>
      <c r="AY38" s="774"/>
      <c r="AZ38" s="774"/>
      <c r="BA38" s="107">
        <v>0</v>
      </c>
      <c r="BB38" s="106">
        <v>0</v>
      </c>
      <c r="BC38" s="774"/>
      <c r="BD38" s="774"/>
      <c r="BE38" s="774"/>
      <c r="BF38" s="774"/>
      <c r="BG38" s="774"/>
      <c r="BH38" s="774"/>
      <c r="BI38" s="774"/>
      <c r="BJ38" s="774"/>
      <c r="BK38" s="107">
        <v>0</v>
      </c>
      <c r="BL38" s="106">
        <v>0</v>
      </c>
      <c r="BM38" s="774"/>
      <c r="BN38" s="774"/>
      <c r="BO38" s="774"/>
      <c r="BP38" s="774"/>
      <c r="BQ38" s="774"/>
      <c r="BR38" s="774"/>
      <c r="BS38" s="774"/>
      <c r="BT38" s="774"/>
      <c r="BU38" s="107">
        <v>0</v>
      </c>
      <c r="BV38" s="108">
        <v>0</v>
      </c>
      <c r="BW38" s="466">
        <f t="shared" si="67"/>
        <v>0</v>
      </c>
      <c r="BX38" s="467">
        <f t="shared" si="70"/>
        <v>0</v>
      </c>
      <c r="BY38" s="466">
        <f t="shared" si="68"/>
        <v>0</v>
      </c>
      <c r="BZ38" s="467">
        <f t="shared" si="69"/>
        <v>0</v>
      </c>
    </row>
    <row r="39" spans="1:78" ht="15" customHeight="1" x14ac:dyDescent="0.25">
      <c r="A39" s="2236" t="s">
        <v>94</v>
      </c>
      <c r="B39" s="2237"/>
      <c r="C39" s="2237"/>
      <c r="D39" s="2238"/>
      <c r="E39" s="728"/>
      <c r="F39" s="728"/>
      <c r="G39" s="728"/>
      <c r="H39" s="728"/>
      <c r="I39" s="728"/>
      <c r="J39" s="728"/>
      <c r="K39" s="728"/>
      <c r="L39" s="728"/>
      <c r="M39" s="105">
        <v>0</v>
      </c>
      <c r="N39" s="106">
        <v>0</v>
      </c>
      <c r="O39" s="774"/>
      <c r="P39" s="774"/>
      <c r="Q39" s="774"/>
      <c r="R39" s="774"/>
      <c r="S39" s="774"/>
      <c r="T39" s="774"/>
      <c r="U39" s="774"/>
      <c r="V39" s="774"/>
      <c r="W39" s="107">
        <v>0</v>
      </c>
      <c r="X39" s="106">
        <v>0</v>
      </c>
      <c r="Y39" s="774"/>
      <c r="Z39" s="774"/>
      <c r="AA39" s="774"/>
      <c r="AB39" s="774"/>
      <c r="AC39" s="774"/>
      <c r="AD39" s="774"/>
      <c r="AE39" s="774"/>
      <c r="AF39" s="774"/>
      <c r="AG39" s="107">
        <v>0</v>
      </c>
      <c r="AH39" s="106">
        <v>0</v>
      </c>
      <c r="AI39" s="774"/>
      <c r="AJ39" s="774"/>
      <c r="AK39" s="774"/>
      <c r="AL39" s="774"/>
      <c r="AM39" s="774"/>
      <c r="AN39" s="774"/>
      <c r="AO39" s="774"/>
      <c r="AP39" s="774"/>
      <c r="AQ39" s="107">
        <v>0</v>
      </c>
      <c r="AR39" s="106">
        <v>0</v>
      </c>
      <c r="AS39" s="774"/>
      <c r="AT39" s="774"/>
      <c r="AU39" s="774"/>
      <c r="AV39" s="774"/>
      <c r="AW39" s="774"/>
      <c r="AX39" s="774"/>
      <c r="AY39" s="774"/>
      <c r="AZ39" s="774"/>
      <c r="BA39" s="107">
        <v>0</v>
      </c>
      <c r="BB39" s="106">
        <v>0</v>
      </c>
      <c r="BC39" s="774"/>
      <c r="BD39" s="774"/>
      <c r="BE39" s="774"/>
      <c r="BF39" s="774"/>
      <c r="BG39" s="774"/>
      <c r="BH39" s="774"/>
      <c r="BI39" s="774"/>
      <c r="BJ39" s="774"/>
      <c r="BK39" s="107">
        <v>0</v>
      </c>
      <c r="BL39" s="106">
        <v>0</v>
      </c>
      <c r="BM39" s="774"/>
      <c r="BN39" s="774"/>
      <c r="BO39" s="774"/>
      <c r="BP39" s="774"/>
      <c r="BQ39" s="774"/>
      <c r="BR39" s="774"/>
      <c r="BS39" s="774"/>
      <c r="BT39" s="774"/>
      <c r="BU39" s="107">
        <v>0</v>
      </c>
      <c r="BV39" s="108">
        <v>0</v>
      </c>
      <c r="BW39" s="466">
        <f t="shared" si="67"/>
        <v>0</v>
      </c>
      <c r="BX39" s="467">
        <f t="shared" si="70"/>
        <v>0</v>
      </c>
      <c r="BY39" s="466">
        <f t="shared" si="68"/>
        <v>0</v>
      </c>
      <c r="BZ39" s="467">
        <f t="shared" si="69"/>
        <v>0</v>
      </c>
    </row>
    <row r="40" spans="1:78" ht="15" customHeight="1" x14ac:dyDescent="0.25">
      <c r="A40" s="2239" t="s">
        <v>95</v>
      </c>
      <c r="B40" s="2240"/>
      <c r="C40" s="2240"/>
      <c r="D40" s="2241"/>
      <c r="E40" s="728"/>
      <c r="F40" s="728"/>
      <c r="G40" s="728"/>
      <c r="H40" s="728"/>
      <c r="I40" s="728"/>
      <c r="J40" s="728"/>
      <c r="K40" s="728"/>
      <c r="L40" s="728"/>
      <c r="M40" s="458">
        <v>0</v>
      </c>
      <c r="N40" s="456">
        <v>0</v>
      </c>
      <c r="O40" s="775"/>
      <c r="P40" s="775"/>
      <c r="Q40" s="775"/>
      <c r="R40" s="775"/>
      <c r="S40" s="775"/>
      <c r="T40" s="775"/>
      <c r="U40" s="775"/>
      <c r="V40" s="775"/>
      <c r="W40" s="457">
        <v>0</v>
      </c>
      <c r="X40" s="456">
        <v>0</v>
      </c>
      <c r="Y40" s="775"/>
      <c r="Z40" s="775"/>
      <c r="AA40" s="775"/>
      <c r="AB40" s="775"/>
      <c r="AC40" s="775"/>
      <c r="AD40" s="775"/>
      <c r="AE40" s="775"/>
      <c r="AF40" s="775"/>
      <c r="AG40" s="457">
        <v>0</v>
      </c>
      <c r="AH40" s="456">
        <v>0</v>
      </c>
      <c r="AI40" s="775"/>
      <c r="AJ40" s="775"/>
      <c r="AK40" s="775"/>
      <c r="AL40" s="775"/>
      <c r="AM40" s="775"/>
      <c r="AN40" s="775"/>
      <c r="AO40" s="775"/>
      <c r="AP40" s="775"/>
      <c r="AQ40" s="457">
        <v>0</v>
      </c>
      <c r="AR40" s="456">
        <v>0</v>
      </c>
      <c r="AS40" s="775"/>
      <c r="AT40" s="775"/>
      <c r="AU40" s="775"/>
      <c r="AV40" s="775"/>
      <c r="AW40" s="775"/>
      <c r="AX40" s="775"/>
      <c r="AY40" s="775"/>
      <c r="AZ40" s="775"/>
      <c r="BA40" s="457">
        <v>0</v>
      </c>
      <c r="BB40" s="456">
        <v>0</v>
      </c>
      <c r="BC40" s="775"/>
      <c r="BD40" s="775"/>
      <c r="BE40" s="775"/>
      <c r="BF40" s="775"/>
      <c r="BG40" s="775"/>
      <c r="BH40" s="775"/>
      <c r="BI40" s="775"/>
      <c r="BJ40" s="775"/>
      <c r="BK40" s="457">
        <v>0</v>
      </c>
      <c r="BL40" s="456">
        <v>0</v>
      </c>
      <c r="BM40" s="775"/>
      <c r="BN40" s="775"/>
      <c r="BO40" s="775"/>
      <c r="BP40" s="775"/>
      <c r="BQ40" s="775"/>
      <c r="BR40" s="775"/>
      <c r="BS40" s="775"/>
      <c r="BT40" s="775"/>
      <c r="BU40" s="457">
        <v>0</v>
      </c>
      <c r="BV40" s="459">
        <v>0</v>
      </c>
      <c r="BW40" s="868">
        <f t="shared" si="67"/>
        <v>0</v>
      </c>
      <c r="BX40" s="869">
        <f t="shared" si="70"/>
        <v>0</v>
      </c>
      <c r="BY40" s="868">
        <f t="shared" si="68"/>
        <v>0</v>
      </c>
      <c r="BZ40" s="869">
        <f t="shared" si="69"/>
        <v>0</v>
      </c>
    </row>
    <row r="41" spans="1:78" ht="15" customHeight="1" x14ac:dyDescent="0.25">
      <c r="A41" s="2191" t="s">
        <v>155</v>
      </c>
      <c r="B41" s="2192"/>
      <c r="C41" s="2192"/>
      <c r="D41" s="2192"/>
      <c r="E41" s="733"/>
      <c r="F41" s="733"/>
      <c r="G41" s="733"/>
      <c r="H41" s="733"/>
      <c r="I41" s="733"/>
      <c r="J41" s="733"/>
      <c r="K41" s="733"/>
      <c r="L41" s="733"/>
      <c r="M41" s="157"/>
      <c r="N41" s="158"/>
      <c r="O41" s="870"/>
      <c r="P41" s="870"/>
      <c r="Q41" s="870"/>
      <c r="R41" s="870"/>
      <c r="S41" s="870"/>
      <c r="T41" s="870"/>
      <c r="U41" s="870"/>
      <c r="V41" s="870"/>
      <c r="W41" s="160"/>
      <c r="X41" s="158"/>
      <c r="Y41" s="870"/>
      <c r="Z41" s="870"/>
      <c r="AA41" s="870"/>
      <c r="AB41" s="870"/>
      <c r="AC41" s="870"/>
      <c r="AD41" s="870"/>
      <c r="AE41" s="870"/>
      <c r="AF41" s="870"/>
      <c r="AG41" s="160"/>
      <c r="AH41" s="158"/>
      <c r="AI41" s="870"/>
      <c r="AJ41" s="870"/>
      <c r="AK41" s="870"/>
      <c r="AL41" s="870"/>
      <c r="AM41" s="870"/>
      <c r="AN41" s="870"/>
      <c r="AO41" s="870"/>
      <c r="AP41" s="870"/>
      <c r="AQ41" s="160"/>
      <c r="AR41" s="158"/>
      <c r="AS41" s="870"/>
      <c r="AT41" s="870"/>
      <c r="AU41" s="870"/>
      <c r="AV41" s="870"/>
      <c r="AW41" s="870"/>
      <c r="AX41" s="870"/>
      <c r="AY41" s="870"/>
      <c r="AZ41" s="870"/>
      <c r="BA41" s="160"/>
      <c r="BB41" s="158"/>
      <c r="BC41" s="870"/>
      <c r="BD41" s="870"/>
      <c r="BE41" s="870"/>
      <c r="BF41" s="870"/>
      <c r="BG41" s="870"/>
      <c r="BH41" s="870"/>
      <c r="BI41" s="870"/>
      <c r="BJ41" s="870"/>
      <c r="BK41" s="160"/>
      <c r="BL41" s="158"/>
      <c r="BM41" s="870"/>
      <c r="BN41" s="870"/>
      <c r="BO41" s="870"/>
      <c r="BP41" s="870"/>
      <c r="BQ41" s="870"/>
      <c r="BR41" s="870"/>
      <c r="BS41" s="870"/>
      <c r="BT41" s="870"/>
      <c r="BU41" s="160"/>
      <c r="BV41" s="161"/>
      <c r="BW41" s="464"/>
      <c r="BX41" s="465"/>
      <c r="BY41" s="464"/>
      <c r="BZ41" s="465"/>
    </row>
    <row r="42" spans="1:78" ht="15" customHeight="1" x14ac:dyDescent="0.25">
      <c r="A42" s="2188" t="s">
        <v>157</v>
      </c>
      <c r="B42" s="2189"/>
      <c r="C42" s="2189"/>
      <c r="D42" s="2190"/>
      <c r="E42" s="776"/>
      <c r="F42" s="776"/>
      <c r="G42" s="776"/>
      <c r="H42" s="776"/>
      <c r="I42" s="776"/>
      <c r="J42" s="776"/>
      <c r="K42" s="776"/>
      <c r="L42" s="776"/>
      <c r="M42" s="105">
        <v>0</v>
      </c>
      <c r="N42" s="106">
        <v>0</v>
      </c>
      <c r="O42" s="777"/>
      <c r="P42" s="777"/>
      <c r="Q42" s="777"/>
      <c r="R42" s="777"/>
      <c r="S42" s="777"/>
      <c r="T42" s="777"/>
      <c r="U42" s="777"/>
      <c r="V42" s="777"/>
      <c r="W42" s="107">
        <v>0</v>
      </c>
      <c r="X42" s="106">
        <v>0</v>
      </c>
      <c r="Y42" s="777"/>
      <c r="Z42" s="777"/>
      <c r="AA42" s="777"/>
      <c r="AB42" s="777"/>
      <c r="AC42" s="777"/>
      <c r="AD42" s="777"/>
      <c r="AE42" s="777"/>
      <c r="AF42" s="777"/>
      <c r="AG42" s="107">
        <v>0</v>
      </c>
      <c r="AH42" s="106">
        <v>0</v>
      </c>
      <c r="AI42" s="777"/>
      <c r="AJ42" s="777"/>
      <c r="AK42" s="777"/>
      <c r="AL42" s="777"/>
      <c r="AM42" s="777"/>
      <c r="AN42" s="777"/>
      <c r="AO42" s="777"/>
      <c r="AP42" s="777"/>
      <c r="AQ42" s="107">
        <v>0</v>
      </c>
      <c r="AR42" s="106">
        <v>0</v>
      </c>
      <c r="AS42" s="777"/>
      <c r="AT42" s="777"/>
      <c r="AU42" s="777"/>
      <c r="AV42" s="777"/>
      <c r="AW42" s="777"/>
      <c r="AX42" s="777"/>
      <c r="AY42" s="777"/>
      <c r="AZ42" s="777"/>
      <c r="BA42" s="107">
        <v>0</v>
      </c>
      <c r="BB42" s="106">
        <v>0</v>
      </c>
      <c r="BC42" s="777"/>
      <c r="BD42" s="777"/>
      <c r="BE42" s="777"/>
      <c r="BF42" s="777"/>
      <c r="BG42" s="777"/>
      <c r="BH42" s="777"/>
      <c r="BI42" s="777"/>
      <c r="BJ42" s="777"/>
      <c r="BK42" s="107">
        <v>0</v>
      </c>
      <c r="BL42" s="106">
        <v>0</v>
      </c>
      <c r="BM42" s="777"/>
      <c r="BN42" s="777"/>
      <c r="BO42" s="777"/>
      <c r="BP42" s="777"/>
      <c r="BQ42" s="777"/>
      <c r="BR42" s="777"/>
      <c r="BS42" s="777"/>
      <c r="BT42" s="777"/>
      <c r="BU42" s="107">
        <v>0</v>
      </c>
      <c r="BV42" s="108">
        <v>0</v>
      </c>
      <c r="BW42" s="466">
        <f t="shared" ref="BW42:BW47" si="71">SUM(M42,W42,AG42,AQ42,BA42,BK42,BU42)</f>
        <v>0</v>
      </c>
      <c r="BX42" s="467">
        <f t="shared" ref="BX42:BX47" si="72">SUM(N42,X42,AH42,AR42,BB42,BL42,BV42)</f>
        <v>0</v>
      </c>
      <c r="BY42" s="466">
        <f t="shared" ref="BY42:BY47" si="73">BW42/$BZ$1</f>
        <v>0</v>
      </c>
      <c r="BZ42" s="467">
        <f>BX42/$BZ$1</f>
        <v>0</v>
      </c>
    </row>
    <row r="43" spans="1:78" ht="15" customHeight="1" x14ac:dyDescent="0.25">
      <c r="A43" s="2188" t="s">
        <v>157</v>
      </c>
      <c r="B43" s="2189"/>
      <c r="C43" s="2189"/>
      <c r="D43" s="2190"/>
      <c r="E43" s="776"/>
      <c r="F43" s="776"/>
      <c r="G43" s="776"/>
      <c r="H43" s="776"/>
      <c r="I43" s="776"/>
      <c r="J43" s="776"/>
      <c r="K43" s="776"/>
      <c r="L43" s="776"/>
      <c r="M43" s="105">
        <v>0</v>
      </c>
      <c r="N43" s="106">
        <v>0</v>
      </c>
      <c r="O43" s="777"/>
      <c r="P43" s="777"/>
      <c r="Q43" s="777"/>
      <c r="R43" s="777"/>
      <c r="S43" s="777"/>
      <c r="T43" s="777"/>
      <c r="U43" s="777"/>
      <c r="V43" s="777"/>
      <c r="W43" s="107">
        <v>0</v>
      </c>
      <c r="X43" s="106">
        <v>0</v>
      </c>
      <c r="Y43" s="777"/>
      <c r="Z43" s="777"/>
      <c r="AA43" s="777"/>
      <c r="AB43" s="777"/>
      <c r="AC43" s="777"/>
      <c r="AD43" s="777"/>
      <c r="AE43" s="777"/>
      <c r="AF43" s="777"/>
      <c r="AG43" s="107">
        <v>0</v>
      </c>
      <c r="AH43" s="106">
        <v>0</v>
      </c>
      <c r="AI43" s="777"/>
      <c r="AJ43" s="777"/>
      <c r="AK43" s="777"/>
      <c r="AL43" s="777"/>
      <c r="AM43" s="777"/>
      <c r="AN43" s="777"/>
      <c r="AO43" s="777"/>
      <c r="AP43" s="777"/>
      <c r="AQ43" s="107">
        <v>0</v>
      </c>
      <c r="AR43" s="106">
        <v>0</v>
      </c>
      <c r="AS43" s="777"/>
      <c r="AT43" s="777"/>
      <c r="AU43" s="777"/>
      <c r="AV43" s="777"/>
      <c r="AW43" s="777"/>
      <c r="AX43" s="777"/>
      <c r="AY43" s="777"/>
      <c r="AZ43" s="777"/>
      <c r="BA43" s="107">
        <v>0</v>
      </c>
      <c r="BB43" s="106">
        <v>0</v>
      </c>
      <c r="BC43" s="777"/>
      <c r="BD43" s="777"/>
      <c r="BE43" s="777"/>
      <c r="BF43" s="777"/>
      <c r="BG43" s="777"/>
      <c r="BH43" s="777"/>
      <c r="BI43" s="777"/>
      <c r="BJ43" s="777"/>
      <c r="BK43" s="107">
        <v>0</v>
      </c>
      <c r="BL43" s="106">
        <v>0</v>
      </c>
      <c r="BM43" s="777"/>
      <c r="BN43" s="777"/>
      <c r="BO43" s="777"/>
      <c r="BP43" s="777"/>
      <c r="BQ43" s="777"/>
      <c r="BR43" s="777"/>
      <c r="BS43" s="777"/>
      <c r="BT43" s="777"/>
      <c r="BU43" s="107">
        <v>0</v>
      </c>
      <c r="BV43" s="108">
        <v>0</v>
      </c>
      <c r="BW43" s="466">
        <f t="shared" si="71"/>
        <v>0</v>
      </c>
      <c r="BX43" s="467">
        <f t="shared" si="72"/>
        <v>0</v>
      </c>
      <c r="BY43" s="466">
        <f t="shared" si="73"/>
        <v>0</v>
      </c>
      <c r="BZ43" s="467">
        <f t="shared" ref="BZ43:BZ48" si="74">BX43/$BZ$1</f>
        <v>0</v>
      </c>
    </row>
    <row r="44" spans="1:78" ht="15" customHeight="1" x14ac:dyDescent="0.25">
      <c r="A44" s="2188" t="s">
        <v>157</v>
      </c>
      <c r="B44" s="2189"/>
      <c r="C44" s="2189"/>
      <c r="D44" s="2190"/>
      <c r="E44" s="776"/>
      <c r="F44" s="776"/>
      <c r="G44" s="776"/>
      <c r="H44" s="776"/>
      <c r="I44" s="776"/>
      <c r="J44" s="776"/>
      <c r="K44" s="776"/>
      <c r="L44" s="776"/>
      <c r="M44" s="105">
        <v>0</v>
      </c>
      <c r="N44" s="106">
        <v>0</v>
      </c>
      <c r="O44" s="777"/>
      <c r="P44" s="777"/>
      <c r="Q44" s="777"/>
      <c r="R44" s="777"/>
      <c r="S44" s="777"/>
      <c r="T44" s="777"/>
      <c r="U44" s="777"/>
      <c r="V44" s="777"/>
      <c r="W44" s="107">
        <v>0</v>
      </c>
      <c r="X44" s="106">
        <v>0</v>
      </c>
      <c r="Y44" s="777"/>
      <c r="Z44" s="777"/>
      <c r="AA44" s="777"/>
      <c r="AB44" s="777"/>
      <c r="AC44" s="777"/>
      <c r="AD44" s="777"/>
      <c r="AE44" s="777"/>
      <c r="AF44" s="777"/>
      <c r="AG44" s="107">
        <v>0</v>
      </c>
      <c r="AH44" s="106">
        <v>0</v>
      </c>
      <c r="AI44" s="777"/>
      <c r="AJ44" s="777"/>
      <c r="AK44" s="777"/>
      <c r="AL44" s="777"/>
      <c r="AM44" s="777"/>
      <c r="AN44" s="777"/>
      <c r="AO44" s="777"/>
      <c r="AP44" s="777"/>
      <c r="AQ44" s="107">
        <v>0</v>
      </c>
      <c r="AR44" s="106">
        <v>0</v>
      </c>
      <c r="AS44" s="777"/>
      <c r="AT44" s="777"/>
      <c r="AU44" s="777"/>
      <c r="AV44" s="777"/>
      <c r="AW44" s="777"/>
      <c r="AX44" s="777"/>
      <c r="AY44" s="777"/>
      <c r="AZ44" s="777"/>
      <c r="BA44" s="107">
        <v>0</v>
      </c>
      <c r="BB44" s="106">
        <v>0</v>
      </c>
      <c r="BC44" s="777"/>
      <c r="BD44" s="777"/>
      <c r="BE44" s="777"/>
      <c r="BF44" s="777"/>
      <c r="BG44" s="777"/>
      <c r="BH44" s="777"/>
      <c r="BI44" s="777"/>
      <c r="BJ44" s="777"/>
      <c r="BK44" s="107">
        <v>0</v>
      </c>
      <c r="BL44" s="106">
        <v>0</v>
      </c>
      <c r="BM44" s="777"/>
      <c r="BN44" s="777"/>
      <c r="BO44" s="777"/>
      <c r="BP44" s="777"/>
      <c r="BQ44" s="777"/>
      <c r="BR44" s="777"/>
      <c r="BS44" s="777"/>
      <c r="BT44" s="777"/>
      <c r="BU44" s="107">
        <v>0</v>
      </c>
      <c r="BV44" s="108">
        <v>0</v>
      </c>
      <c r="BW44" s="466">
        <f t="shared" si="71"/>
        <v>0</v>
      </c>
      <c r="BX44" s="467">
        <f t="shared" si="72"/>
        <v>0</v>
      </c>
      <c r="BY44" s="466">
        <f t="shared" si="73"/>
        <v>0</v>
      </c>
      <c r="BZ44" s="467">
        <f t="shared" si="74"/>
        <v>0</v>
      </c>
    </row>
    <row r="45" spans="1:78" ht="15" customHeight="1" x14ac:dyDescent="0.25">
      <c r="A45" s="2188" t="s">
        <v>157</v>
      </c>
      <c r="B45" s="2189"/>
      <c r="C45" s="2189"/>
      <c r="D45" s="2190"/>
      <c r="E45" s="776"/>
      <c r="F45" s="776"/>
      <c r="G45" s="776"/>
      <c r="H45" s="776"/>
      <c r="I45" s="776"/>
      <c r="J45" s="776"/>
      <c r="K45" s="776"/>
      <c r="L45" s="776"/>
      <c r="M45" s="105">
        <v>0</v>
      </c>
      <c r="N45" s="106">
        <v>0</v>
      </c>
      <c r="O45" s="777"/>
      <c r="P45" s="777"/>
      <c r="Q45" s="777"/>
      <c r="R45" s="777"/>
      <c r="S45" s="777"/>
      <c r="T45" s="777"/>
      <c r="U45" s="777"/>
      <c r="V45" s="777"/>
      <c r="W45" s="107">
        <v>0</v>
      </c>
      <c r="X45" s="106">
        <v>0</v>
      </c>
      <c r="Y45" s="777"/>
      <c r="Z45" s="777"/>
      <c r="AA45" s="777"/>
      <c r="AB45" s="777"/>
      <c r="AC45" s="777"/>
      <c r="AD45" s="777"/>
      <c r="AE45" s="777"/>
      <c r="AF45" s="777"/>
      <c r="AG45" s="107">
        <v>0</v>
      </c>
      <c r="AH45" s="106">
        <v>0</v>
      </c>
      <c r="AI45" s="777"/>
      <c r="AJ45" s="777"/>
      <c r="AK45" s="777"/>
      <c r="AL45" s="777"/>
      <c r="AM45" s="777"/>
      <c r="AN45" s="777"/>
      <c r="AO45" s="777"/>
      <c r="AP45" s="777"/>
      <c r="AQ45" s="107">
        <v>0</v>
      </c>
      <c r="AR45" s="106">
        <v>0</v>
      </c>
      <c r="AS45" s="777"/>
      <c r="AT45" s="777"/>
      <c r="AU45" s="777"/>
      <c r="AV45" s="777"/>
      <c r="AW45" s="777"/>
      <c r="AX45" s="777"/>
      <c r="AY45" s="777"/>
      <c r="AZ45" s="777"/>
      <c r="BA45" s="107">
        <v>0</v>
      </c>
      <c r="BB45" s="106">
        <v>0</v>
      </c>
      <c r="BC45" s="777"/>
      <c r="BD45" s="777"/>
      <c r="BE45" s="777"/>
      <c r="BF45" s="777"/>
      <c r="BG45" s="777"/>
      <c r="BH45" s="777"/>
      <c r="BI45" s="777"/>
      <c r="BJ45" s="777"/>
      <c r="BK45" s="107">
        <v>0</v>
      </c>
      <c r="BL45" s="106">
        <v>0</v>
      </c>
      <c r="BM45" s="777"/>
      <c r="BN45" s="777"/>
      <c r="BO45" s="777"/>
      <c r="BP45" s="777"/>
      <c r="BQ45" s="777"/>
      <c r="BR45" s="777"/>
      <c r="BS45" s="777"/>
      <c r="BT45" s="777"/>
      <c r="BU45" s="107">
        <v>0</v>
      </c>
      <c r="BV45" s="108">
        <v>0</v>
      </c>
      <c r="BW45" s="466">
        <f t="shared" si="71"/>
        <v>0</v>
      </c>
      <c r="BX45" s="467">
        <f t="shared" si="72"/>
        <v>0</v>
      </c>
      <c r="BY45" s="466">
        <f t="shared" si="73"/>
        <v>0</v>
      </c>
      <c r="BZ45" s="467">
        <f t="shared" si="74"/>
        <v>0</v>
      </c>
    </row>
    <row r="46" spans="1:78" ht="15" customHeight="1" x14ac:dyDescent="0.25">
      <c r="A46" s="2188" t="s">
        <v>157</v>
      </c>
      <c r="B46" s="2189"/>
      <c r="C46" s="2189"/>
      <c r="D46" s="2190"/>
      <c r="E46" s="776"/>
      <c r="F46" s="776"/>
      <c r="G46" s="776"/>
      <c r="H46" s="776"/>
      <c r="I46" s="776"/>
      <c r="J46" s="776"/>
      <c r="K46" s="776"/>
      <c r="L46" s="776"/>
      <c r="M46" s="105">
        <v>0</v>
      </c>
      <c r="N46" s="106">
        <v>0</v>
      </c>
      <c r="O46" s="777"/>
      <c r="P46" s="777"/>
      <c r="Q46" s="777"/>
      <c r="R46" s="777"/>
      <c r="S46" s="777"/>
      <c r="T46" s="777"/>
      <c r="U46" s="777"/>
      <c r="V46" s="777"/>
      <c r="W46" s="107">
        <v>0</v>
      </c>
      <c r="X46" s="106">
        <v>0</v>
      </c>
      <c r="Y46" s="777"/>
      <c r="Z46" s="777"/>
      <c r="AA46" s="777"/>
      <c r="AB46" s="777"/>
      <c r="AC46" s="777"/>
      <c r="AD46" s="777"/>
      <c r="AE46" s="777"/>
      <c r="AF46" s="777"/>
      <c r="AG46" s="107">
        <v>0</v>
      </c>
      <c r="AH46" s="106">
        <v>0</v>
      </c>
      <c r="AI46" s="777"/>
      <c r="AJ46" s="777"/>
      <c r="AK46" s="777"/>
      <c r="AL46" s="777"/>
      <c r="AM46" s="777"/>
      <c r="AN46" s="777"/>
      <c r="AO46" s="777"/>
      <c r="AP46" s="777"/>
      <c r="AQ46" s="107">
        <v>0</v>
      </c>
      <c r="AR46" s="106">
        <v>0</v>
      </c>
      <c r="AS46" s="777"/>
      <c r="AT46" s="777"/>
      <c r="AU46" s="777"/>
      <c r="AV46" s="777"/>
      <c r="AW46" s="777"/>
      <c r="AX46" s="777"/>
      <c r="AY46" s="777"/>
      <c r="AZ46" s="777"/>
      <c r="BA46" s="107">
        <v>0</v>
      </c>
      <c r="BB46" s="106">
        <v>0</v>
      </c>
      <c r="BC46" s="777"/>
      <c r="BD46" s="777"/>
      <c r="BE46" s="777"/>
      <c r="BF46" s="777"/>
      <c r="BG46" s="777"/>
      <c r="BH46" s="777"/>
      <c r="BI46" s="777"/>
      <c r="BJ46" s="777"/>
      <c r="BK46" s="107">
        <v>0</v>
      </c>
      <c r="BL46" s="106">
        <v>0</v>
      </c>
      <c r="BM46" s="777"/>
      <c r="BN46" s="777"/>
      <c r="BO46" s="777"/>
      <c r="BP46" s="777"/>
      <c r="BQ46" s="777"/>
      <c r="BR46" s="777"/>
      <c r="BS46" s="777"/>
      <c r="BT46" s="777"/>
      <c r="BU46" s="107">
        <v>0</v>
      </c>
      <c r="BV46" s="108">
        <v>0</v>
      </c>
      <c r="BW46" s="466">
        <f t="shared" si="71"/>
        <v>0</v>
      </c>
      <c r="BX46" s="467">
        <f t="shared" si="72"/>
        <v>0</v>
      </c>
      <c r="BY46" s="466">
        <f t="shared" si="73"/>
        <v>0</v>
      </c>
      <c r="BZ46" s="467">
        <f t="shared" si="74"/>
        <v>0</v>
      </c>
    </row>
    <row r="47" spans="1:78" ht="15" customHeight="1" x14ac:dyDescent="0.25">
      <c r="A47" s="2245" t="s">
        <v>157</v>
      </c>
      <c r="B47" s="2246"/>
      <c r="C47" s="2246"/>
      <c r="D47" s="2247"/>
      <c r="E47" s="1939"/>
      <c r="F47" s="1939"/>
      <c r="G47" s="1939"/>
      <c r="H47" s="1939"/>
      <c r="I47" s="1939"/>
      <c r="J47" s="1939"/>
      <c r="K47" s="1939"/>
      <c r="L47" s="1939"/>
      <c r="M47" s="458">
        <v>0</v>
      </c>
      <c r="N47" s="456">
        <v>0</v>
      </c>
      <c r="O47" s="1940"/>
      <c r="P47" s="1940"/>
      <c r="Q47" s="1940"/>
      <c r="R47" s="1940"/>
      <c r="S47" s="1940"/>
      <c r="T47" s="1940"/>
      <c r="U47" s="1940"/>
      <c r="V47" s="1940"/>
      <c r="W47" s="457">
        <v>0</v>
      </c>
      <c r="X47" s="456">
        <v>0</v>
      </c>
      <c r="Y47" s="1940"/>
      <c r="Z47" s="1940"/>
      <c r="AA47" s="1940"/>
      <c r="AB47" s="1940"/>
      <c r="AC47" s="1940"/>
      <c r="AD47" s="1940"/>
      <c r="AE47" s="1940"/>
      <c r="AF47" s="1940"/>
      <c r="AG47" s="457">
        <v>0</v>
      </c>
      <c r="AH47" s="456">
        <v>0</v>
      </c>
      <c r="AI47" s="1940"/>
      <c r="AJ47" s="1940"/>
      <c r="AK47" s="1940"/>
      <c r="AL47" s="1940"/>
      <c r="AM47" s="1940"/>
      <c r="AN47" s="1940"/>
      <c r="AO47" s="1940"/>
      <c r="AP47" s="1940"/>
      <c r="AQ47" s="457">
        <v>0</v>
      </c>
      <c r="AR47" s="456">
        <v>0</v>
      </c>
      <c r="AS47" s="1940"/>
      <c r="AT47" s="1940"/>
      <c r="AU47" s="1940"/>
      <c r="AV47" s="1940"/>
      <c r="AW47" s="1940"/>
      <c r="AX47" s="1940"/>
      <c r="AY47" s="1940"/>
      <c r="AZ47" s="1940"/>
      <c r="BA47" s="457">
        <v>0</v>
      </c>
      <c r="BB47" s="456">
        <v>0</v>
      </c>
      <c r="BC47" s="1940"/>
      <c r="BD47" s="1940"/>
      <c r="BE47" s="1940"/>
      <c r="BF47" s="1940"/>
      <c r="BG47" s="1940"/>
      <c r="BH47" s="1940"/>
      <c r="BI47" s="1940"/>
      <c r="BJ47" s="1940"/>
      <c r="BK47" s="457">
        <v>0</v>
      </c>
      <c r="BL47" s="456">
        <v>0</v>
      </c>
      <c r="BM47" s="1940"/>
      <c r="BN47" s="1940"/>
      <c r="BO47" s="1940"/>
      <c r="BP47" s="1940"/>
      <c r="BQ47" s="1940"/>
      <c r="BR47" s="1940"/>
      <c r="BS47" s="1940"/>
      <c r="BT47" s="1940"/>
      <c r="BU47" s="457">
        <v>0</v>
      </c>
      <c r="BV47" s="459">
        <v>0</v>
      </c>
      <c r="BW47" s="868">
        <f t="shared" si="71"/>
        <v>0</v>
      </c>
      <c r="BX47" s="869">
        <f t="shared" si="72"/>
        <v>0</v>
      </c>
      <c r="BY47" s="868">
        <f t="shared" si="73"/>
        <v>0</v>
      </c>
      <c r="BZ47" s="869">
        <f t="shared" si="74"/>
        <v>0</v>
      </c>
    </row>
    <row r="48" spans="1:78" ht="15" customHeight="1" x14ac:dyDescent="0.25">
      <c r="A48" s="2242" t="s">
        <v>174</v>
      </c>
      <c r="B48" s="2243"/>
      <c r="C48" s="2243"/>
      <c r="D48" s="2244"/>
      <c r="E48" s="1934"/>
      <c r="F48" s="1934"/>
      <c r="G48" s="1934"/>
      <c r="H48" s="1934"/>
      <c r="I48" s="1934"/>
      <c r="J48" s="1934"/>
      <c r="K48" s="1934"/>
      <c r="L48" s="1934"/>
      <c r="M48" s="1935"/>
      <c r="N48" s="1936">
        <f>SUM(N42:N47)</f>
        <v>0</v>
      </c>
      <c r="O48" s="1934"/>
      <c r="P48" s="1934"/>
      <c r="Q48" s="1934"/>
      <c r="R48" s="1934"/>
      <c r="S48" s="1934"/>
      <c r="T48" s="1934"/>
      <c r="U48" s="1934"/>
      <c r="V48" s="1937"/>
      <c r="W48" s="1938"/>
      <c r="X48" s="1936">
        <f>SUM(X42:X47)</f>
        <v>0</v>
      </c>
      <c r="Y48" s="1934"/>
      <c r="Z48" s="1934"/>
      <c r="AA48" s="1934"/>
      <c r="AB48" s="1934"/>
      <c r="AC48" s="1934"/>
      <c r="AD48" s="1934"/>
      <c r="AE48" s="1934"/>
      <c r="AF48" s="1937"/>
      <c r="AG48" s="1938"/>
      <c r="AH48" s="1936">
        <f>SUM(AH42:AH47)</f>
        <v>0</v>
      </c>
      <c r="AI48" s="1934"/>
      <c r="AJ48" s="1934"/>
      <c r="AK48" s="1934"/>
      <c r="AL48" s="1934"/>
      <c r="AM48" s="1934"/>
      <c r="AN48" s="1934"/>
      <c r="AO48" s="1934"/>
      <c r="AP48" s="1937"/>
      <c r="AQ48" s="1938"/>
      <c r="AR48" s="1936">
        <f>SUM(AR42:AR47)</f>
        <v>0</v>
      </c>
      <c r="AS48" s="1934"/>
      <c r="AT48" s="1934"/>
      <c r="AU48" s="1934"/>
      <c r="AV48" s="1934"/>
      <c r="AW48" s="1934"/>
      <c r="AX48" s="1934"/>
      <c r="AY48" s="1934"/>
      <c r="AZ48" s="1937"/>
      <c r="BA48" s="1938"/>
      <c r="BB48" s="1936">
        <f>SUM(BB42:BB47)</f>
        <v>0</v>
      </c>
      <c r="BC48" s="1934"/>
      <c r="BD48" s="1934"/>
      <c r="BE48" s="1934"/>
      <c r="BF48" s="1934"/>
      <c r="BG48" s="1934"/>
      <c r="BH48" s="1934"/>
      <c r="BI48" s="1934"/>
      <c r="BJ48" s="1937"/>
      <c r="BK48" s="1938"/>
      <c r="BL48" s="1936">
        <f>SUM(BL42:BL47)</f>
        <v>0</v>
      </c>
      <c r="BM48" s="1934"/>
      <c r="BN48" s="1934"/>
      <c r="BO48" s="1934"/>
      <c r="BP48" s="1934"/>
      <c r="BQ48" s="1934"/>
      <c r="BR48" s="1934"/>
      <c r="BS48" s="1934"/>
      <c r="BT48" s="1937"/>
      <c r="BU48" s="1938"/>
      <c r="BV48" s="869">
        <f>SUM(BV42:BV47)</f>
        <v>0</v>
      </c>
      <c r="BW48" s="1935"/>
      <c r="BX48" s="869">
        <f>SUM(BX42:BX47)</f>
        <v>0</v>
      </c>
      <c r="BY48" s="1935"/>
      <c r="BZ48" s="869">
        <f t="shared" si="74"/>
        <v>0</v>
      </c>
    </row>
    <row r="49" spans="1:78" ht="15" customHeight="1" x14ac:dyDescent="0.25">
      <c r="A49" s="2191" t="s">
        <v>154</v>
      </c>
      <c r="B49" s="2192"/>
      <c r="C49" s="2192"/>
      <c r="D49" s="2193"/>
      <c r="E49" s="110"/>
      <c r="F49" s="110"/>
      <c r="G49" s="110"/>
      <c r="H49" s="110"/>
      <c r="I49" s="110"/>
      <c r="J49" s="110"/>
      <c r="K49" s="110"/>
      <c r="L49" s="110"/>
      <c r="M49" s="157"/>
      <c r="N49" s="158"/>
      <c r="O49" s="159"/>
      <c r="P49" s="159"/>
      <c r="Q49" s="159"/>
      <c r="R49" s="159"/>
      <c r="S49" s="159"/>
      <c r="T49" s="159"/>
      <c r="U49" s="159"/>
      <c r="V49" s="159"/>
      <c r="W49" s="160"/>
      <c r="X49" s="158"/>
      <c r="Y49" s="159"/>
      <c r="Z49" s="159"/>
      <c r="AA49" s="159"/>
      <c r="AB49" s="159"/>
      <c r="AC49" s="159"/>
      <c r="AD49" s="159"/>
      <c r="AE49" s="159"/>
      <c r="AF49" s="159"/>
      <c r="AG49" s="160"/>
      <c r="AH49" s="158"/>
      <c r="AI49" s="159"/>
      <c r="AJ49" s="159"/>
      <c r="AK49" s="159"/>
      <c r="AL49" s="159"/>
      <c r="AM49" s="159"/>
      <c r="AN49" s="159"/>
      <c r="AO49" s="159"/>
      <c r="AP49" s="159"/>
      <c r="AQ49" s="160"/>
      <c r="AR49" s="158"/>
      <c r="AS49" s="159"/>
      <c r="AT49" s="159"/>
      <c r="AU49" s="159"/>
      <c r="AV49" s="159"/>
      <c r="AW49" s="159"/>
      <c r="AX49" s="159"/>
      <c r="AY49" s="159"/>
      <c r="AZ49" s="159"/>
      <c r="BA49" s="160"/>
      <c r="BB49" s="158"/>
      <c r="BC49" s="159"/>
      <c r="BD49" s="159"/>
      <c r="BE49" s="159"/>
      <c r="BF49" s="159"/>
      <c r="BG49" s="159"/>
      <c r="BH49" s="159"/>
      <c r="BI49" s="159"/>
      <c r="BJ49" s="159"/>
      <c r="BK49" s="160"/>
      <c r="BL49" s="158"/>
      <c r="BM49" s="159"/>
      <c r="BN49" s="159"/>
      <c r="BO49" s="159"/>
      <c r="BP49" s="159"/>
      <c r="BQ49" s="159"/>
      <c r="BR49" s="159"/>
      <c r="BS49" s="159"/>
      <c r="BT49" s="159"/>
      <c r="BU49" s="160"/>
      <c r="BV49" s="161"/>
      <c r="BW49" s="464"/>
      <c r="BX49" s="465"/>
      <c r="BY49" s="464"/>
      <c r="BZ49" s="465"/>
    </row>
    <row r="50" spans="1:78" ht="15" customHeight="1" x14ac:dyDescent="0.25">
      <c r="A50" s="2182" t="s">
        <v>157</v>
      </c>
      <c r="B50" s="2183"/>
      <c r="C50" s="2183"/>
      <c r="D50" s="2184"/>
      <c r="E50" s="778"/>
      <c r="F50" s="778"/>
      <c r="G50" s="778"/>
      <c r="H50" s="778"/>
      <c r="I50" s="778"/>
      <c r="J50" s="778"/>
      <c r="K50" s="778"/>
      <c r="L50" s="778"/>
      <c r="M50" s="105">
        <v>0</v>
      </c>
      <c r="N50" s="106">
        <v>0</v>
      </c>
      <c r="O50" s="779"/>
      <c r="P50" s="779"/>
      <c r="Q50" s="779"/>
      <c r="R50" s="779"/>
      <c r="S50" s="779"/>
      <c r="T50" s="779"/>
      <c r="U50" s="779"/>
      <c r="V50" s="780"/>
      <c r="W50" s="113">
        <v>0</v>
      </c>
      <c r="X50" s="106">
        <v>0</v>
      </c>
      <c r="Y50" s="779"/>
      <c r="Z50" s="779"/>
      <c r="AA50" s="779"/>
      <c r="AB50" s="779"/>
      <c r="AC50" s="779"/>
      <c r="AD50" s="779"/>
      <c r="AE50" s="779"/>
      <c r="AF50" s="780"/>
      <c r="AG50" s="113">
        <v>0</v>
      </c>
      <c r="AH50" s="106">
        <v>0</v>
      </c>
      <c r="AI50" s="779"/>
      <c r="AJ50" s="779"/>
      <c r="AK50" s="779"/>
      <c r="AL50" s="779"/>
      <c r="AM50" s="779"/>
      <c r="AN50" s="779"/>
      <c r="AO50" s="779"/>
      <c r="AP50" s="780"/>
      <c r="AQ50" s="113">
        <v>0</v>
      </c>
      <c r="AR50" s="106">
        <v>0</v>
      </c>
      <c r="AS50" s="779"/>
      <c r="AT50" s="779"/>
      <c r="AU50" s="779"/>
      <c r="AV50" s="779"/>
      <c r="AW50" s="779"/>
      <c r="AX50" s="779"/>
      <c r="AY50" s="779"/>
      <c r="AZ50" s="780"/>
      <c r="BA50" s="113">
        <v>0</v>
      </c>
      <c r="BB50" s="106">
        <v>0</v>
      </c>
      <c r="BC50" s="779"/>
      <c r="BD50" s="779"/>
      <c r="BE50" s="779"/>
      <c r="BF50" s="779"/>
      <c r="BG50" s="779"/>
      <c r="BH50" s="779"/>
      <c r="BI50" s="779"/>
      <c r="BJ50" s="780"/>
      <c r="BK50" s="113">
        <v>0</v>
      </c>
      <c r="BL50" s="106">
        <v>0</v>
      </c>
      <c r="BM50" s="779"/>
      <c r="BN50" s="779"/>
      <c r="BO50" s="779"/>
      <c r="BP50" s="779"/>
      <c r="BQ50" s="779"/>
      <c r="BR50" s="779"/>
      <c r="BS50" s="779"/>
      <c r="BT50" s="780"/>
      <c r="BU50" s="113">
        <v>0</v>
      </c>
      <c r="BV50" s="108">
        <v>0</v>
      </c>
      <c r="BW50" s="466">
        <f t="shared" ref="BW50:BW56" si="75">SUM(M50,W50,AG50,AQ50,BA50,BK50,BU50)</f>
        <v>0</v>
      </c>
      <c r="BX50" s="467">
        <f t="shared" ref="BX50:BX57" si="76">SUM(N50,X50,AH50,AR50,BB50,BL50,BV50)</f>
        <v>0</v>
      </c>
      <c r="BY50" s="466">
        <f t="shared" ref="BY50:BY57" si="77">BW50/$BZ$1</f>
        <v>0</v>
      </c>
      <c r="BZ50" s="467">
        <f t="shared" ref="BZ50:BZ62" si="78">BX50/$BZ$1</f>
        <v>0</v>
      </c>
    </row>
    <row r="51" spans="1:78" ht="15" customHeight="1" x14ac:dyDescent="0.25">
      <c r="A51" s="2176" t="s">
        <v>157</v>
      </c>
      <c r="B51" s="2177"/>
      <c r="C51" s="2177"/>
      <c r="D51" s="2178"/>
      <c r="E51" s="781"/>
      <c r="F51" s="781"/>
      <c r="G51" s="781"/>
      <c r="H51" s="781"/>
      <c r="I51" s="781"/>
      <c r="J51" s="781"/>
      <c r="K51" s="781"/>
      <c r="L51" s="781"/>
      <c r="M51" s="105">
        <v>0</v>
      </c>
      <c r="N51" s="106">
        <v>0</v>
      </c>
      <c r="O51" s="782"/>
      <c r="P51" s="782"/>
      <c r="Q51" s="782"/>
      <c r="R51" s="782"/>
      <c r="S51" s="782"/>
      <c r="T51" s="782"/>
      <c r="U51" s="782"/>
      <c r="V51" s="783"/>
      <c r="W51" s="113">
        <v>0</v>
      </c>
      <c r="X51" s="106">
        <v>0</v>
      </c>
      <c r="Y51" s="782"/>
      <c r="Z51" s="782"/>
      <c r="AA51" s="782"/>
      <c r="AB51" s="782"/>
      <c r="AC51" s="782"/>
      <c r="AD51" s="782"/>
      <c r="AE51" s="782"/>
      <c r="AF51" s="783"/>
      <c r="AG51" s="113">
        <v>0</v>
      </c>
      <c r="AH51" s="106">
        <v>0</v>
      </c>
      <c r="AI51" s="782"/>
      <c r="AJ51" s="782"/>
      <c r="AK51" s="782"/>
      <c r="AL51" s="782"/>
      <c r="AM51" s="782"/>
      <c r="AN51" s="782"/>
      <c r="AO51" s="782"/>
      <c r="AP51" s="783"/>
      <c r="AQ51" s="113">
        <v>0</v>
      </c>
      <c r="AR51" s="106">
        <v>0</v>
      </c>
      <c r="AS51" s="782"/>
      <c r="AT51" s="782"/>
      <c r="AU51" s="782"/>
      <c r="AV51" s="782"/>
      <c r="AW51" s="782"/>
      <c r="AX51" s="782"/>
      <c r="AY51" s="782"/>
      <c r="AZ51" s="783"/>
      <c r="BA51" s="113">
        <v>0</v>
      </c>
      <c r="BB51" s="106">
        <v>0</v>
      </c>
      <c r="BC51" s="782"/>
      <c r="BD51" s="782"/>
      <c r="BE51" s="782"/>
      <c r="BF51" s="782"/>
      <c r="BG51" s="782"/>
      <c r="BH51" s="782"/>
      <c r="BI51" s="782"/>
      <c r="BJ51" s="783"/>
      <c r="BK51" s="113">
        <v>0</v>
      </c>
      <c r="BL51" s="106">
        <v>0</v>
      </c>
      <c r="BM51" s="782"/>
      <c r="BN51" s="782"/>
      <c r="BO51" s="782"/>
      <c r="BP51" s="782"/>
      <c r="BQ51" s="782"/>
      <c r="BR51" s="782"/>
      <c r="BS51" s="782"/>
      <c r="BT51" s="783"/>
      <c r="BU51" s="113">
        <v>0</v>
      </c>
      <c r="BV51" s="108">
        <v>0</v>
      </c>
      <c r="BW51" s="466">
        <f t="shared" si="75"/>
        <v>0</v>
      </c>
      <c r="BX51" s="467">
        <f t="shared" si="76"/>
        <v>0</v>
      </c>
      <c r="BY51" s="466">
        <f t="shared" si="77"/>
        <v>0</v>
      </c>
      <c r="BZ51" s="467">
        <f t="shared" si="78"/>
        <v>0</v>
      </c>
    </row>
    <row r="52" spans="1:78" ht="15" customHeight="1" x14ac:dyDescent="0.25">
      <c r="A52" s="2176" t="s">
        <v>157</v>
      </c>
      <c r="B52" s="2177"/>
      <c r="C52" s="2177"/>
      <c r="D52" s="2178"/>
      <c r="E52" s="784"/>
      <c r="F52" s="784"/>
      <c r="G52" s="784"/>
      <c r="H52" s="784"/>
      <c r="I52" s="784"/>
      <c r="J52" s="784"/>
      <c r="K52" s="784"/>
      <c r="L52" s="784"/>
      <c r="M52" s="105">
        <v>0</v>
      </c>
      <c r="N52" s="106">
        <v>0</v>
      </c>
      <c r="O52" s="785"/>
      <c r="P52" s="785"/>
      <c r="Q52" s="785"/>
      <c r="R52" s="785"/>
      <c r="S52" s="785"/>
      <c r="T52" s="785"/>
      <c r="U52" s="785"/>
      <c r="V52" s="786"/>
      <c r="W52" s="113">
        <v>0</v>
      </c>
      <c r="X52" s="106">
        <v>0</v>
      </c>
      <c r="Y52" s="785"/>
      <c r="Z52" s="785"/>
      <c r="AA52" s="785"/>
      <c r="AB52" s="785"/>
      <c r="AC52" s="785"/>
      <c r="AD52" s="785"/>
      <c r="AE52" s="785"/>
      <c r="AF52" s="786"/>
      <c r="AG52" s="113">
        <v>0</v>
      </c>
      <c r="AH52" s="106">
        <v>0</v>
      </c>
      <c r="AI52" s="785"/>
      <c r="AJ52" s="785"/>
      <c r="AK52" s="785"/>
      <c r="AL52" s="785"/>
      <c r="AM52" s="785"/>
      <c r="AN52" s="785"/>
      <c r="AO52" s="785"/>
      <c r="AP52" s="786"/>
      <c r="AQ52" s="113">
        <v>0</v>
      </c>
      <c r="AR52" s="106">
        <v>0</v>
      </c>
      <c r="AS52" s="785"/>
      <c r="AT52" s="785"/>
      <c r="AU52" s="785"/>
      <c r="AV52" s="785"/>
      <c r="AW52" s="785"/>
      <c r="AX52" s="785"/>
      <c r="AY52" s="785"/>
      <c r="AZ52" s="786"/>
      <c r="BA52" s="113">
        <v>0</v>
      </c>
      <c r="BB52" s="106">
        <v>0</v>
      </c>
      <c r="BC52" s="785"/>
      <c r="BD52" s="785"/>
      <c r="BE52" s="785"/>
      <c r="BF52" s="785"/>
      <c r="BG52" s="785"/>
      <c r="BH52" s="785"/>
      <c r="BI52" s="785"/>
      <c r="BJ52" s="786"/>
      <c r="BK52" s="113">
        <v>0</v>
      </c>
      <c r="BL52" s="106">
        <v>0</v>
      </c>
      <c r="BM52" s="785"/>
      <c r="BN52" s="785"/>
      <c r="BO52" s="785"/>
      <c r="BP52" s="785"/>
      <c r="BQ52" s="785"/>
      <c r="BR52" s="785"/>
      <c r="BS52" s="785"/>
      <c r="BT52" s="786"/>
      <c r="BU52" s="113">
        <v>0</v>
      </c>
      <c r="BV52" s="108">
        <v>0</v>
      </c>
      <c r="BW52" s="466">
        <f t="shared" si="75"/>
        <v>0</v>
      </c>
      <c r="BX52" s="467">
        <f t="shared" si="76"/>
        <v>0</v>
      </c>
      <c r="BY52" s="466">
        <f t="shared" si="77"/>
        <v>0</v>
      </c>
      <c r="BZ52" s="467">
        <f t="shared" si="78"/>
        <v>0</v>
      </c>
    </row>
    <row r="53" spans="1:78" ht="15" customHeight="1" x14ac:dyDescent="0.25">
      <c r="A53" s="2176" t="s">
        <v>157</v>
      </c>
      <c r="B53" s="2177"/>
      <c r="C53" s="2177"/>
      <c r="D53" s="2178"/>
      <c r="E53" s="784"/>
      <c r="F53" s="784"/>
      <c r="G53" s="784"/>
      <c r="H53" s="784"/>
      <c r="I53" s="784"/>
      <c r="J53" s="784"/>
      <c r="K53" s="784"/>
      <c r="L53" s="784"/>
      <c r="M53" s="105">
        <v>0</v>
      </c>
      <c r="N53" s="106">
        <v>0</v>
      </c>
      <c r="O53" s="785"/>
      <c r="P53" s="785"/>
      <c r="Q53" s="785"/>
      <c r="R53" s="785"/>
      <c r="S53" s="785"/>
      <c r="T53" s="785"/>
      <c r="U53" s="785"/>
      <c r="V53" s="786"/>
      <c r="W53" s="113">
        <v>0</v>
      </c>
      <c r="X53" s="106">
        <v>0</v>
      </c>
      <c r="Y53" s="785"/>
      <c r="Z53" s="785"/>
      <c r="AA53" s="785"/>
      <c r="AB53" s="785"/>
      <c r="AC53" s="785"/>
      <c r="AD53" s="785"/>
      <c r="AE53" s="785"/>
      <c r="AF53" s="786"/>
      <c r="AG53" s="113">
        <v>0</v>
      </c>
      <c r="AH53" s="106">
        <v>0</v>
      </c>
      <c r="AI53" s="785"/>
      <c r="AJ53" s="785"/>
      <c r="AK53" s="785"/>
      <c r="AL53" s="785"/>
      <c r="AM53" s="785"/>
      <c r="AN53" s="785"/>
      <c r="AO53" s="785"/>
      <c r="AP53" s="786"/>
      <c r="AQ53" s="113">
        <v>0</v>
      </c>
      <c r="AR53" s="106">
        <v>0</v>
      </c>
      <c r="AS53" s="785"/>
      <c r="AT53" s="785"/>
      <c r="AU53" s="785"/>
      <c r="AV53" s="785"/>
      <c r="AW53" s="785"/>
      <c r="AX53" s="785"/>
      <c r="AY53" s="785"/>
      <c r="AZ53" s="786"/>
      <c r="BA53" s="113">
        <v>0</v>
      </c>
      <c r="BB53" s="106">
        <v>0</v>
      </c>
      <c r="BC53" s="785"/>
      <c r="BD53" s="785"/>
      <c r="BE53" s="785"/>
      <c r="BF53" s="785"/>
      <c r="BG53" s="785"/>
      <c r="BH53" s="785"/>
      <c r="BI53" s="785"/>
      <c r="BJ53" s="786"/>
      <c r="BK53" s="113">
        <v>0</v>
      </c>
      <c r="BL53" s="106">
        <v>0</v>
      </c>
      <c r="BM53" s="785"/>
      <c r="BN53" s="785"/>
      <c r="BO53" s="785"/>
      <c r="BP53" s="785"/>
      <c r="BQ53" s="785"/>
      <c r="BR53" s="785"/>
      <c r="BS53" s="785"/>
      <c r="BT53" s="786"/>
      <c r="BU53" s="113">
        <v>0</v>
      </c>
      <c r="BV53" s="108">
        <v>0</v>
      </c>
      <c r="BW53" s="466">
        <f t="shared" si="75"/>
        <v>0</v>
      </c>
      <c r="BX53" s="467">
        <f t="shared" si="76"/>
        <v>0</v>
      </c>
      <c r="BY53" s="466">
        <f t="shared" si="77"/>
        <v>0</v>
      </c>
      <c r="BZ53" s="467">
        <f t="shared" si="78"/>
        <v>0</v>
      </c>
    </row>
    <row r="54" spans="1:78" ht="15" customHeight="1" x14ac:dyDescent="0.25">
      <c r="A54" s="2176" t="s">
        <v>157</v>
      </c>
      <c r="B54" s="2177"/>
      <c r="C54" s="2177"/>
      <c r="D54" s="2178"/>
      <c r="E54" s="784"/>
      <c r="F54" s="784"/>
      <c r="G54" s="784"/>
      <c r="H54" s="784"/>
      <c r="I54" s="784"/>
      <c r="J54" s="784"/>
      <c r="K54" s="784"/>
      <c r="L54" s="784"/>
      <c r="M54" s="105">
        <v>0</v>
      </c>
      <c r="N54" s="106">
        <v>0</v>
      </c>
      <c r="O54" s="785"/>
      <c r="P54" s="785"/>
      <c r="Q54" s="785"/>
      <c r="R54" s="785"/>
      <c r="S54" s="785"/>
      <c r="T54" s="785"/>
      <c r="U54" s="785"/>
      <c r="V54" s="786"/>
      <c r="W54" s="113">
        <v>0</v>
      </c>
      <c r="X54" s="106">
        <v>0</v>
      </c>
      <c r="Y54" s="785"/>
      <c r="Z54" s="785"/>
      <c r="AA54" s="785"/>
      <c r="AB54" s="785"/>
      <c r="AC54" s="785"/>
      <c r="AD54" s="785"/>
      <c r="AE54" s="785"/>
      <c r="AF54" s="786"/>
      <c r="AG54" s="113">
        <v>0</v>
      </c>
      <c r="AH54" s="106">
        <v>0</v>
      </c>
      <c r="AI54" s="785"/>
      <c r="AJ54" s="785"/>
      <c r="AK54" s="785"/>
      <c r="AL54" s="785"/>
      <c r="AM54" s="785"/>
      <c r="AN54" s="785"/>
      <c r="AO54" s="785"/>
      <c r="AP54" s="786"/>
      <c r="AQ54" s="113">
        <v>0</v>
      </c>
      <c r="AR54" s="106">
        <v>0</v>
      </c>
      <c r="AS54" s="785"/>
      <c r="AT54" s="785"/>
      <c r="AU54" s="785"/>
      <c r="AV54" s="785"/>
      <c r="AW54" s="785"/>
      <c r="AX54" s="785"/>
      <c r="AY54" s="785"/>
      <c r="AZ54" s="786"/>
      <c r="BA54" s="113">
        <v>0</v>
      </c>
      <c r="BB54" s="106">
        <v>0</v>
      </c>
      <c r="BC54" s="785"/>
      <c r="BD54" s="785"/>
      <c r="BE54" s="785"/>
      <c r="BF54" s="785"/>
      <c r="BG54" s="785"/>
      <c r="BH54" s="785"/>
      <c r="BI54" s="785"/>
      <c r="BJ54" s="786"/>
      <c r="BK54" s="113">
        <v>0</v>
      </c>
      <c r="BL54" s="106">
        <v>0</v>
      </c>
      <c r="BM54" s="785"/>
      <c r="BN54" s="785"/>
      <c r="BO54" s="785"/>
      <c r="BP54" s="785"/>
      <c r="BQ54" s="785"/>
      <c r="BR54" s="785"/>
      <c r="BS54" s="785"/>
      <c r="BT54" s="786"/>
      <c r="BU54" s="113">
        <v>0</v>
      </c>
      <c r="BV54" s="108">
        <v>0</v>
      </c>
      <c r="BW54" s="466">
        <f t="shared" si="75"/>
        <v>0</v>
      </c>
      <c r="BX54" s="467">
        <f t="shared" si="76"/>
        <v>0</v>
      </c>
      <c r="BY54" s="466">
        <f t="shared" si="77"/>
        <v>0</v>
      </c>
      <c r="BZ54" s="467">
        <f t="shared" si="78"/>
        <v>0</v>
      </c>
    </row>
    <row r="55" spans="1:78" ht="15" customHeight="1" x14ac:dyDescent="0.25">
      <c r="A55" s="2176" t="s">
        <v>157</v>
      </c>
      <c r="B55" s="2177"/>
      <c r="C55" s="2177"/>
      <c r="D55" s="2178"/>
      <c r="E55" s="784"/>
      <c r="F55" s="784"/>
      <c r="G55" s="784"/>
      <c r="H55" s="784"/>
      <c r="I55" s="784"/>
      <c r="J55" s="784"/>
      <c r="K55" s="784"/>
      <c r="L55" s="784"/>
      <c r="M55" s="105">
        <v>0</v>
      </c>
      <c r="N55" s="106">
        <v>0</v>
      </c>
      <c r="O55" s="785"/>
      <c r="P55" s="785"/>
      <c r="Q55" s="785"/>
      <c r="R55" s="785"/>
      <c r="S55" s="785"/>
      <c r="T55" s="785"/>
      <c r="U55" s="785"/>
      <c r="V55" s="786"/>
      <c r="W55" s="113">
        <v>0</v>
      </c>
      <c r="X55" s="106">
        <v>0</v>
      </c>
      <c r="Y55" s="785"/>
      <c r="Z55" s="785"/>
      <c r="AA55" s="785"/>
      <c r="AB55" s="785"/>
      <c r="AC55" s="785"/>
      <c r="AD55" s="785"/>
      <c r="AE55" s="785"/>
      <c r="AF55" s="786"/>
      <c r="AG55" s="113">
        <v>0</v>
      </c>
      <c r="AH55" s="106">
        <v>0</v>
      </c>
      <c r="AI55" s="785"/>
      <c r="AJ55" s="785"/>
      <c r="AK55" s="785"/>
      <c r="AL55" s="785"/>
      <c r="AM55" s="785"/>
      <c r="AN55" s="785"/>
      <c r="AO55" s="785"/>
      <c r="AP55" s="786"/>
      <c r="AQ55" s="113">
        <v>0</v>
      </c>
      <c r="AR55" s="106">
        <v>0</v>
      </c>
      <c r="AS55" s="785"/>
      <c r="AT55" s="785"/>
      <c r="AU55" s="785"/>
      <c r="AV55" s="785"/>
      <c r="AW55" s="785"/>
      <c r="AX55" s="785"/>
      <c r="AY55" s="785"/>
      <c r="AZ55" s="786"/>
      <c r="BA55" s="113">
        <v>0</v>
      </c>
      <c r="BB55" s="106">
        <v>0</v>
      </c>
      <c r="BC55" s="785"/>
      <c r="BD55" s="785"/>
      <c r="BE55" s="785"/>
      <c r="BF55" s="785"/>
      <c r="BG55" s="785"/>
      <c r="BH55" s="785"/>
      <c r="BI55" s="785"/>
      <c r="BJ55" s="786"/>
      <c r="BK55" s="113">
        <v>0</v>
      </c>
      <c r="BL55" s="106">
        <v>0</v>
      </c>
      <c r="BM55" s="785"/>
      <c r="BN55" s="785"/>
      <c r="BO55" s="785"/>
      <c r="BP55" s="785"/>
      <c r="BQ55" s="785"/>
      <c r="BR55" s="785"/>
      <c r="BS55" s="785"/>
      <c r="BT55" s="786"/>
      <c r="BU55" s="113">
        <v>0</v>
      </c>
      <c r="BV55" s="108">
        <v>0</v>
      </c>
      <c r="BW55" s="466">
        <f t="shared" si="75"/>
        <v>0</v>
      </c>
      <c r="BX55" s="467">
        <f t="shared" si="76"/>
        <v>0</v>
      </c>
      <c r="BY55" s="466">
        <f t="shared" si="77"/>
        <v>0</v>
      </c>
      <c r="BZ55" s="467">
        <f t="shared" si="78"/>
        <v>0</v>
      </c>
    </row>
    <row r="56" spans="1:78" ht="15" customHeight="1" x14ac:dyDescent="0.25">
      <c r="A56" s="2176" t="s">
        <v>157</v>
      </c>
      <c r="B56" s="2177"/>
      <c r="C56" s="2177"/>
      <c r="D56" s="2178"/>
      <c r="E56" s="784"/>
      <c r="F56" s="784"/>
      <c r="G56" s="784"/>
      <c r="H56" s="784"/>
      <c r="I56" s="784"/>
      <c r="J56" s="784"/>
      <c r="K56" s="784"/>
      <c r="L56" s="784"/>
      <c r="M56" s="105">
        <v>0</v>
      </c>
      <c r="N56" s="106">
        <v>0</v>
      </c>
      <c r="O56" s="785"/>
      <c r="P56" s="785"/>
      <c r="Q56" s="785"/>
      <c r="R56" s="785"/>
      <c r="S56" s="785"/>
      <c r="T56" s="785"/>
      <c r="U56" s="785"/>
      <c r="V56" s="786"/>
      <c r="W56" s="113">
        <v>0</v>
      </c>
      <c r="X56" s="106">
        <v>0</v>
      </c>
      <c r="Y56" s="785"/>
      <c r="Z56" s="785"/>
      <c r="AA56" s="785"/>
      <c r="AB56" s="785"/>
      <c r="AC56" s="785"/>
      <c r="AD56" s="785"/>
      <c r="AE56" s="785"/>
      <c r="AF56" s="786"/>
      <c r="AG56" s="113">
        <v>0</v>
      </c>
      <c r="AH56" s="106">
        <v>0</v>
      </c>
      <c r="AI56" s="785"/>
      <c r="AJ56" s="785"/>
      <c r="AK56" s="785"/>
      <c r="AL56" s="785"/>
      <c r="AM56" s="785"/>
      <c r="AN56" s="785"/>
      <c r="AO56" s="785"/>
      <c r="AP56" s="786"/>
      <c r="AQ56" s="113">
        <v>0</v>
      </c>
      <c r="AR56" s="106">
        <v>0</v>
      </c>
      <c r="AS56" s="785"/>
      <c r="AT56" s="785"/>
      <c r="AU56" s="785"/>
      <c r="AV56" s="785"/>
      <c r="AW56" s="785"/>
      <c r="AX56" s="785"/>
      <c r="AY56" s="785"/>
      <c r="AZ56" s="786"/>
      <c r="BA56" s="113">
        <v>0</v>
      </c>
      <c r="BB56" s="106">
        <v>0</v>
      </c>
      <c r="BC56" s="785"/>
      <c r="BD56" s="785"/>
      <c r="BE56" s="785"/>
      <c r="BF56" s="785"/>
      <c r="BG56" s="785"/>
      <c r="BH56" s="785"/>
      <c r="BI56" s="785"/>
      <c r="BJ56" s="786"/>
      <c r="BK56" s="113">
        <v>0</v>
      </c>
      <c r="BL56" s="106">
        <v>0</v>
      </c>
      <c r="BM56" s="785"/>
      <c r="BN56" s="785"/>
      <c r="BO56" s="785"/>
      <c r="BP56" s="785"/>
      <c r="BQ56" s="785"/>
      <c r="BR56" s="785"/>
      <c r="BS56" s="785"/>
      <c r="BT56" s="786"/>
      <c r="BU56" s="113">
        <v>0</v>
      </c>
      <c r="BV56" s="108">
        <v>0</v>
      </c>
      <c r="BW56" s="466">
        <f t="shared" si="75"/>
        <v>0</v>
      </c>
      <c r="BX56" s="467">
        <f t="shared" si="76"/>
        <v>0</v>
      </c>
      <c r="BY56" s="466">
        <f t="shared" si="77"/>
        <v>0</v>
      </c>
      <c r="BZ56" s="467">
        <f>BX56/$BZ$1</f>
        <v>0</v>
      </c>
    </row>
    <row r="57" spans="1:78" ht="15" customHeight="1" thickBot="1" x14ac:dyDescent="0.3">
      <c r="A57" s="878" t="s">
        <v>157</v>
      </c>
      <c r="B57" s="879"/>
      <c r="C57" s="879"/>
      <c r="D57" s="880"/>
      <c r="E57" s="784"/>
      <c r="F57" s="784"/>
      <c r="G57" s="784"/>
      <c r="H57" s="784"/>
      <c r="I57" s="784"/>
      <c r="J57" s="784"/>
      <c r="K57" s="784"/>
      <c r="L57" s="784"/>
      <c r="M57" s="105">
        <v>0</v>
      </c>
      <c r="N57" s="106">
        <v>0</v>
      </c>
      <c r="O57" s="785"/>
      <c r="P57" s="785"/>
      <c r="Q57" s="785"/>
      <c r="R57" s="785"/>
      <c r="S57" s="785"/>
      <c r="T57" s="785"/>
      <c r="U57" s="785"/>
      <c r="V57" s="786"/>
      <c r="W57" s="113">
        <v>0</v>
      </c>
      <c r="X57" s="106">
        <v>0</v>
      </c>
      <c r="Y57" s="785"/>
      <c r="Z57" s="785"/>
      <c r="AA57" s="785"/>
      <c r="AB57" s="785"/>
      <c r="AC57" s="785"/>
      <c r="AD57" s="785"/>
      <c r="AE57" s="785"/>
      <c r="AF57" s="786"/>
      <c r="AG57" s="113">
        <v>0</v>
      </c>
      <c r="AH57" s="106">
        <v>0</v>
      </c>
      <c r="AI57" s="785"/>
      <c r="AJ57" s="785"/>
      <c r="AK57" s="785"/>
      <c r="AL57" s="785"/>
      <c r="AM57" s="785"/>
      <c r="AN57" s="785"/>
      <c r="AO57" s="785"/>
      <c r="AP57" s="786"/>
      <c r="AQ57" s="113">
        <v>0</v>
      </c>
      <c r="AR57" s="106">
        <v>0</v>
      </c>
      <c r="AS57" s="785"/>
      <c r="AT57" s="785"/>
      <c r="AU57" s="785"/>
      <c r="AV57" s="785"/>
      <c r="AW57" s="785"/>
      <c r="AX57" s="785"/>
      <c r="AY57" s="785"/>
      <c r="AZ57" s="786"/>
      <c r="BA57" s="113">
        <v>0</v>
      </c>
      <c r="BB57" s="106">
        <v>0</v>
      </c>
      <c r="BC57" s="785"/>
      <c r="BD57" s="785"/>
      <c r="BE57" s="785"/>
      <c r="BF57" s="785"/>
      <c r="BG57" s="785"/>
      <c r="BH57" s="785"/>
      <c r="BI57" s="785"/>
      <c r="BJ57" s="786"/>
      <c r="BK57" s="113">
        <v>0</v>
      </c>
      <c r="BL57" s="106">
        <v>0</v>
      </c>
      <c r="BM57" s="785"/>
      <c r="BN57" s="785"/>
      <c r="BO57" s="785"/>
      <c r="BP57" s="785"/>
      <c r="BQ57" s="785"/>
      <c r="BR57" s="785"/>
      <c r="BS57" s="785"/>
      <c r="BT57" s="786"/>
      <c r="BU57" s="113">
        <v>0</v>
      </c>
      <c r="BV57" s="108">
        <v>0</v>
      </c>
      <c r="BW57" s="466">
        <f>SUM(M57,W57,AG57,AQ57,BA57,BK57,BU57)</f>
        <v>0</v>
      </c>
      <c r="BX57" s="467">
        <f t="shared" si="76"/>
        <v>0</v>
      </c>
      <c r="BY57" s="466">
        <f t="shared" si="77"/>
        <v>0</v>
      </c>
      <c r="BZ57" s="467">
        <f t="shared" si="78"/>
        <v>0</v>
      </c>
    </row>
    <row r="58" spans="1:78" ht="15" customHeight="1" thickTop="1" x14ac:dyDescent="0.25">
      <c r="A58" s="2185" t="s">
        <v>175</v>
      </c>
      <c r="B58" s="2186"/>
      <c r="C58" s="2186"/>
      <c r="D58" s="2187"/>
      <c r="E58" s="117"/>
      <c r="F58" s="117"/>
      <c r="G58" s="117"/>
      <c r="H58" s="117"/>
      <c r="I58" s="117"/>
      <c r="J58" s="117"/>
      <c r="K58" s="117"/>
      <c r="L58" s="117"/>
      <c r="M58" s="167"/>
      <c r="N58" s="66">
        <f>SUM(N50:N57)</f>
        <v>0</v>
      </c>
      <c r="O58" s="117"/>
      <c r="P58" s="117"/>
      <c r="Q58" s="117"/>
      <c r="R58" s="117"/>
      <c r="S58" s="117"/>
      <c r="T58" s="117"/>
      <c r="U58" s="117"/>
      <c r="V58" s="118"/>
      <c r="W58" s="168"/>
      <c r="X58" s="66">
        <f>SUM(X50:X57)</f>
        <v>0</v>
      </c>
      <c r="Y58" s="117"/>
      <c r="Z58" s="117"/>
      <c r="AA58" s="117"/>
      <c r="AB58" s="117"/>
      <c r="AC58" s="117"/>
      <c r="AD58" s="117"/>
      <c r="AE58" s="117"/>
      <c r="AF58" s="118"/>
      <c r="AG58" s="168"/>
      <c r="AH58" s="66">
        <f>SUM(AH50:AH57)</f>
        <v>0</v>
      </c>
      <c r="AI58" s="117"/>
      <c r="AJ58" s="117"/>
      <c r="AK58" s="117"/>
      <c r="AL58" s="117"/>
      <c r="AM58" s="117"/>
      <c r="AN58" s="117"/>
      <c r="AO58" s="117"/>
      <c r="AP58" s="118"/>
      <c r="AQ58" s="168"/>
      <c r="AR58" s="66">
        <f>SUM(AR50:AR57)</f>
        <v>0</v>
      </c>
      <c r="AS58" s="117"/>
      <c r="AT58" s="117"/>
      <c r="AU58" s="117"/>
      <c r="AV58" s="117"/>
      <c r="AW58" s="117"/>
      <c r="AX58" s="117"/>
      <c r="AY58" s="117"/>
      <c r="AZ58" s="118"/>
      <c r="BA58" s="168"/>
      <c r="BB58" s="66">
        <f>SUM(BB50:BB57)</f>
        <v>0</v>
      </c>
      <c r="BC58" s="117"/>
      <c r="BD58" s="117"/>
      <c r="BE58" s="117"/>
      <c r="BF58" s="117"/>
      <c r="BG58" s="117"/>
      <c r="BH58" s="117"/>
      <c r="BI58" s="117"/>
      <c r="BJ58" s="118"/>
      <c r="BK58" s="168"/>
      <c r="BL58" s="66">
        <f>SUM(BL50:BL57)</f>
        <v>0</v>
      </c>
      <c r="BM58" s="117"/>
      <c r="BN58" s="117"/>
      <c r="BO58" s="117"/>
      <c r="BP58" s="117"/>
      <c r="BQ58" s="117"/>
      <c r="BR58" s="117"/>
      <c r="BS58" s="117"/>
      <c r="BT58" s="118"/>
      <c r="BU58" s="168"/>
      <c r="BV58" s="64">
        <f>SUM(BV50:BV57)</f>
        <v>0</v>
      </c>
      <c r="BW58" s="167"/>
      <c r="BX58" s="64">
        <f>SUM(BX50:BX57)</f>
        <v>0</v>
      </c>
      <c r="BY58" s="167"/>
      <c r="BZ58" s="64">
        <f t="shared" si="78"/>
        <v>0</v>
      </c>
    </row>
    <row r="59" spans="1:78" ht="15" customHeight="1" x14ac:dyDescent="0.25">
      <c r="A59" s="2191" t="s">
        <v>98</v>
      </c>
      <c r="B59" s="2192"/>
      <c r="C59" s="2192"/>
      <c r="D59" s="2192"/>
      <c r="E59" s="119"/>
      <c r="F59" s="119"/>
      <c r="G59" s="119"/>
      <c r="H59" s="119"/>
      <c r="I59" s="119"/>
      <c r="J59" s="119"/>
      <c r="K59" s="119"/>
      <c r="L59" s="119"/>
      <c r="M59" s="157"/>
      <c r="N59" s="158"/>
      <c r="O59" s="159"/>
      <c r="P59" s="159"/>
      <c r="Q59" s="159"/>
      <c r="R59" s="159"/>
      <c r="S59" s="159"/>
      <c r="T59" s="159"/>
      <c r="U59" s="159"/>
      <c r="V59" s="159"/>
      <c r="W59" s="160"/>
      <c r="X59" s="158"/>
      <c r="Y59" s="159"/>
      <c r="Z59" s="159"/>
      <c r="AA59" s="159"/>
      <c r="AB59" s="159"/>
      <c r="AC59" s="159"/>
      <c r="AD59" s="159"/>
      <c r="AE59" s="159"/>
      <c r="AF59" s="159"/>
      <c r="AG59" s="160"/>
      <c r="AH59" s="158"/>
      <c r="AI59" s="159"/>
      <c r="AJ59" s="159"/>
      <c r="AK59" s="159"/>
      <c r="AL59" s="159"/>
      <c r="AM59" s="159"/>
      <c r="AN59" s="159"/>
      <c r="AO59" s="159"/>
      <c r="AP59" s="159"/>
      <c r="AQ59" s="160"/>
      <c r="AR59" s="158"/>
      <c r="AS59" s="159"/>
      <c r="AT59" s="159"/>
      <c r="AU59" s="159"/>
      <c r="AV59" s="159"/>
      <c r="AW59" s="159"/>
      <c r="AX59" s="159"/>
      <c r="AY59" s="159"/>
      <c r="AZ59" s="159"/>
      <c r="BA59" s="160"/>
      <c r="BB59" s="158"/>
      <c r="BC59" s="159"/>
      <c r="BD59" s="159"/>
      <c r="BE59" s="159"/>
      <c r="BF59" s="159"/>
      <c r="BG59" s="159"/>
      <c r="BH59" s="159"/>
      <c r="BI59" s="159"/>
      <c r="BJ59" s="159"/>
      <c r="BK59" s="160"/>
      <c r="BL59" s="158"/>
      <c r="BM59" s="159"/>
      <c r="BN59" s="159"/>
      <c r="BO59" s="159"/>
      <c r="BP59" s="159"/>
      <c r="BQ59" s="159"/>
      <c r="BR59" s="159"/>
      <c r="BS59" s="159"/>
      <c r="BT59" s="159"/>
      <c r="BU59" s="160"/>
      <c r="BV59" s="161"/>
      <c r="BW59" s="464"/>
      <c r="BX59" s="465"/>
      <c r="BY59" s="464"/>
      <c r="BZ59" s="465"/>
    </row>
    <row r="60" spans="1:78" ht="15" customHeight="1" x14ac:dyDescent="0.25">
      <c r="A60" s="878" t="s">
        <v>157</v>
      </c>
      <c r="B60" s="879"/>
      <c r="C60" s="879"/>
      <c r="D60" s="880"/>
      <c r="E60" s="784"/>
      <c r="F60" s="784"/>
      <c r="G60" s="784"/>
      <c r="H60" s="784"/>
      <c r="I60" s="784"/>
      <c r="J60" s="784"/>
      <c r="K60" s="784"/>
      <c r="L60" s="784"/>
      <c r="M60" s="105">
        <v>0</v>
      </c>
      <c r="N60" s="106">
        <v>0</v>
      </c>
      <c r="O60" s="785"/>
      <c r="P60" s="785"/>
      <c r="Q60" s="785"/>
      <c r="R60" s="785"/>
      <c r="S60" s="785"/>
      <c r="T60" s="785"/>
      <c r="U60" s="785"/>
      <c r="V60" s="786"/>
      <c r="W60" s="113">
        <v>0</v>
      </c>
      <c r="X60" s="106">
        <v>0</v>
      </c>
      <c r="Y60" s="785"/>
      <c r="Z60" s="785"/>
      <c r="AA60" s="785"/>
      <c r="AB60" s="785"/>
      <c r="AC60" s="785"/>
      <c r="AD60" s="785"/>
      <c r="AE60" s="785"/>
      <c r="AF60" s="786"/>
      <c r="AG60" s="113">
        <v>0</v>
      </c>
      <c r="AH60" s="106">
        <v>0</v>
      </c>
      <c r="AI60" s="785"/>
      <c r="AJ60" s="785"/>
      <c r="AK60" s="785"/>
      <c r="AL60" s="785"/>
      <c r="AM60" s="785"/>
      <c r="AN60" s="785"/>
      <c r="AO60" s="785"/>
      <c r="AP60" s="786"/>
      <c r="AQ60" s="113">
        <v>0</v>
      </c>
      <c r="AR60" s="106">
        <v>0</v>
      </c>
      <c r="AS60" s="785"/>
      <c r="AT60" s="785"/>
      <c r="AU60" s="785"/>
      <c r="AV60" s="785"/>
      <c r="AW60" s="785"/>
      <c r="AX60" s="785"/>
      <c r="AY60" s="785"/>
      <c r="AZ60" s="786"/>
      <c r="BA60" s="113">
        <v>0</v>
      </c>
      <c r="BB60" s="106">
        <v>0</v>
      </c>
      <c r="BC60" s="785"/>
      <c r="BD60" s="785"/>
      <c r="BE60" s="785"/>
      <c r="BF60" s="785"/>
      <c r="BG60" s="785"/>
      <c r="BH60" s="785"/>
      <c r="BI60" s="785"/>
      <c r="BJ60" s="786"/>
      <c r="BK60" s="113">
        <v>0</v>
      </c>
      <c r="BL60" s="106">
        <v>0</v>
      </c>
      <c r="BM60" s="785"/>
      <c r="BN60" s="785"/>
      <c r="BO60" s="785"/>
      <c r="BP60" s="785"/>
      <c r="BQ60" s="785"/>
      <c r="BR60" s="785"/>
      <c r="BS60" s="785"/>
      <c r="BT60" s="786"/>
      <c r="BU60" s="113">
        <v>0</v>
      </c>
      <c r="BV60" s="108">
        <v>0</v>
      </c>
      <c r="BW60" s="466">
        <f t="shared" ref="BW60:BX62" si="79">SUM(M60,W60,AG60,AQ60,BA60,BK60,BU60)</f>
        <v>0</v>
      </c>
      <c r="BX60" s="467">
        <f t="shared" si="79"/>
        <v>0</v>
      </c>
      <c r="BY60" s="466">
        <f>BW60/$BZ$1</f>
        <v>0</v>
      </c>
      <c r="BZ60" s="467">
        <f t="shared" si="78"/>
        <v>0</v>
      </c>
    </row>
    <row r="61" spans="1:78" ht="15" customHeight="1" x14ac:dyDescent="0.25">
      <c r="A61" s="878" t="s">
        <v>157</v>
      </c>
      <c r="B61" s="879"/>
      <c r="C61" s="879"/>
      <c r="D61" s="880"/>
      <c r="E61" s="784"/>
      <c r="F61" s="784"/>
      <c r="G61" s="784"/>
      <c r="H61" s="784"/>
      <c r="I61" s="784"/>
      <c r="J61" s="784"/>
      <c r="K61" s="784"/>
      <c r="L61" s="784"/>
      <c r="M61" s="105">
        <v>0</v>
      </c>
      <c r="N61" s="106">
        <v>0</v>
      </c>
      <c r="O61" s="785"/>
      <c r="P61" s="785"/>
      <c r="Q61" s="785"/>
      <c r="R61" s="785"/>
      <c r="S61" s="785"/>
      <c r="T61" s="785"/>
      <c r="U61" s="785"/>
      <c r="V61" s="786"/>
      <c r="W61" s="113">
        <v>0</v>
      </c>
      <c r="X61" s="106">
        <v>0</v>
      </c>
      <c r="Y61" s="785"/>
      <c r="Z61" s="785"/>
      <c r="AA61" s="785"/>
      <c r="AB61" s="785"/>
      <c r="AC61" s="785"/>
      <c r="AD61" s="785"/>
      <c r="AE61" s="785"/>
      <c r="AF61" s="786"/>
      <c r="AG61" s="113">
        <v>0</v>
      </c>
      <c r="AH61" s="106">
        <v>0</v>
      </c>
      <c r="AI61" s="785"/>
      <c r="AJ61" s="785"/>
      <c r="AK61" s="785"/>
      <c r="AL61" s="785"/>
      <c r="AM61" s="785"/>
      <c r="AN61" s="785"/>
      <c r="AO61" s="785"/>
      <c r="AP61" s="786"/>
      <c r="AQ61" s="113">
        <v>0</v>
      </c>
      <c r="AR61" s="106">
        <v>0</v>
      </c>
      <c r="AS61" s="785"/>
      <c r="AT61" s="785"/>
      <c r="AU61" s="785"/>
      <c r="AV61" s="785"/>
      <c r="AW61" s="785"/>
      <c r="AX61" s="785"/>
      <c r="AY61" s="785"/>
      <c r="AZ61" s="786"/>
      <c r="BA61" s="113">
        <v>0</v>
      </c>
      <c r="BB61" s="106">
        <v>0</v>
      </c>
      <c r="BC61" s="785"/>
      <c r="BD61" s="785"/>
      <c r="BE61" s="785"/>
      <c r="BF61" s="785"/>
      <c r="BG61" s="785"/>
      <c r="BH61" s="785"/>
      <c r="BI61" s="785"/>
      <c r="BJ61" s="786"/>
      <c r="BK61" s="113">
        <v>0</v>
      </c>
      <c r="BL61" s="106">
        <v>0</v>
      </c>
      <c r="BM61" s="785"/>
      <c r="BN61" s="785"/>
      <c r="BO61" s="785"/>
      <c r="BP61" s="785"/>
      <c r="BQ61" s="785"/>
      <c r="BR61" s="785"/>
      <c r="BS61" s="785"/>
      <c r="BT61" s="786"/>
      <c r="BU61" s="113">
        <v>0</v>
      </c>
      <c r="BV61" s="108">
        <v>0</v>
      </c>
      <c r="BW61" s="466">
        <f t="shared" si="79"/>
        <v>0</v>
      </c>
      <c r="BX61" s="467">
        <f t="shared" si="79"/>
        <v>0</v>
      </c>
      <c r="BY61" s="466">
        <f>BW61/$BZ$1</f>
        <v>0</v>
      </c>
      <c r="BZ61" s="467">
        <f>BX61/$BZ$1</f>
        <v>0</v>
      </c>
    </row>
    <row r="62" spans="1:78" ht="15" customHeight="1" thickBot="1" x14ac:dyDescent="0.3">
      <c r="A62" s="878" t="s">
        <v>157</v>
      </c>
      <c r="B62" s="879"/>
      <c r="C62" s="879"/>
      <c r="D62" s="880"/>
      <c r="E62" s="784"/>
      <c r="F62" s="784"/>
      <c r="G62" s="784"/>
      <c r="H62" s="784"/>
      <c r="I62" s="784"/>
      <c r="J62" s="784"/>
      <c r="K62" s="784"/>
      <c r="L62" s="784"/>
      <c r="M62" s="105">
        <v>0</v>
      </c>
      <c r="N62" s="106">
        <v>0</v>
      </c>
      <c r="O62" s="785"/>
      <c r="P62" s="785"/>
      <c r="Q62" s="785"/>
      <c r="R62" s="785"/>
      <c r="S62" s="785"/>
      <c r="T62" s="785"/>
      <c r="U62" s="785"/>
      <c r="V62" s="786"/>
      <c r="W62" s="113">
        <v>0</v>
      </c>
      <c r="X62" s="106">
        <v>0</v>
      </c>
      <c r="Y62" s="785"/>
      <c r="Z62" s="785"/>
      <c r="AA62" s="785"/>
      <c r="AB62" s="785"/>
      <c r="AC62" s="785"/>
      <c r="AD62" s="785"/>
      <c r="AE62" s="785"/>
      <c r="AF62" s="786"/>
      <c r="AG62" s="113">
        <v>0</v>
      </c>
      <c r="AH62" s="106">
        <v>0</v>
      </c>
      <c r="AI62" s="785"/>
      <c r="AJ62" s="785"/>
      <c r="AK62" s="785"/>
      <c r="AL62" s="785"/>
      <c r="AM62" s="785"/>
      <c r="AN62" s="785"/>
      <c r="AO62" s="785"/>
      <c r="AP62" s="786"/>
      <c r="AQ62" s="113">
        <v>0</v>
      </c>
      <c r="AR62" s="106">
        <v>0</v>
      </c>
      <c r="AS62" s="785"/>
      <c r="AT62" s="785"/>
      <c r="AU62" s="785"/>
      <c r="AV62" s="785"/>
      <c r="AW62" s="785"/>
      <c r="AX62" s="785"/>
      <c r="AY62" s="785"/>
      <c r="AZ62" s="786"/>
      <c r="BA62" s="113">
        <v>0</v>
      </c>
      <c r="BB62" s="106">
        <v>0</v>
      </c>
      <c r="BC62" s="785"/>
      <c r="BD62" s="785"/>
      <c r="BE62" s="785"/>
      <c r="BF62" s="785"/>
      <c r="BG62" s="785"/>
      <c r="BH62" s="785"/>
      <c r="BI62" s="785"/>
      <c r="BJ62" s="786"/>
      <c r="BK62" s="113">
        <v>0</v>
      </c>
      <c r="BL62" s="106">
        <v>0</v>
      </c>
      <c r="BM62" s="785"/>
      <c r="BN62" s="785"/>
      <c r="BO62" s="785"/>
      <c r="BP62" s="785"/>
      <c r="BQ62" s="785"/>
      <c r="BR62" s="785"/>
      <c r="BS62" s="785"/>
      <c r="BT62" s="786"/>
      <c r="BU62" s="113">
        <v>0</v>
      </c>
      <c r="BV62" s="108">
        <v>0</v>
      </c>
      <c r="BW62" s="468">
        <f t="shared" si="79"/>
        <v>0</v>
      </c>
      <c r="BX62" s="469">
        <f t="shared" si="79"/>
        <v>0</v>
      </c>
      <c r="BY62" s="468">
        <f>BW62/$BZ$1</f>
        <v>0</v>
      </c>
      <c r="BZ62" s="469">
        <f t="shared" si="78"/>
        <v>0</v>
      </c>
    </row>
    <row r="63" spans="1:78" ht="15" customHeight="1" thickTop="1" x14ac:dyDescent="0.25">
      <c r="A63" s="2185" t="s">
        <v>156</v>
      </c>
      <c r="B63" s="2186"/>
      <c r="C63" s="2186"/>
      <c r="D63" s="2187"/>
      <c r="E63" s="117"/>
      <c r="F63" s="117"/>
      <c r="G63" s="117"/>
      <c r="H63" s="117"/>
      <c r="I63" s="117"/>
      <c r="J63" s="117"/>
      <c r="K63" s="117"/>
      <c r="L63" s="117"/>
      <c r="M63" s="167"/>
      <c r="N63" s="66">
        <f>SUM(N60:V62)</f>
        <v>0</v>
      </c>
      <c r="O63" s="117"/>
      <c r="P63" s="117"/>
      <c r="Q63" s="117"/>
      <c r="R63" s="117"/>
      <c r="S63" s="117"/>
      <c r="T63" s="117"/>
      <c r="U63" s="117"/>
      <c r="V63" s="118"/>
      <c r="W63" s="168"/>
      <c r="X63" s="66">
        <f>SUM(X60:AF62)</f>
        <v>0</v>
      </c>
      <c r="Y63" s="117"/>
      <c r="Z63" s="117"/>
      <c r="AA63" s="117"/>
      <c r="AB63" s="117"/>
      <c r="AC63" s="117"/>
      <c r="AD63" s="117"/>
      <c r="AE63" s="117"/>
      <c r="AF63" s="118"/>
      <c r="AG63" s="168"/>
      <c r="AH63" s="66">
        <f>SUM(AH60:AP62)</f>
        <v>0</v>
      </c>
      <c r="AI63" s="117"/>
      <c r="AJ63" s="117"/>
      <c r="AK63" s="117"/>
      <c r="AL63" s="117"/>
      <c r="AM63" s="117"/>
      <c r="AN63" s="117"/>
      <c r="AO63" s="117"/>
      <c r="AP63" s="118"/>
      <c r="AQ63" s="168"/>
      <c r="AR63" s="66">
        <f>SUM(AR60:AZ62)</f>
        <v>0</v>
      </c>
      <c r="AS63" s="117"/>
      <c r="AT63" s="117"/>
      <c r="AU63" s="117"/>
      <c r="AV63" s="117"/>
      <c r="AW63" s="117"/>
      <c r="AX63" s="117"/>
      <c r="AY63" s="117"/>
      <c r="AZ63" s="118"/>
      <c r="BA63" s="168"/>
      <c r="BB63" s="66">
        <f>SUM(BB60:BJ62)</f>
        <v>0</v>
      </c>
      <c r="BC63" s="117"/>
      <c r="BD63" s="117"/>
      <c r="BE63" s="117"/>
      <c r="BF63" s="117"/>
      <c r="BG63" s="117"/>
      <c r="BH63" s="117"/>
      <c r="BI63" s="117"/>
      <c r="BJ63" s="118"/>
      <c r="BK63" s="168"/>
      <c r="BL63" s="66">
        <f>SUM(BL60:BT62)</f>
        <v>0</v>
      </c>
      <c r="BM63" s="117"/>
      <c r="BN63" s="117"/>
      <c r="BO63" s="117"/>
      <c r="BP63" s="117"/>
      <c r="BQ63" s="117"/>
      <c r="BR63" s="117"/>
      <c r="BS63" s="117"/>
      <c r="BT63" s="118"/>
      <c r="BU63" s="168"/>
      <c r="BV63" s="64">
        <f>SUM(BV60:BV62)</f>
        <v>0</v>
      </c>
      <c r="BW63" s="167"/>
      <c r="BX63" s="64">
        <f>SUM(BX60:BX62)</f>
        <v>0</v>
      </c>
      <c r="BY63" s="167"/>
      <c r="BZ63" s="64">
        <f>BX63/$BZ$1</f>
        <v>0</v>
      </c>
    </row>
    <row r="64" spans="1:78" ht="15" customHeight="1" x14ac:dyDescent="0.25">
      <c r="A64" s="2191" t="s">
        <v>99</v>
      </c>
      <c r="B64" s="2192"/>
      <c r="C64" s="2192"/>
      <c r="D64" s="2193"/>
      <c r="E64" s="110"/>
      <c r="F64" s="110"/>
      <c r="G64" s="110"/>
      <c r="H64" s="110"/>
      <c r="I64" s="110"/>
      <c r="J64" s="110"/>
      <c r="K64" s="110"/>
      <c r="L64" s="110"/>
      <c r="M64" s="162"/>
      <c r="N64" s="163"/>
      <c r="O64" s="164"/>
      <c r="P64" s="164"/>
      <c r="Q64" s="164"/>
      <c r="R64" s="164"/>
      <c r="S64" s="164"/>
      <c r="T64" s="164"/>
      <c r="U64" s="164"/>
      <c r="V64" s="164"/>
      <c r="W64" s="165"/>
      <c r="X64" s="163"/>
      <c r="Y64" s="164"/>
      <c r="Z64" s="164"/>
      <c r="AA64" s="164"/>
      <c r="AB64" s="164"/>
      <c r="AC64" s="164"/>
      <c r="AD64" s="164"/>
      <c r="AE64" s="164"/>
      <c r="AF64" s="164"/>
      <c r="AG64" s="165"/>
      <c r="AH64" s="163"/>
      <c r="AI64" s="164"/>
      <c r="AJ64" s="164"/>
      <c r="AK64" s="164"/>
      <c r="AL64" s="164"/>
      <c r="AM64" s="164"/>
      <c r="AN64" s="164"/>
      <c r="AO64" s="164"/>
      <c r="AP64" s="164"/>
      <c r="AQ64" s="165"/>
      <c r="AR64" s="163"/>
      <c r="AS64" s="164"/>
      <c r="AT64" s="164"/>
      <c r="AU64" s="164"/>
      <c r="AV64" s="164"/>
      <c r="AW64" s="164"/>
      <c r="AX64" s="164"/>
      <c r="AY64" s="164"/>
      <c r="AZ64" s="164"/>
      <c r="BA64" s="165"/>
      <c r="BB64" s="163"/>
      <c r="BC64" s="164"/>
      <c r="BD64" s="164"/>
      <c r="BE64" s="164"/>
      <c r="BF64" s="164"/>
      <c r="BG64" s="164"/>
      <c r="BH64" s="164"/>
      <c r="BI64" s="164"/>
      <c r="BJ64" s="164"/>
      <c r="BK64" s="165"/>
      <c r="BL64" s="163"/>
      <c r="BM64" s="164"/>
      <c r="BN64" s="164"/>
      <c r="BO64" s="164"/>
      <c r="BP64" s="164"/>
      <c r="BQ64" s="164"/>
      <c r="BR64" s="164"/>
      <c r="BS64" s="164"/>
      <c r="BT64" s="164"/>
      <c r="BU64" s="165"/>
      <c r="BV64" s="166"/>
      <c r="BW64" s="470"/>
      <c r="BX64" s="471"/>
      <c r="BY64" s="470"/>
      <c r="BZ64" s="471"/>
    </row>
    <row r="65" spans="1:81" ht="15" customHeight="1" x14ac:dyDescent="0.25">
      <c r="A65" s="2179" t="s">
        <v>157</v>
      </c>
      <c r="B65" s="2180"/>
      <c r="C65" s="2180"/>
      <c r="D65" s="2181"/>
      <c r="E65" s="778"/>
      <c r="F65" s="778"/>
      <c r="G65" s="778"/>
      <c r="H65" s="778"/>
      <c r="I65" s="778"/>
      <c r="J65" s="778"/>
      <c r="K65" s="778"/>
      <c r="L65" s="778"/>
      <c r="M65" s="105">
        <v>0</v>
      </c>
      <c r="N65" s="106">
        <v>0</v>
      </c>
      <c r="O65" s="779"/>
      <c r="P65" s="779"/>
      <c r="Q65" s="779"/>
      <c r="R65" s="779"/>
      <c r="S65" s="779"/>
      <c r="T65" s="779"/>
      <c r="U65" s="779"/>
      <c r="V65" s="780"/>
      <c r="W65" s="113">
        <v>0</v>
      </c>
      <c r="X65" s="106">
        <v>0</v>
      </c>
      <c r="Y65" s="779"/>
      <c r="Z65" s="779"/>
      <c r="AA65" s="779"/>
      <c r="AB65" s="779"/>
      <c r="AC65" s="779"/>
      <c r="AD65" s="779"/>
      <c r="AE65" s="779"/>
      <c r="AF65" s="780"/>
      <c r="AG65" s="113">
        <v>0</v>
      </c>
      <c r="AH65" s="106">
        <v>0</v>
      </c>
      <c r="AI65" s="779"/>
      <c r="AJ65" s="779"/>
      <c r="AK65" s="779"/>
      <c r="AL65" s="779"/>
      <c r="AM65" s="779"/>
      <c r="AN65" s="779"/>
      <c r="AO65" s="779"/>
      <c r="AP65" s="780"/>
      <c r="AQ65" s="113">
        <v>0</v>
      </c>
      <c r="AR65" s="106">
        <v>0</v>
      </c>
      <c r="AS65" s="779"/>
      <c r="AT65" s="779"/>
      <c r="AU65" s="779"/>
      <c r="AV65" s="779"/>
      <c r="AW65" s="779"/>
      <c r="AX65" s="779"/>
      <c r="AY65" s="779"/>
      <c r="AZ65" s="780"/>
      <c r="BA65" s="113">
        <v>0</v>
      </c>
      <c r="BB65" s="106">
        <v>0</v>
      </c>
      <c r="BC65" s="779"/>
      <c r="BD65" s="779"/>
      <c r="BE65" s="779"/>
      <c r="BF65" s="779"/>
      <c r="BG65" s="779"/>
      <c r="BH65" s="779"/>
      <c r="BI65" s="779"/>
      <c r="BJ65" s="780"/>
      <c r="BK65" s="113">
        <v>0</v>
      </c>
      <c r="BL65" s="106">
        <v>0</v>
      </c>
      <c r="BM65" s="779"/>
      <c r="BN65" s="779"/>
      <c r="BO65" s="779"/>
      <c r="BP65" s="779"/>
      <c r="BQ65" s="779"/>
      <c r="BR65" s="779"/>
      <c r="BS65" s="779"/>
      <c r="BT65" s="780"/>
      <c r="BU65" s="113">
        <v>0</v>
      </c>
      <c r="BV65" s="108">
        <v>0</v>
      </c>
      <c r="BW65" s="466">
        <f t="shared" ref="BW65:BX69" si="80">SUM(M65,W65,AG65,AQ65,BA65,BK65,BU65)</f>
        <v>0</v>
      </c>
      <c r="BX65" s="467">
        <f t="shared" si="80"/>
        <v>0</v>
      </c>
      <c r="BY65" s="466">
        <f t="shared" ref="BY65:BZ69" si="81">BW65/$BZ$1</f>
        <v>0</v>
      </c>
      <c r="BZ65" s="467">
        <f t="shared" si="81"/>
        <v>0</v>
      </c>
    </row>
    <row r="66" spans="1:81" ht="15" customHeight="1" x14ac:dyDescent="0.25">
      <c r="A66" s="2176" t="s">
        <v>157</v>
      </c>
      <c r="B66" s="2177"/>
      <c r="C66" s="2177"/>
      <c r="D66" s="2178"/>
      <c r="E66" s="784"/>
      <c r="F66" s="784"/>
      <c r="G66" s="784"/>
      <c r="H66" s="784"/>
      <c r="I66" s="784"/>
      <c r="J66" s="784"/>
      <c r="K66" s="784"/>
      <c r="L66" s="784"/>
      <c r="M66" s="105">
        <v>0</v>
      </c>
      <c r="N66" s="106">
        <v>0</v>
      </c>
      <c r="O66" s="785"/>
      <c r="P66" s="785"/>
      <c r="Q66" s="785"/>
      <c r="R66" s="785"/>
      <c r="S66" s="785"/>
      <c r="T66" s="785"/>
      <c r="U66" s="785"/>
      <c r="V66" s="786"/>
      <c r="W66" s="113">
        <v>0</v>
      </c>
      <c r="X66" s="106">
        <v>0</v>
      </c>
      <c r="Y66" s="785"/>
      <c r="Z66" s="785"/>
      <c r="AA66" s="785"/>
      <c r="AB66" s="785"/>
      <c r="AC66" s="785"/>
      <c r="AD66" s="785"/>
      <c r="AE66" s="785"/>
      <c r="AF66" s="786"/>
      <c r="AG66" s="113">
        <v>0</v>
      </c>
      <c r="AH66" s="106">
        <v>0</v>
      </c>
      <c r="AI66" s="785"/>
      <c r="AJ66" s="785"/>
      <c r="AK66" s="785"/>
      <c r="AL66" s="785"/>
      <c r="AM66" s="785"/>
      <c r="AN66" s="785"/>
      <c r="AO66" s="785"/>
      <c r="AP66" s="786"/>
      <c r="AQ66" s="113">
        <v>0</v>
      </c>
      <c r="AR66" s="106">
        <v>0</v>
      </c>
      <c r="AS66" s="785"/>
      <c r="AT66" s="785"/>
      <c r="AU66" s="785"/>
      <c r="AV66" s="785"/>
      <c r="AW66" s="785"/>
      <c r="AX66" s="785"/>
      <c r="AY66" s="785"/>
      <c r="AZ66" s="786"/>
      <c r="BA66" s="113">
        <v>0</v>
      </c>
      <c r="BB66" s="106">
        <v>0</v>
      </c>
      <c r="BC66" s="785"/>
      <c r="BD66" s="785"/>
      <c r="BE66" s="785"/>
      <c r="BF66" s="785"/>
      <c r="BG66" s="785"/>
      <c r="BH66" s="785"/>
      <c r="BI66" s="785"/>
      <c r="BJ66" s="786"/>
      <c r="BK66" s="113">
        <v>0</v>
      </c>
      <c r="BL66" s="106">
        <v>0</v>
      </c>
      <c r="BM66" s="785"/>
      <c r="BN66" s="785"/>
      <c r="BO66" s="785"/>
      <c r="BP66" s="785"/>
      <c r="BQ66" s="785"/>
      <c r="BR66" s="785"/>
      <c r="BS66" s="785"/>
      <c r="BT66" s="786"/>
      <c r="BU66" s="113">
        <v>0</v>
      </c>
      <c r="BV66" s="108">
        <v>0</v>
      </c>
      <c r="BW66" s="466">
        <f t="shared" si="80"/>
        <v>0</v>
      </c>
      <c r="BX66" s="467">
        <f t="shared" si="80"/>
        <v>0</v>
      </c>
      <c r="BY66" s="466">
        <f t="shared" si="81"/>
        <v>0</v>
      </c>
      <c r="BZ66" s="467">
        <f t="shared" si="81"/>
        <v>0</v>
      </c>
    </row>
    <row r="67" spans="1:81" ht="15" customHeight="1" x14ac:dyDescent="0.25">
      <c r="A67" s="2176" t="s">
        <v>157</v>
      </c>
      <c r="B67" s="2177"/>
      <c r="C67" s="2177"/>
      <c r="D67" s="2178"/>
      <c r="E67" s="784"/>
      <c r="F67" s="784"/>
      <c r="G67" s="784"/>
      <c r="H67" s="784"/>
      <c r="I67" s="784"/>
      <c r="J67" s="784"/>
      <c r="K67" s="784"/>
      <c r="L67" s="784"/>
      <c r="M67" s="105">
        <v>0</v>
      </c>
      <c r="N67" s="106">
        <v>0</v>
      </c>
      <c r="O67" s="785"/>
      <c r="P67" s="785"/>
      <c r="Q67" s="785"/>
      <c r="R67" s="785"/>
      <c r="S67" s="785"/>
      <c r="T67" s="785"/>
      <c r="U67" s="785"/>
      <c r="V67" s="786"/>
      <c r="W67" s="113">
        <v>0</v>
      </c>
      <c r="X67" s="106">
        <v>0</v>
      </c>
      <c r="Y67" s="785"/>
      <c r="Z67" s="785"/>
      <c r="AA67" s="785"/>
      <c r="AB67" s="785"/>
      <c r="AC67" s="785"/>
      <c r="AD67" s="785"/>
      <c r="AE67" s="785"/>
      <c r="AF67" s="786"/>
      <c r="AG67" s="113">
        <v>0</v>
      </c>
      <c r="AH67" s="106">
        <v>0</v>
      </c>
      <c r="AI67" s="785"/>
      <c r="AJ67" s="785"/>
      <c r="AK67" s="785"/>
      <c r="AL67" s="785"/>
      <c r="AM67" s="785"/>
      <c r="AN67" s="785"/>
      <c r="AO67" s="785"/>
      <c r="AP67" s="786"/>
      <c r="AQ67" s="113">
        <v>0</v>
      </c>
      <c r="AR67" s="106">
        <v>0</v>
      </c>
      <c r="AS67" s="785"/>
      <c r="AT67" s="785"/>
      <c r="AU67" s="785"/>
      <c r="AV67" s="785"/>
      <c r="AW67" s="785"/>
      <c r="AX67" s="785"/>
      <c r="AY67" s="785"/>
      <c r="AZ67" s="786"/>
      <c r="BA67" s="113">
        <v>0</v>
      </c>
      <c r="BB67" s="106">
        <v>0</v>
      </c>
      <c r="BC67" s="785"/>
      <c r="BD67" s="785"/>
      <c r="BE67" s="785"/>
      <c r="BF67" s="785"/>
      <c r="BG67" s="785"/>
      <c r="BH67" s="785"/>
      <c r="BI67" s="785"/>
      <c r="BJ67" s="786"/>
      <c r="BK67" s="113">
        <v>0</v>
      </c>
      <c r="BL67" s="106">
        <v>0</v>
      </c>
      <c r="BM67" s="785"/>
      <c r="BN67" s="785"/>
      <c r="BO67" s="785"/>
      <c r="BP67" s="785"/>
      <c r="BQ67" s="785"/>
      <c r="BR67" s="785"/>
      <c r="BS67" s="785"/>
      <c r="BT67" s="786"/>
      <c r="BU67" s="113">
        <v>0</v>
      </c>
      <c r="BV67" s="108">
        <v>0</v>
      </c>
      <c r="BW67" s="466">
        <f t="shared" si="80"/>
        <v>0</v>
      </c>
      <c r="BX67" s="467">
        <f t="shared" si="80"/>
        <v>0</v>
      </c>
      <c r="BY67" s="466">
        <f t="shared" si="81"/>
        <v>0</v>
      </c>
      <c r="BZ67" s="467">
        <f t="shared" si="81"/>
        <v>0</v>
      </c>
    </row>
    <row r="68" spans="1:81" ht="15" customHeight="1" x14ac:dyDescent="0.25">
      <c r="A68" s="2176" t="s">
        <v>157</v>
      </c>
      <c r="B68" s="2177"/>
      <c r="C68" s="2177"/>
      <c r="D68" s="2178"/>
      <c r="E68" s="784"/>
      <c r="F68" s="784"/>
      <c r="G68" s="784"/>
      <c r="H68" s="784"/>
      <c r="I68" s="784"/>
      <c r="J68" s="784"/>
      <c r="K68" s="784"/>
      <c r="L68" s="784"/>
      <c r="M68" s="105">
        <v>0</v>
      </c>
      <c r="N68" s="106">
        <v>0</v>
      </c>
      <c r="O68" s="785"/>
      <c r="P68" s="785"/>
      <c r="Q68" s="785"/>
      <c r="R68" s="785"/>
      <c r="S68" s="785"/>
      <c r="T68" s="785"/>
      <c r="U68" s="785"/>
      <c r="V68" s="786"/>
      <c r="W68" s="113">
        <v>0</v>
      </c>
      <c r="X68" s="106">
        <v>0</v>
      </c>
      <c r="Y68" s="785"/>
      <c r="Z68" s="785"/>
      <c r="AA68" s="785"/>
      <c r="AB68" s="785"/>
      <c r="AC68" s="785"/>
      <c r="AD68" s="785"/>
      <c r="AE68" s="785"/>
      <c r="AF68" s="786"/>
      <c r="AG68" s="113">
        <v>0</v>
      </c>
      <c r="AH68" s="106">
        <v>0</v>
      </c>
      <c r="AI68" s="785"/>
      <c r="AJ68" s="785"/>
      <c r="AK68" s="785"/>
      <c r="AL68" s="785"/>
      <c r="AM68" s="785"/>
      <c r="AN68" s="785"/>
      <c r="AO68" s="785"/>
      <c r="AP68" s="786"/>
      <c r="AQ68" s="113">
        <v>0</v>
      </c>
      <c r="AR68" s="106">
        <v>0</v>
      </c>
      <c r="AS68" s="785"/>
      <c r="AT68" s="785"/>
      <c r="AU68" s="785"/>
      <c r="AV68" s="785"/>
      <c r="AW68" s="785"/>
      <c r="AX68" s="785"/>
      <c r="AY68" s="785"/>
      <c r="AZ68" s="786"/>
      <c r="BA68" s="113">
        <v>0</v>
      </c>
      <c r="BB68" s="106">
        <v>0</v>
      </c>
      <c r="BC68" s="785"/>
      <c r="BD68" s="785"/>
      <c r="BE68" s="785"/>
      <c r="BF68" s="785"/>
      <c r="BG68" s="785"/>
      <c r="BH68" s="785"/>
      <c r="BI68" s="785"/>
      <c r="BJ68" s="786"/>
      <c r="BK68" s="113">
        <v>0</v>
      </c>
      <c r="BL68" s="106">
        <v>0</v>
      </c>
      <c r="BM68" s="785"/>
      <c r="BN68" s="785"/>
      <c r="BO68" s="785"/>
      <c r="BP68" s="785"/>
      <c r="BQ68" s="785"/>
      <c r="BR68" s="785"/>
      <c r="BS68" s="785"/>
      <c r="BT68" s="786"/>
      <c r="BU68" s="113">
        <v>0</v>
      </c>
      <c r="BV68" s="108">
        <v>0</v>
      </c>
      <c r="BW68" s="466">
        <f t="shared" si="80"/>
        <v>0</v>
      </c>
      <c r="BX68" s="467">
        <f t="shared" si="80"/>
        <v>0</v>
      </c>
      <c r="BY68" s="466">
        <f t="shared" si="81"/>
        <v>0</v>
      </c>
      <c r="BZ68" s="467">
        <f t="shared" si="81"/>
        <v>0</v>
      </c>
      <c r="CA68" s="187"/>
      <c r="CB68" s="187"/>
      <c r="CC68" s="187"/>
    </row>
    <row r="69" spans="1:81" ht="15" customHeight="1" thickBot="1" x14ac:dyDescent="0.3">
      <c r="A69" s="878" t="s">
        <v>157</v>
      </c>
      <c r="B69" s="879"/>
      <c r="C69" s="879"/>
      <c r="D69" s="880"/>
      <c r="E69" s="784"/>
      <c r="F69" s="784"/>
      <c r="G69" s="784"/>
      <c r="H69" s="784"/>
      <c r="I69" s="784"/>
      <c r="J69" s="784"/>
      <c r="K69" s="784"/>
      <c r="L69" s="784"/>
      <c r="M69" s="105">
        <v>0</v>
      </c>
      <c r="N69" s="106">
        <v>0</v>
      </c>
      <c r="O69" s="785"/>
      <c r="P69" s="785"/>
      <c r="Q69" s="785"/>
      <c r="R69" s="785"/>
      <c r="S69" s="785"/>
      <c r="T69" s="785"/>
      <c r="U69" s="785"/>
      <c r="V69" s="786"/>
      <c r="W69" s="113">
        <v>0</v>
      </c>
      <c r="X69" s="106">
        <v>0</v>
      </c>
      <c r="Y69" s="785"/>
      <c r="Z69" s="785"/>
      <c r="AA69" s="785"/>
      <c r="AB69" s="785"/>
      <c r="AC69" s="785"/>
      <c r="AD69" s="785"/>
      <c r="AE69" s="785"/>
      <c r="AF69" s="786"/>
      <c r="AG69" s="113">
        <v>0</v>
      </c>
      <c r="AH69" s="106">
        <v>0</v>
      </c>
      <c r="AI69" s="785"/>
      <c r="AJ69" s="785"/>
      <c r="AK69" s="785"/>
      <c r="AL69" s="785"/>
      <c r="AM69" s="785"/>
      <c r="AN69" s="785"/>
      <c r="AO69" s="785"/>
      <c r="AP69" s="786"/>
      <c r="AQ69" s="113">
        <v>0</v>
      </c>
      <c r="AR69" s="106">
        <v>0</v>
      </c>
      <c r="AS69" s="785"/>
      <c r="AT69" s="785"/>
      <c r="AU69" s="785"/>
      <c r="AV69" s="785"/>
      <c r="AW69" s="785"/>
      <c r="AX69" s="785"/>
      <c r="AY69" s="785"/>
      <c r="AZ69" s="786"/>
      <c r="BA69" s="113">
        <v>0</v>
      </c>
      <c r="BB69" s="106">
        <v>0</v>
      </c>
      <c r="BC69" s="785"/>
      <c r="BD69" s="785"/>
      <c r="BE69" s="785"/>
      <c r="BF69" s="785"/>
      <c r="BG69" s="785"/>
      <c r="BH69" s="785"/>
      <c r="BI69" s="785"/>
      <c r="BJ69" s="786"/>
      <c r="BK69" s="113">
        <v>0</v>
      </c>
      <c r="BL69" s="106">
        <v>0</v>
      </c>
      <c r="BM69" s="785"/>
      <c r="BN69" s="785"/>
      <c r="BO69" s="785"/>
      <c r="BP69" s="785"/>
      <c r="BQ69" s="785"/>
      <c r="BR69" s="785"/>
      <c r="BS69" s="785"/>
      <c r="BT69" s="786"/>
      <c r="BU69" s="113">
        <v>0</v>
      </c>
      <c r="BV69" s="108">
        <v>0</v>
      </c>
      <c r="BW69" s="466">
        <f t="shared" si="80"/>
        <v>0</v>
      </c>
      <c r="BX69" s="467">
        <f t="shared" si="80"/>
        <v>0</v>
      </c>
      <c r="BY69" s="466">
        <f t="shared" si="81"/>
        <v>0</v>
      </c>
      <c r="BZ69" s="467">
        <f t="shared" si="81"/>
        <v>0</v>
      </c>
    </row>
    <row r="70" spans="1:81" ht="15" customHeight="1" thickTop="1" x14ac:dyDescent="0.25">
      <c r="A70" s="2185" t="s">
        <v>178</v>
      </c>
      <c r="B70" s="2186"/>
      <c r="C70" s="2186"/>
      <c r="D70" s="2187"/>
      <c r="E70" s="89"/>
      <c r="F70" s="89"/>
      <c r="G70" s="89"/>
      <c r="H70" s="89"/>
      <c r="I70" s="89"/>
      <c r="J70" s="89"/>
      <c r="K70" s="89"/>
      <c r="L70" s="89"/>
      <c r="M70" s="68"/>
      <c r="N70" s="66">
        <f>SUM(N65:N69)</f>
        <v>0</v>
      </c>
      <c r="O70" s="89"/>
      <c r="P70" s="89"/>
      <c r="Q70" s="89"/>
      <c r="R70" s="89"/>
      <c r="S70" s="89"/>
      <c r="T70" s="89"/>
      <c r="U70" s="89"/>
      <c r="V70" s="91"/>
      <c r="W70" s="62"/>
      <c r="X70" s="66">
        <f>SUM(X65:X69)</f>
        <v>0</v>
      </c>
      <c r="Y70" s="89"/>
      <c r="Z70" s="89"/>
      <c r="AA70" s="89"/>
      <c r="AB70" s="89"/>
      <c r="AC70" s="89"/>
      <c r="AD70" s="89"/>
      <c r="AE70" s="89"/>
      <c r="AF70" s="91"/>
      <c r="AG70" s="62"/>
      <c r="AH70" s="66">
        <f>SUM(AH65:AH69)</f>
        <v>0</v>
      </c>
      <c r="AI70" s="89"/>
      <c r="AJ70" s="89"/>
      <c r="AK70" s="89"/>
      <c r="AL70" s="89"/>
      <c r="AM70" s="89"/>
      <c r="AN70" s="89"/>
      <c r="AO70" s="89"/>
      <c r="AP70" s="91"/>
      <c r="AQ70" s="62"/>
      <c r="AR70" s="66">
        <f>SUM(AR65:AR69)</f>
        <v>0</v>
      </c>
      <c r="AS70" s="89"/>
      <c r="AT70" s="89"/>
      <c r="AU70" s="89"/>
      <c r="AV70" s="89"/>
      <c r="AW70" s="89"/>
      <c r="AX70" s="89"/>
      <c r="AY70" s="89"/>
      <c r="AZ70" s="91"/>
      <c r="BA70" s="62"/>
      <c r="BB70" s="66">
        <f>SUM(BB65:BB69)</f>
        <v>0</v>
      </c>
      <c r="BC70" s="89"/>
      <c r="BD70" s="89"/>
      <c r="BE70" s="89"/>
      <c r="BF70" s="89"/>
      <c r="BG70" s="89"/>
      <c r="BH70" s="89"/>
      <c r="BI70" s="89"/>
      <c r="BJ70" s="91"/>
      <c r="BK70" s="62"/>
      <c r="BL70" s="66">
        <f>SUM(BL65:BL69)</f>
        <v>0</v>
      </c>
      <c r="BM70" s="89"/>
      <c r="BN70" s="89"/>
      <c r="BO70" s="89"/>
      <c r="BP70" s="89"/>
      <c r="BQ70" s="89"/>
      <c r="BR70" s="89"/>
      <c r="BS70" s="89"/>
      <c r="BT70" s="91"/>
      <c r="BU70" s="62"/>
      <c r="BV70" s="64">
        <f>SUM(BV65:BV69)</f>
        <v>0</v>
      </c>
      <c r="BW70" s="68"/>
      <c r="BX70" s="64">
        <f>SUM(BX65:BX69)</f>
        <v>0</v>
      </c>
      <c r="BY70" s="68"/>
      <c r="BZ70" s="64">
        <f>BX70/$BZ$1</f>
        <v>0</v>
      </c>
      <c r="CA70" s="187"/>
      <c r="CB70" s="187"/>
      <c r="CC70" s="187"/>
    </row>
    <row r="71" spans="1:81" ht="15" customHeight="1" x14ac:dyDescent="0.25">
      <c r="A71" s="2191" t="s">
        <v>100</v>
      </c>
      <c r="B71" s="2192"/>
      <c r="C71" s="2192"/>
      <c r="D71" s="2193"/>
      <c r="E71" s="110"/>
      <c r="F71" s="110"/>
      <c r="G71" s="110"/>
      <c r="H71" s="110"/>
      <c r="I71" s="110"/>
      <c r="J71" s="110"/>
      <c r="K71" s="110"/>
      <c r="L71" s="110"/>
      <c r="M71" s="157"/>
      <c r="N71" s="158"/>
      <c r="O71" s="159"/>
      <c r="P71" s="159"/>
      <c r="Q71" s="159"/>
      <c r="R71" s="159"/>
      <c r="S71" s="159"/>
      <c r="T71" s="159"/>
      <c r="U71" s="159"/>
      <c r="V71" s="159"/>
      <c r="W71" s="160"/>
      <c r="X71" s="158"/>
      <c r="Y71" s="159"/>
      <c r="Z71" s="159"/>
      <c r="AA71" s="159"/>
      <c r="AB71" s="159"/>
      <c r="AC71" s="159"/>
      <c r="AD71" s="159"/>
      <c r="AE71" s="159"/>
      <c r="AF71" s="159"/>
      <c r="AG71" s="160"/>
      <c r="AH71" s="158"/>
      <c r="AI71" s="159"/>
      <c r="AJ71" s="159"/>
      <c r="AK71" s="159"/>
      <c r="AL71" s="159"/>
      <c r="AM71" s="159"/>
      <c r="AN71" s="159"/>
      <c r="AO71" s="159"/>
      <c r="AP71" s="159"/>
      <c r="AQ71" s="160"/>
      <c r="AR71" s="158"/>
      <c r="AS71" s="159"/>
      <c r="AT71" s="159"/>
      <c r="AU71" s="159"/>
      <c r="AV71" s="159"/>
      <c r="AW71" s="159"/>
      <c r="AX71" s="159"/>
      <c r="AY71" s="159"/>
      <c r="AZ71" s="159"/>
      <c r="BA71" s="160"/>
      <c r="BB71" s="158"/>
      <c r="BC71" s="159"/>
      <c r="BD71" s="159"/>
      <c r="BE71" s="159"/>
      <c r="BF71" s="159"/>
      <c r="BG71" s="159"/>
      <c r="BH71" s="159"/>
      <c r="BI71" s="159"/>
      <c r="BJ71" s="159"/>
      <c r="BK71" s="160"/>
      <c r="BL71" s="158"/>
      <c r="BM71" s="159"/>
      <c r="BN71" s="159"/>
      <c r="BO71" s="159"/>
      <c r="BP71" s="159"/>
      <c r="BQ71" s="159"/>
      <c r="BR71" s="159"/>
      <c r="BS71" s="159"/>
      <c r="BT71" s="159"/>
      <c r="BU71" s="160"/>
      <c r="BV71" s="161"/>
      <c r="BW71" s="464"/>
      <c r="BX71" s="465"/>
      <c r="BY71" s="464"/>
      <c r="BZ71" s="465"/>
    </row>
    <row r="72" spans="1:81" ht="15" customHeight="1" x14ac:dyDescent="0.25">
      <c r="A72" s="878" t="s">
        <v>157</v>
      </c>
      <c r="B72" s="879"/>
      <c r="C72" s="879"/>
      <c r="D72" s="880"/>
      <c r="E72" s="784"/>
      <c r="F72" s="784"/>
      <c r="G72" s="784"/>
      <c r="H72" s="784"/>
      <c r="I72" s="784"/>
      <c r="J72" s="784"/>
      <c r="K72" s="784"/>
      <c r="L72" s="784"/>
      <c r="M72" s="105">
        <v>0</v>
      </c>
      <c r="N72" s="106">
        <v>0</v>
      </c>
      <c r="O72" s="785"/>
      <c r="P72" s="785"/>
      <c r="Q72" s="785"/>
      <c r="R72" s="785"/>
      <c r="S72" s="785"/>
      <c r="T72" s="785"/>
      <c r="U72" s="785"/>
      <c r="V72" s="786"/>
      <c r="W72" s="113">
        <v>0</v>
      </c>
      <c r="X72" s="106">
        <v>0</v>
      </c>
      <c r="Y72" s="785"/>
      <c r="Z72" s="785"/>
      <c r="AA72" s="785"/>
      <c r="AB72" s="785"/>
      <c r="AC72" s="785"/>
      <c r="AD72" s="785"/>
      <c r="AE72" s="785"/>
      <c r="AF72" s="786"/>
      <c r="AG72" s="113">
        <v>0</v>
      </c>
      <c r="AH72" s="106">
        <v>0</v>
      </c>
      <c r="AI72" s="785"/>
      <c r="AJ72" s="785"/>
      <c r="AK72" s="785"/>
      <c r="AL72" s="785"/>
      <c r="AM72" s="785"/>
      <c r="AN72" s="785"/>
      <c r="AO72" s="785"/>
      <c r="AP72" s="786"/>
      <c r="AQ72" s="113">
        <v>0</v>
      </c>
      <c r="AR72" s="106">
        <v>0</v>
      </c>
      <c r="AS72" s="785"/>
      <c r="AT72" s="785"/>
      <c r="AU72" s="785"/>
      <c r="AV72" s="785"/>
      <c r="AW72" s="785"/>
      <c r="AX72" s="785"/>
      <c r="AY72" s="785"/>
      <c r="AZ72" s="786"/>
      <c r="BA72" s="113">
        <v>0</v>
      </c>
      <c r="BB72" s="106">
        <v>0</v>
      </c>
      <c r="BC72" s="785"/>
      <c r="BD72" s="785"/>
      <c r="BE72" s="785"/>
      <c r="BF72" s="785"/>
      <c r="BG72" s="785"/>
      <c r="BH72" s="785"/>
      <c r="BI72" s="785"/>
      <c r="BJ72" s="786"/>
      <c r="BK72" s="113">
        <v>0</v>
      </c>
      <c r="BL72" s="106">
        <v>0</v>
      </c>
      <c r="BM72" s="785"/>
      <c r="BN72" s="785"/>
      <c r="BO72" s="785"/>
      <c r="BP72" s="785"/>
      <c r="BQ72" s="785"/>
      <c r="BR72" s="785"/>
      <c r="BS72" s="785"/>
      <c r="BT72" s="786"/>
      <c r="BU72" s="113">
        <v>0</v>
      </c>
      <c r="BV72" s="108">
        <v>0</v>
      </c>
      <c r="BW72" s="466">
        <f t="shared" ref="BW72:BX74" si="82">SUM(M72,W72,AG72,AQ72,BA72,BK72,BU72)</f>
        <v>0</v>
      </c>
      <c r="BX72" s="467">
        <f t="shared" si="82"/>
        <v>0</v>
      </c>
      <c r="BY72" s="466">
        <f t="shared" ref="BY72:BZ74" si="83">BW72/$BZ$1</f>
        <v>0</v>
      </c>
      <c r="BZ72" s="467">
        <f t="shared" si="83"/>
        <v>0</v>
      </c>
    </row>
    <row r="73" spans="1:81" ht="15" customHeight="1" x14ac:dyDescent="0.25">
      <c r="A73" s="878" t="s">
        <v>157</v>
      </c>
      <c r="B73" s="879"/>
      <c r="C73" s="879"/>
      <c r="D73" s="880"/>
      <c r="E73" s="784"/>
      <c r="F73" s="784"/>
      <c r="G73" s="784"/>
      <c r="H73" s="784"/>
      <c r="I73" s="784"/>
      <c r="J73" s="784"/>
      <c r="K73" s="784"/>
      <c r="L73" s="784"/>
      <c r="M73" s="105">
        <v>0</v>
      </c>
      <c r="N73" s="106">
        <v>0</v>
      </c>
      <c r="O73" s="785"/>
      <c r="P73" s="785"/>
      <c r="Q73" s="785"/>
      <c r="R73" s="785"/>
      <c r="S73" s="785"/>
      <c r="T73" s="785"/>
      <c r="U73" s="785"/>
      <c r="V73" s="786"/>
      <c r="W73" s="113">
        <v>0</v>
      </c>
      <c r="X73" s="106">
        <v>0</v>
      </c>
      <c r="Y73" s="785"/>
      <c r="Z73" s="785"/>
      <c r="AA73" s="785"/>
      <c r="AB73" s="785"/>
      <c r="AC73" s="785"/>
      <c r="AD73" s="785"/>
      <c r="AE73" s="785"/>
      <c r="AF73" s="786"/>
      <c r="AG73" s="113">
        <v>0</v>
      </c>
      <c r="AH73" s="106">
        <v>0</v>
      </c>
      <c r="AI73" s="785"/>
      <c r="AJ73" s="785"/>
      <c r="AK73" s="785"/>
      <c r="AL73" s="785"/>
      <c r="AM73" s="785"/>
      <c r="AN73" s="785"/>
      <c r="AO73" s="785"/>
      <c r="AP73" s="786"/>
      <c r="AQ73" s="113">
        <v>0</v>
      </c>
      <c r="AR73" s="106">
        <v>0</v>
      </c>
      <c r="AS73" s="785"/>
      <c r="AT73" s="785"/>
      <c r="AU73" s="785"/>
      <c r="AV73" s="785"/>
      <c r="AW73" s="785"/>
      <c r="AX73" s="785"/>
      <c r="AY73" s="785"/>
      <c r="AZ73" s="786"/>
      <c r="BA73" s="113">
        <v>0</v>
      </c>
      <c r="BB73" s="106">
        <v>0</v>
      </c>
      <c r="BC73" s="785"/>
      <c r="BD73" s="785"/>
      <c r="BE73" s="785"/>
      <c r="BF73" s="785"/>
      <c r="BG73" s="785"/>
      <c r="BH73" s="785"/>
      <c r="BI73" s="785"/>
      <c r="BJ73" s="786"/>
      <c r="BK73" s="113">
        <v>0</v>
      </c>
      <c r="BL73" s="106">
        <v>0</v>
      </c>
      <c r="BM73" s="785"/>
      <c r="BN73" s="785"/>
      <c r="BO73" s="785"/>
      <c r="BP73" s="785"/>
      <c r="BQ73" s="785"/>
      <c r="BR73" s="785"/>
      <c r="BS73" s="785"/>
      <c r="BT73" s="786"/>
      <c r="BU73" s="113">
        <v>0</v>
      </c>
      <c r="BV73" s="108">
        <v>0</v>
      </c>
      <c r="BW73" s="466">
        <f t="shared" si="82"/>
        <v>0</v>
      </c>
      <c r="BX73" s="467">
        <f t="shared" si="82"/>
        <v>0</v>
      </c>
      <c r="BY73" s="466">
        <f t="shared" si="83"/>
        <v>0</v>
      </c>
      <c r="BZ73" s="467">
        <f t="shared" si="83"/>
        <v>0</v>
      </c>
    </row>
    <row r="74" spans="1:81" ht="15" customHeight="1" thickBot="1" x14ac:dyDescent="0.3">
      <c r="A74" s="878" t="s">
        <v>157</v>
      </c>
      <c r="B74" s="879"/>
      <c r="C74" s="879"/>
      <c r="D74" s="880"/>
      <c r="E74" s="784"/>
      <c r="F74" s="784"/>
      <c r="G74" s="784"/>
      <c r="H74" s="784"/>
      <c r="I74" s="784"/>
      <c r="J74" s="784"/>
      <c r="K74" s="784"/>
      <c r="L74" s="784"/>
      <c r="M74" s="105">
        <v>0</v>
      </c>
      <c r="N74" s="106">
        <v>0</v>
      </c>
      <c r="O74" s="785"/>
      <c r="P74" s="785"/>
      <c r="Q74" s="785"/>
      <c r="R74" s="785"/>
      <c r="S74" s="785"/>
      <c r="T74" s="785"/>
      <c r="U74" s="785"/>
      <c r="V74" s="786"/>
      <c r="W74" s="113">
        <v>0</v>
      </c>
      <c r="X74" s="106">
        <v>0</v>
      </c>
      <c r="Y74" s="785"/>
      <c r="Z74" s="785"/>
      <c r="AA74" s="785"/>
      <c r="AB74" s="785"/>
      <c r="AC74" s="785"/>
      <c r="AD74" s="785"/>
      <c r="AE74" s="785"/>
      <c r="AF74" s="786"/>
      <c r="AG74" s="113">
        <v>0</v>
      </c>
      <c r="AH74" s="106">
        <v>0</v>
      </c>
      <c r="AI74" s="785"/>
      <c r="AJ74" s="785"/>
      <c r="AK74" s="785"/>
      <c r="AL74" s="785"/>
      <c r="AM74" s="785"/>
      <c r="AN74" s="785"/>
      <c r="AO74" s="785"/>
      <c r="AP74" s="786"/>
      <c r="AQ74" s="113">
        <v>0</v>
      </c>
      <c r="AR74" s="106">
        <v>0</v>
      </c>
      <c r="AS74" s="785"/>
      <c r="AT74" s="785"/>
      <c r="AU74" s="785"/>
      <c r="AV74" s="785"/>
      <c r="AW74" s="785"/>
      <c r="AX74" s="785"/>
      <c r="AY74" s="785"/>
      <c r="AZ74" s="786"/>
      <c r="BA74" s="113">
        <v>0</v>
      </c>
      <c r="BB74" s="106">
        <v>0</v>
      </c>
      <c r="BC74" s="785"/>
      <c r="BD74" s="785"/>
      <c r="BE74" s="785"/>
      <c r="BF74" s="785"/>
      <c r="BG74" s="785"/>
      <c r="BH74" s="785"/>
      <c r="BI74" s="785"/>
      <c r="BJ74" s="786"/>
      <c r="BK74" s="113">
        <v>0</v>
      </c>
      <c r="BL74" s="106">
        <v>0</v>
      </c>
      <c r="BM74" s="785"/>
      <c r="BN74" s="785"/>
      <c r="BO74" s="785"/>
      <c r="BP74" s="785"/>
      <c r="BQ74" s="785"/>
      <c r="BR74" s="785"/>
      <c r="BS74" s="785"/>
      <c r="BT74" s="786"/>
      <c r="BU74" s="113">
        <v>0</v>
      </c>
      <c r="BV74" s="108">
        <v>0</v>
      </c>
      <c r="BW74" s="466">
        <f t="shared" si="82"/>
        <v>0</v>
      </c>
      <c r="BX74" s="469">
        <f t="shared" si="82"/>
        <v>0</v>
      </c>
      <c r="BY74" s="466">
        <f t="shared" si="83"/>
        <v>0</v>
      </c>
      <c r="BZ74" s="467">
        <f t="shared" si="83"/>
        <v>0</v>
      </c>
    </row>
    <row r="75" spans="1:81" ht="15" customHeight="1" thickTop="1" x14ac:dyDescent="0.25">
      <c r="A75" s="2185" t="s">
        <v>176</v>
      </c>
      <c r="B75" s="2186"/>
      <c r="C75" s="2186"/>
      <c r="D75" s="2187"/>
      <c r="E75" s="117"/>
      <c r="F75" s="117"/>
      <c r="G75" s="117"/>
      <c r="H75" s="117"/>
      <c r="I75" s="117"/>
      <c r="J75" s="117"/>
      <c r="K75" s="117"/>
      <c r="L75" s="117"/>
      <c r="M75" s="167"/>
      <c r="N75" s="66">
        <f>SUM(N72:N74)</f>
        <v>0</v>
      </c>
      <c r="O75" s="117"/>
      <c r="P75" s="117"/>
      <c r="Q75" s="117"/>
      <c r="R75" s="117"/>
      <c r="S75" s="117"/>
      <c r="T75" s="117"/>
      <c r="U75" s="117"/>
      <c r="V75" s="118"/>
      <c r="W75" s="168"/>
      <c r="X75" s="66">
        <f>SUM(X72:X74)</f>
        <v>0</v>
      </c>
      <c r="Y75" s="117"/>
      <c r="Z75" s="117"/>
      <c r="AA75" s="117"/>
      <c r="AB75" s="117"/>
      <c r="AC75" s="117"/>
      <c r="AD75" s="117"/>
      <c r="AE75" s="117"/>
      <c r="AF75" s="118"/>
      <c r="AG75" s="168"/>
      <c r="AH75" s="66">
        <f>SUM(AH72:AH74)</f>
        <v>0</v>
      </c>
      <c r="AI75" s="117"/>
      <c r="AJ75" s="117"/>
      <c r="AK75" s="117"/>
      <c r="AL75" s="117"/>
      <c r="AM75" s="117"/>
      <c r="AN75" s="117"/>
      <c r="AO75" s="117"/>
      <c r="AP75" s="118"/>
      <c r="AQ75" s="168"/>
      <c r="AR75" s="66">
        <f>SUM(AR72:AR74)</f>
        <v>0</v>
      </c>
      <c r="AS75" s="117"/>
      <c r="AT75" s="117"/>
      <c r="AU75" s="117"/>
      <c r="AV75" s="117"/>
      <c r="AW75" s="117"/>
      <c r="AX75" s="117"/>
      <c r="AY75" s="117"/>
      <c r="AZ75" s="118"/>
      <c r="BA75" s="168"/>
      <c r="BB75" s="66">
        <f>SUM(BB72:BB74)</f>
        <v>0</v>
      </c>
      <c r="BC75" s="117"/>
      <c r="BD75" s="117"/>
      <c r="BE75" s="117"/>
      <c r="BF75" s="117"/>
      <c r="BG75" s="117"/>
      <c r="BH75" s="117"/>
      <c r="BI75" s="117"/>
      <c r="BJ75" s="118"/>
      <c r="BK75" s="168"/>
      <c r="BL75" s="66">
        <f>SUM(BL72:BL74)</f>
        <v>0</v>
      </c>
      <c r="BM75" s="117"/>
      <c r="BN75" s="117"/>
      <c r="BO75" s="117"/>
      <c r="BP75" s="117"/>
      <c r="BQ75" s="117"/>
      <c r="BR75" s="117"/>
      <c r="BS75" s="117"/>
      <c r="BT75" s="118"/>
      <c r="BU75" s="168"/>
      <c r="BV75" s="64">
        <f>SUM(BV72:BV74)</f>
        <v>0</v>
      </c>
      <c r="BW75" s="167"/>
      <c r="BX75" s="64">
        <f>SUM(BX72:BX74)</f>
        <v>0</v>
      </c>
      <c r="BY75" s="167"/>
      <c r="BZ75" s="64">
        <f>BX75/$BZ$1</f>
        <v>0</v>
      </c>
    </row>
    <row r="76" spans="1:81" ht="15" customHeight="1" x14ac:dyDescent="0.25">
      <c r="A76" s="2191" t="s">
        <v>117</v>
      </c>
      <c r="B76" s="2192"/>
      <c r="C76" s="2192"/>
      <c r="D76" s="2193"/>
      <c r="E76" s="110"/>
      <c r="F76" s="110"/>
      <c r="G76" s="110"/>
      <c r="H76" s="110"/>
      <c r="I76" s="110"/>
      <c r="J76" s="110"/>
      <c r="K76" s="110"/>
      <c r="L76" s="110"/>
      <c r="M76" s="157"/>
      <c r="N76" s="158"/>
      <c r="O76" s="159"/>
      <c r="P76" s="159"/>
      <c r="Q76" s="159"/>
      <c r="R76" s="159"/>
      <c r="S76" s="159"/>
      <c r="T76" s="159"/>
      <c r="U76" s="159"/>
      <c r="V76" s="159"/>
      <c r="W76" s="160"/>
      <c r="X76" s="158"/>
      <c r="Y76" s="159"/>
      <c r="Z76" s="159"/>
      <c r="AA76" s="159"/>
      <c r="AB76" s="159"/>
      <c r="AC76" s="159"/>
      <c r="AD76" s="159"/>
      <c r="AE76" s="159"/>
      <c r="AF76" s="159"/>
      <c r="AG76" s="160"/>
      <c r="AH76" s="158"/>
      <c r="AI76" s="159"/>
      <c r="AJ76" s="159"/>
      <c r="AK76" s="159"/>
      <c r="AL76" s="159"/>
      <c r="AM76" s="159"/>
      <c r="AN76" s="159"/>
      <c r="AO76" s="159"/>
      <c r="AP76" s="159"/>
      <c r="AQ76" s="160"/>
      <c r="AR76" s="158"/>
      <c r="AS76" s="159"/>
      <c r="AT76" s="159"/>
      <c r="AU76" s="159"/>
      <c r="AV76" s="159"/>
      <c r="AW76" s="159"/>
      <c r="AX76" s="159"/>
      <c r="AY76" s="159"/>
      <c r="AZ76" s="159"/>
      <c r="BA76" s="160"/>
      <c r="BB76" s="158"/>
      <c r="BC76" s="159"/>
      <c r="BD76" s="159"/>
      <c r="BE76" s="159"/>
      <c r="BF76" s="159"/>
      <c r="BG76" s="159"/>
      <c r="BH76" s="159"/>
      <c r="BI76" s="159"/>
      <c r="BJ76" s="159"/>
      <c r="BK76" s="160"/>
      <c r="BL76" s="158"/>
      <c r="BM76" s="159"/>
      <c r="BN76" s="159"/>
      <c r="BO76" s="159"/>
      <c r="BP76" s="159"/>
      <c r="BQ76" s="159"/>
      <c r="BR76" s="159"/>
      <c r="BS76" s="159"/>
      <c r="BT76" s="159"/>
      <c r="BU76" s="160"/>
      <c r="BV76" s="161"/>
      <c r="BW76" s="464"/>
      <c r="BX76" s="465"/>
      <c r="BY76" s="464"/>
      <c r="BZ76" s="465"/>
    </row>
    <row r="77" spans="1:81" ht="15" customHeight="1" x14ac:dyDescent="0.25">
      <c r="A77" s="878" t="s">
        <v>157</v>
      </c>
      <c r="B77" s="879"/>
      <c r="C77" s="879"/>
      <c r="D77" s="880"/>
      <c r="E77" s="784"/>
      <c r="F77" s="784"/>
      <c r="G77" s="784"/>
      <c r="H77" s="784"/>
      <c r="I77" s="784"/>
      <c r="J77" s="784"/>
      <c r="K77" s="784"/>
      <c r="L77" s="784"/>
      <c r="M77" s="105">
        <v>0</v>
      </c>
      <c r="N77" s="106">
        <v>0</v>
      </c>
      <c r="O77" s="785"/>
      <c r="P77" s="785"/>
      <c r="Q77" s="785"/>
      <c r="R77" s="785"/>
      <c r="S77" s="785"/>
      <c r="T77" s="785"/>
      <c r="U77" s="785"/>
      <c r="V77" s="786"/>
      <c r="W77" s="113">
        <v>0</v>
      </c>
      <c r="X77" s="106">
        <v>0</v>
      </c>
      <c r="Y77" s="785"/>
      <c r="Z77" s="785"/>
      <c r="AA77" s="785"/>
      <c r="AB77" s="785"/>
      <c r="AC77" s="785"/>
      <c r="AD77" s="785"/>
      <c r="AE77" s="785"/>
      <c r="AF77" s="786"/>
      <c r="AG77" s="113">
        <v>0</v>
      </c>
      <c r="AH77" s="106">
        <v>0</v>
      </c>
      <c r="AI77" s="785"/>
      <c r="AJ77" s="785"/>
      <c r="AK77" s="785"/>
      <c r="AL77" s="785"/>
      <c r="AM77" s="785"/>
      <c r="AN77" s="785"/>
      <c r="AO77" s="785"/>
      <c r="AP77" s="786"/>
      <c r="AQ77" s="113">
        <v>0</v>
      </c>
      <c r="AR77" s="106">
        <v>0</v>
      </c>
      <c r="AS77" s="785"/>
      <c r="AT77" s="785"/>
      <c r="AU77" s="785"/>
      <c r="AV77" s="785"/>
      <c r="AW77" s="785"/>
      <c r="AX77" s="785"/>
      <c r="AY77" s="785"/>
      <c r="AZ77" s="786"/>
      <c r="BA77" s="113">
        <v>0</v>
      </c>
      <c r="BB77" s="106">
        <v>0</v>
      </c>
      <c r="BC77" s="785"/>
      <c r="BD77" s="785"/>
      <c r="BE77" s="785"/>
      <c r="BF77" s="785"/>
      <c r="BG77" s="785"/>
      <c r="BH77" s="785"/>
      <c r="BI77" s="785"/>
      <c r="BJ77" s="786"/>
      <c r="BK77" s="113">
        <v>0</v>
      </c>
      <c r="BL77" s="106">
        <v>0</v>
      </c>
      <c r="BM77" s="785"/>
      <c r="BN77" s="785"/>
      <c r="BO77" s="785"/>
      <c r="BP77" s="785"/>
      <c r="BQ77" s="785"/>
      <c r="BR77" s="785"/>
      <c r="BS77" s="785"/>
      <c r="BT77" s="786"/>
      <c r="BU77" s="113">
        <v>0</v>
      </c>
      <c r="BV77" s="108">
        <v>0</v>
      </c>
      <c r="BW77" s="466">
        <f t="shared" ref="BW77:BX79" si="84">SUM(M77,W77,AG77,AQ77,BA77,BK77,BU77)</f>
        <v>0</v>
      </c>
      <c r="BX77" s="467">
        <f t="shared" si="84"/>
        <v>0</v>
      </c>
      <c r="BY77" s="466">
        <f t="shared" ref="BY77:BZ79" si="85">BW77/$BZ$1</f>
        <v>0</v>
      </c>
      <c r="BZ77" s="467">
        <f t="shared" si="85"/>
        <v>0</v>
      </c>
    </row>
    <row r="78" spans="1:81" ht="15" customHeight="1" x14ac:dyDescent="0.25">
      <c r="A78" s="878" t="s">
        <v>157</v>
      </c>
      <c r="B78" s="879"/>
      <c r="C78" s="879"/>
      <c r="D78" s="880"/>
      <c r="E78" s="784"/>
      <c r="F78" s="784"/>
      <c r="G78" s="784"/>
      <c r="H78" s="784"/>
      <c r="I78" s="784"/>
      <c r="J78" s="784"/>
      <c r="K78" s="784"/>
      <c r="L78" s="784"/>
      <c r="M78" s="105">
        <v>0</v>
      </c>
      <c r="N78" s="106">
        <v>0</v>
      </c>
      <c r="O78" s="785"/>
      <c r="P78" s="785"/>
      <c r="Q78" s="785"/>
      <c r="R78" s="785"/>
      <c r="S78" s="785"/>
      <c r="T78" s="785"/>
      <c r="U78" s="785"/>
      <c r="V78" s="786"/>
      <c r="W78" s="113">
        <v>0</v>
      </c>
      <c r="X78" s="106">
        <v>0</v>
      </c>
      <c r="Y78" s="785"/>
      <c r="Z78" s="785"/>
      <c r="AA78" s="785"/>
      <c r="AB78" s="785"/>
      <c r="AC78" s="785"/>
      <c r="AD78" s="785"/>
      <c r="AE78" s="785"/>
      <c r="AF78" s="786"/>
      <c r="AG78" s="113">
        <v>0</v>
      </c>
      <c r="AH78" s="106">
        <v>0</v>
      </c>
      <c r="AI78" s="785"/>
      <c r="AJ78" s="785"/>
      <c r="AK78" s="785"/>
      <c r="AL78" s="785"/>
      <c r="AM78" s="785"/>
      <c r="AN78" s="785"/>
      <c r="AO78" s="785"/>
      <c r="AP78" s="786"/>
      <c r="AQ78" s="113">
        <v>0</v>
      </c>
      <c r="AR78" s="106">
        <v>0</v>
      </c>
      <c r="AS78" s="785"/>
      <c r="AT78" s="785"/>
      <c r="AU78" s="785"/>
      <c r="AV78" s="785"/>
      <c r="AW78" s="785"/>
      <c r="AX78" s="785"/>
      <c r="AY78" s="785"/>
      <c r="AZ78" s="786"/>
      <c r="BA78" s="113">
        <v>0</v>
      </c>
      <c r="BB78" s="106">
        <v>0</v>
      </c>
      <c r="BC78" s="785"/>
      <c r="BD78" s="785"/>
      <c r="BE78" s="785"/>
      <c r="BF78" s="785"/>
      <c r="BG78" s="785"/>
      <c r="BH78" s="785"/>
      <c r="BI78" s="785"/>
      <c r="BJ78" s="786"/>
      <c r="BK78" s="113">
        <v>0</v>
      </c>
      <c r="BL78" s="106">
        <v>0</v>
      </c>
      <c r="BM78" s="785"/>
      <c r="BN78" s="785"/>
      <c r="BO78" s="785"/>
      <c r="BP78" s="785"/>
      <c r="BQ78" s="785"/>
      <c r="BR78" s="785"/>
      <c r="BS78" s="785"/>
      <c r="BT78" s="786"/>
      <c r="BU78" s="113">
        <v>0</v>
      </c>
      <c r="BV78" s="108">
        <v>0</v>
      </c>
      <c r="BW78" s="466">
        <f t="shared" si="84"/>
        <v>0</v>
      </c>
      <c r="BX78" s="467">
        <f t="shared" si="84"/>
        <v>0</v>
      </c>
      <c r="BY78" s="466">
        <f t="shared" si="85"/>
        <v>0</v>
      </c>
      <c r="BZ78" s="467">
        <f t="shared" si="85"/>
        <v>0</v>
      </c>
    </row>
    <row r="79" spans="1:81" ht="15" customHeight="1" thickBot="1" x14ac:dyDescent="0.3">
      <c r="A79" s="878" t="s">
        <v>157</v>
      </c>
      <c r="B79" s="879"/>
      <c r="C79" s="879"/>
      <c r="D79" s="880"/>
      <c r="E79" s="784"/>
      <c r="F79" s="784"/>
      <c r="G79" s="784"/>
      <c r="H79" s="784"/>
      <c r="I79" s="784"/>
      <c r="J79" s="784"/>
      <c r="K79" s="784"/>
      <c r="L79" s="784"/>
      <c r="M79" s="105">
        <v>0</v>
      </c>
      <c r="N79" s="106">
        <v>0</v>
      </c>
      <c r="O79" s="785"/>
      <c r="P79" s="785"/>
      <c r="Q79" s="785"/>
      <c r="R79" s="785"/>
      <c r="S79" s="785"/>
      <c r="T79" s="785"/>
      <c r="U79" s="785"/>
      <c r="V79" s="786"/>
      <c r="W79" s="113">
        <v>0</v>
      </c>
      <c r="X79" s="106">
        <v>0</v>
      </c>
      <c r="Y79" s="785"/>
      <c r="Z79" s="785"/>
      <c r="AA79" s="785"/>
      <c r="AB79" s="785"/>
      <c r="AC79" s="785"/>
      <c r="AD79" s="785"/>
      <c r="AE79" s="785"/>
      <c r="AF79" s="786"/>
      <c r="AG79" s="113">
        <v>0</v>
      </c>
      <c r="AH79" s="106">
        <v>0</v>
      </c>
      <c r="AI79" s="785"/>
      <c r="AJ79" s="785"/>
      <c r="AK79" s="785"/>
      <c r="AL79" s="785"/>
      <c r="AM79" s="785"/>
      <c r="AN79" s="785"/>
      <c r="AO79" s="785"/>
      <c r="AP79" s="786"/>
      <c r="AQ79" s="113">
        <v>0</v>
      </c>
      <c r="AR79" s="106">
        <v>0</v>
      </c>
      <c r="AS79" s="785"/>
      <c r="AT79" s="785"/>
      <c r="AU79" s="785"/>
      <c r="AV79" s="785"/>
      <c r="AW79" s="785"/>
      <c r="AX79" s="785"/>
      <c r="AY79" s="785"/>
      <c r="AZ79" s="786"/>
      <c r="BA79" s="113">
        <v>0</v>
      </c>
      <c r="BB79" s="106">
        <v>0</v>
      </c>
      <c r="BC79" s="785"/>
      <c r="BD79" s="785"/>
      <c r="BE79" s="785"/>
      <c r="BF79" s="785"/>
      <c r="BG79" s="785"/>
      <c r="BH79" s="785"/>
      <c r="BI79" s="785"/>
      <c r="BJ79" s="786"/>
      <c r="BK79" s="113">
        <v>0</v>
      </c>
      <c r="BL79" s="106">
        <v>0</v>
      </c>
      <c r="BM79" s="785"/>
      <c r="BN79" s="785"/>
      <c r="BO79" s="785"/>
      <c r="BP79" s="785"/>
      <c r="BQ79" s="785"/>
      <c r="BR79" s="785"/>
      <c r="BS79" s="785"/>
      <c r="BT79" s="786"/>
      <c r="BU79" s="113">
        <v>0</v>
      </c>
      <c r="BV79" s="108">
        <v>0</v>
      </c>
      <c r="BW79" s="466">
        <f t="shared" si="84"/>
        <v>0</v>
      </c>
      <c r="BX79" s="469">
        <f t="shared" si="84"/>
        <v>0</v>
      </c>
      <c r="BY79" s="466">
        <f t="shared" si="85"/>
        <v>0</v>
      </c>
      <c r="BZ79" s="467">
        <f t="shared" si="85"/>
        <v>0</v>
      </c>
    </row>
    <row r="80" spans="1:81" ht="15" customHeight="1" thickTop="1" x14ac:dyDescent="0.25">
      <c r="A80" s="2185" t="s">
        <v>195</v>
      </c>
      <c r="B80" s="2186"/>
      <c r="C80" s="2186"/>
      <c r="D80" s="2187"/>
      <c r="E80" s="117"/>
      <c r="F80" s="117"/>
      <c r="G80" s="117"/>
      <c r="H80" s="117"/>
      <c r="I80" s="117"/>
      <c r="J80" s="117"/>
      <c r="K80" s="117"/>
      <c r="L80" s="117"/>
      <c r="M80" s="167"/>
      <c r="N80" s="66">
        <f>SUM(N77:N79)</f>
        <v>0</v>
      </c>
      <c r="O80" s="117"/>
      <c r="P80" s="117"/>
      <c r="Q80" s="117"/>
      <c r="R80" s="117"/>
      <c r="S80" s="117"/>
      <c r="T80" s="117"/>
      <c r="U80" s="117"/>
      <c r="V80" s="118"/>
      <c r="W80" s="168"/>
      <c r="X80" s="66">
        <f>SUM(X77:X79)</f>
        <v>0</v>
      </c>
      <c r="Y80" s="117"/>
      <c r="Z80" s="117"/>
      <c r="AA80" s="117"/>
      <c r="AB80" s="117"/>
      <c r="AC80" s="117"/>
      <c r="AD80" s="117"/>
      <c r="AE80" s="117"/>
      <c r="AF80" s="118"/>
      <c r="AG80" s="168"/>
      <c r="AH80" s="66">
        <f>SUM(AH77:AH79)</f>
        <v>0</v>
      </c>
      <c r="AI80" s="117"/>
      <c r="AJ80" s="117"/>
      <c r="AK80" s="117"/>
      <c r="AL80" s="117"/>
      <c r="AM80" s="117"/>
      <c r="AN80" s="117"/>
      <c r="AO80" s="117"/>
      <c r="AP80" s="118"/>
      <c r="AQ80" s="168"/>
      <c r="AR80" s="66">
        <f>SUM(AR77:AR79)</f>
        <v>0</v>
      </c>
      <c r="AS80" s="117"/>
      <c r="AT80" s="117"/>
      <c r="AU80" s="117"/>
      <c r="AV80" s="117"/>
      <c r="AW80" s="117"/>
      <c r="AX80" s="117"/>
      <c r="AY80" s="117"/>
      <c r="AZ80" s="118"/>
      <c r="BA80" s="168"/>
      <c r="BB80" s="66">
        <f>SUM(BB77:BB79)</f>
        <v>0</v>
      </c>
      <c r="BC80" s="117"/>
      <c r="BD80" s="117"/>
      <c r="BE80" s="117"/>
      <c r="BF80" s="117"/>
      <c r="BG80" s="117"/>
      <c r="BH80" s="117"/>
      <c r="BI80" s="117"/>
      <c r="BJ80" s="118"/>
      <c r="BK80" s="168"/>
      <c r="BL80" s="66">
        <f>SUM(BL77:BL79)</f>
        <v>0</v>
      </c>
      <c r="BM80" s="117"/>
      <c r="BN80" s="117"/>
      <c r="BO80" s="117"/>
      <c r="BP80" s="117"/>
      <c r="BQ80" s="117"/>
      <c r="BR80" s="117"/>
      <c r="BS80" s="117"/>
      <c r="BT80" s="118"/>
      <c r="BU80" s="168"/>
      <c r="BV80" s="64">
        <f>SUM(BV77:BV79)</f>
        <v>0</v>
      </c>
      <c r="BW80" s="167"/>
      <c r="BX80" s="64">
        <f>SUM(BX77:BX79)</f>
        <v>0</v>
      </c>
      <c r="BY80" s="167"/>
      <c r="BZ80" s="64">
        <f>BX80/$BZ$1</f>
        <v>0</v>
      </c>
    </row>
    <row r="81" spans="1:78" ht="15" customHeight="1" x14ac:dyDescent="0.25">
      <c r="A81" s="2191" t="s">
        <v>102</v>
      </c>
      <c r="B81" s="2192"/>
      <c r="C81" s="2192"/>
      <c r="D81" s="2193"/>
      <c r="E81" s="110"/>
      <c r="F81" s="110"/>
      <c r="G81" s="110"/>
      <c r="H81" s="110"/>
      <c r="I81" s="110"/>
      <c r="J81" s="110"/>
      <c r="K81" s="110"/>
      <c r="L81" s="110"/>
      <c r="M81" s="157"/>
      <c r="N81" s="158"/>
      <c r="O81" s="159"/>
      <c r="P81" s="159"/>
      <c r="Q81" s="159"/>
      <c r="R81" s="159"/>
      <c r="S81" s="159"/>
      <c r="T81" s="159"/>
      <c r="U81" s="159"/>
      <c r="V81" s="159"/>
      <c r="W81" s="160"/>
      <c r="X81" s="158"/>
      <c r="Y81" s="159"/>
      <c r="Z81" s="159"/>
      <c r="AA81" s="159"/>
      <c r="AB81" s="159"/>
      <c r="AC81" s="159"/>
      <c r="AD81" s="159"/>
      <c r="AE81" s="159"/>
      <c r="AF81" s="159"/>
      <c r="AG81" s="160"/>
      <c r="AH81" s="158"/>
      <c r="AI81" s="159"/>
      <c r="AJ81" s="159"/>
      <c r="AK81" s="159"/>
      <c r="AL81" s="159"/>
      <c r="AM81" s="159"/>
      <c r="AN81" s="159"/>
      <c r="AO81" s="159"/>
      <c r="AP81" s="159"/>
      <c r="AQ81" s="160"/>
      <c r="AR81" s="158"/>
      <c r="AS81" s="159"/>
      <c r="AT81" s="159"/>
      <c r="AU81" s="159"/>
      <c r="AV81" s="159"/>
      <c r="AW81" s="159"/>
      <c r="AX81" s="159"/>
      <c r="AY81" s="159"/>
      <c r="AZ81" s="159"/>
      <c r="BA81" s="160"/>
      <c r="BB81" s="158"/>
      <c r="BC81" s="159"/>
      <c r="BD81" s="159"/>
      <c r="BE81" s="159"/>
      <c r="BF81" s="159"/>
      <c r="BG81" s="159"/>
      <c r="BH81" s="159"/>
      <c r="BI81" s="159"/>
      <c r="BJ81" s="159"/>
      <c r="BK81" s="160"/>
      <c r="BL81" s="158"/>
      <c r="BM81" s="159"/>
      <c r="BN81" s="159"/>
      <c r="BO81" s="159"/>
      <c r="BP81" s="159"/>
      <c r="BQ81" s="159"/>
      <c r="BR81" s="159"/>
      <c r="BS81" s="159"/>
      <c r="BT81" s="159"/>
      <c r="BU81" s="160"/>
      <c r="BV81" s="161"/>
      <c r="BW81" s="464"/>
      <c r="BX81" s="465"/>
      <c r="BY81" s="464"/>
      <c r="BZ81" s="465"/>
    </row>
    <row r="82" spans="1:78" ht="15" customHeight="1" x14ac:dyDescent="0.25">
      <c r="A82" s="2176" t="s">
        <v>157</v>
      </c>
      <c r="B82" s="2177"/>
      <c r="C82" s="2177"/>
      <c r="D82" s="2178"/>
      <c r="E82" s="787"/>
      <c r="F82" s="787"/>
      <c r="G82" s="787"/>
      <c r="H82" s="787"/>
      <c r="I82" s="787"/>
      <c r="J82" s="787"/>
      <c r="K82" s="787"/>
      <c r="L82" s="787"/>
      <c r="M82" s="105">
        <v>0</v>
      </c>
      <c r="N82" s="106">
        <v>0</v>
      </c>
      <c r="O82" s="788"/>
      <c r="P82" s="788"/>
      <c r="Q82" s="788"/>
      <c r="R82" s="788"/>
      <c r="S82" s="788"/>
      <c r="T82" s="788"/>
      <c r="U82" s="788"/>
      <c r="V82" s="789"/>
      <c r="W82" s="113">
        <v>0</v>
      </c>
      <c r="X82" s="106">
        <v>0</v>
      </c>
      <c r="Y82" s="788"/>
      <c r="Z82" s="788"/>
      <c r="AA82" s="788"/>
      <c r="AB82" s="788"/>
      <c r="AC82" s="788"/>
      <c r="AD82" s="788"/>
      <c r="AE82" s="788"/>
      <c r="AF82" s="789"/>
      <c r="AG82" s="113">
        <v>0</v>
      </c>
      <c r="AH82" s="106">
        <v>0</v>
      </c>
      <c r="AI82" s="788"/>
      <c r="AJ82" s="788"/>
      <c r="AK82" s="788"/>
      <c r="AL82" s="788"/>
      <c r="AM82" s="788"/>
      <c r="AN82" s="788"/>
      <c r="AO82" s="788"/>
      <c r="AP82" s="789"/>
      <c r="AQ82" s="113">
        <v>0</v>
      </c>
      <c r="AR82" s="106">
        <v>0</v>
      </c>
      <c r="AS82" s="788"/>
      <c r="AT82" s="788"/>
      <c r="AU82" s="788"/>
      <c r="AV82" s="788"/>
      <c r="AW82" s="788"/>
      <c r="AX82" s="788"/>
      <c r="AY82" s="788"/>
      <c r="AZ82" s="789"/>
      <c r="BA82" s="113">
        <v>0</v>
      </c>
      <c r="BB82" s="106">
        <v>0</v>
      </c>
      <c r="BC82" s="788"/>
      <c r="BD82" s="788"/>
      <c r="BE82" s="788"/>
      <c r="BF82" s="788"/>
      <c r="BG82" s="788"/>
      <c r="BH82" s="788"/>
      <c r="BI82" s="788"/>
      <c r="BJ82" s="789"/>
      <c r="BK82" s="113">
        <v>0</v>
      </c>
      <c r="BL82" s="106">
        <v>0</v>
      </c>
      <c r="BM82" s="788"/>
      <c r="BN82" s="788"/>
      <c r="BO82" s="788"/>
      <c r="BP82" s="788"/>
      <c r="BQ82" s="788"/>
      <c r="BR82" s="788"/>
      <c r="BS82" s="788"/>
      <c r="BT82" s="789"/>
      <c r="BU82" s="113">
        <v>0</v>
      </c>
      <c r="BV82" s="108">
        <v>0</v>
      </c>
      <c r="BW82" s="466">
        <f t="shared" ref="BW82:BX85" si="86">SUM(M82,W82,AG82,AQ82,BA82,BK82,BU82)</f>
        <v>0</v>
      </c>
      <c r="BX82" s="467">
        <f t="shared" si="86"/>
        <v>0</v>
      </c>
      <c r="BY82" s="466">
        <f t="shared" ref="BY82:BZ85" si="87">BW82/$BZ$1</f>
        <v>0</v>
      </c>
      <c r="BZ82" s="467">
        <f t="shared" si="87"/>
        <v>0</v>
      </c>
    </row>
    <row r="83" spans="1:78" ht="15" customHeight="1" x14ac:dyDescent="0.25">
      <c r="A83" s="2176" t="s">
        <v>157</v>
      </c>
      <c r="B83" s="2177"/>
      <c r="C83" s="2177"/>
      <c r="D83" s="2178"/>
      <c r="E83" s="787"/>
      <c r="F83" s="787"/>
      <c r="G83" s="787"/>
      <c r="H83" s="787"/>
      <c r="I83" s="787"/>
      <c r="J83" s="787"/>
      <c r="K83" s="787"/>
      <c r="L83" s="787"/>
      <c r="M83" s="105">
        <v>0</v>
      </c>
      <c r="N83" s="106">
        <v>0</v>
      </c>
      <c r="O83" s="788"/>
      <c r="P83" s="788"/>
      <c r="Q83" s="788"/>
      <c r="R83" s="788"/>
      <c r="S83" s="788"/>
      <c r="T83" s="788"/>
      <c r="U83" s="788"/>
      <c r="V83" s="789"/>
      <c r="W83" s="113">
        <v>0</v>
      </c>
      <c r="X83" s="106">
        <v>0</v>
      </c>
      <c r="Y83" s="788"/>
      <c r="Z83" s="788"/>
      <c r="AA83" s="788"/>
      <c r="AB83" s="788"/>
      <c r="AC83" s="788"/>
      <c r="AD83" s="788"/>
      <c r="AE83" s="788"/>
      <c r="AF83" s="789"/>
      <c r="AG83" s="113">
        <v>0</v>
      </c>
      <c r="AH83" s="106">
        <v>0</v>
      </c>
      <c r="AI83" s="788"/>
      <c r="AJ83" s="788"/>
      <c r="AK83" s="788"/>
      <c r="AL83" s="788"/>
      <c r="AM83" s="788"/>
      <c r="AN83" s="788"/>
      <c r="AO83" s="788"/>
      <c r="AP83" s="789"/>
      <c r="AQ83" s="113">
        <v>0</v>
      </c>
      <c r="AR83" s="106">
        <v>0</v>
      </c>
      <c r="AS83" s="788"/>
      <c r="AT83" s="788"/>
      <c r="AU83" s="788"/>
      <c r="AV83" s="788"/>
      <c r="AW83" s="788"/>
      <c r="AX83" s="788"/>
      <c r="AY83" s="788"/>
      <c r="AZ83" s="789"/>
      <c r="BA83" s="113">
        <v>0</v>
      </c>
      <c r="BB83" s="106">
        <v>0</v>
      </c>
      <c r="BC83" s="788"/>
      <c r="BD83" s="788"/>
      <c r="BE83" s="788"/>
      <c r="BF83" s="788"/>
      <c r="BG83" s="788"/>
      <c r="BH83" s="788"/>
      <c r="BI83" s="788"/>
      <c r="BJ83" s="789"/>
      <c r="BK83" s="113">
        <v>0</v>
      </c>
      <c r="BL83" s="106">
        <v>0</v>
      </c>
      <c r="BM83" s="788"/>
      <c r="BN83" s="788"/>
      <c r="BO83" s="788"/>
      <c r="BP83" s="788"/>
      <c r="BQ83" s="788"/>
      <c r="BR83" s="788"/>
      <c r="BS83" s="788"/>
      <c r="BT83" s="789"/>
      <c r="BU83" s="113">
        <v>0</v>
      </c>
      <c r="BV83" s="108">
        <v>0</v>
      </c>
      <c r="BW83" s="466">
        <f t="shared" si="86"/>
        <v>0</v>
      </c>
      <c r="BX83" s="467">
        <f t="shared" si="86"/>
        <v>0</v>
      </c>
      <c r="BY83" s="466">
        <f t="shared" si="87"/>
        <v>0</v>
      </c>
      <c r="BZ83" s="467">
        <f t="shared" si="87"/>
        <v>0</v>
      </c>
    </row>
    <row r="84" spans="1:78" ht="15" customHeight="1" x14ac:dyDescent="0.25">
      <c r="A84" s="2176" t="s">
        <v>157</v>
      </c>
      <c r="B84" s="2177"/>
      <c r="C84" s="2177"/>
      <c r="D84" s="2178"/>
      <c r="E84" s="787"/>
      <c r="F84" s="787"/>
      <c r="G84" s="787"/>
      <c r="H84" s="787"/>
      <c r="I84" s="787"/>
      <c r="J84" s="787"/>
      <c r="K84" s="787"/>
      <c r="L84" s="787"/>
      <c r="M84" s="105">
        <v>0</v>
      </c>
      <c r="N84" s="106">
        <v>0</v>
      </c>
      <c r="O84" s="788"/>
      <c r="P84" s="788"/>
      <c r="Q84" s="788"/>
      <c r="R84" s="788"/>
      <c r="S84" s="788"/>
      <c r="T84" s="788"/>
      <c r="U84" s="788"/>
      <c r="V84" s="789"/>
      <c r="W84" s="113">
        <v>0</v>
      </c>
      <c r="X84" s="106">
        <v>0</v>
      </c>
      <c r="Y84" s="788"/>
      <c r="Z84" s="788"/>
      <c r="AA84" s="788"/>
      <c r="AB84" s="788"/>
      <c r="AC84" s="788"/>
      <c r="AD84" s="788"/>
      <c r="AE84" s="788"/>
      <c r="AF84" s="789"/>
      <c r="AG84" s="113">
        <v>0</v>
      </c>
      <c r="AH84" s="106">
        <v>0</v>
      </c>
      <c r="AI84" s="788"/>
      <c r="AJ84" s="788"/>
      <c r="AK84" s="788"/>
      <c r="AL84" s="788"/>
      <c r="AM84" s="788"/>
      <c r="AN84" s="788"/>
      <c r="AO84" s="788"/>
      <c r="AP84" s="789"/>
      <c r="AQ84" s="113">
        <v>0</v>
      </c>
      <c r="AR84" s="106">
        <v>0</v>
      </c>
      <c r="AS84" s="788"/>
      <c r="AT84" s="788"/>
      <c r="AU84" s="788"/>
      <c r="AV84" s="788"/>
      <c r="AW84" s="788"/>
      <c r="AX84" s="788"/>
      <c r="AY84" s="788"/>
      <c r="AZ84" s="789"/>
      <c r="BA84" s="113">
        <v>0</v>
      </c>
      <c r="BB84" s="106">
        <v>0</v>
      </c>
      <c r="BC84" s="788"/>
      <c r="BD84" s="788"/>
      <c r="BE84" s="788"/>
      <c r="BF84" s="788"/>
      <c r="BG84" s="788"/>
      <c r="BH84" s="788"/>
      <c r="BI84" s="788"/>
      <c r="BJ84" s="789"/>
      <c r="BK84" s="113">
        <v>0</v>
      </c>
      <c r="BL84" s="106">
        <v>0</v>
      </c>
      <c r="BM84" s="788"/>
      <c r="BN84" s="788"/>
      <c r="BO84" s="788"/>
      <c r="BP84" s="788"/>
      <c r="BQ84" s="788"/>
      <c r="BR84" s="788"/>
      <c r="BS84" s="788"/>
      <c r="BT84" s="789"/>
      <c r="BU84" s="113">
        <v>0</v>
      </c>
      <c r="BV84" s="108">
        <v>0</v>
      </c>
      <c r="BW84" s="466">
        <f t="shared" si="86"/>
        <v>0</v>
      </c>
      <c r="BX84" s="467">
        <f t="shared" si="86"/>
        <v>0</v>
      </c>
      <c r="BY84" s="466">
        <f t="shared" si="87"/>
        <v>0</v>
      </c>
      <c r="BZ84" s="467">
        <f t="shared" si="87"/>
        <v>0</v>
      </c>
    </row>
    <row r="85" spans="1:78" ht="15" customHeight="1" thickBot="1" x14ac:dyDescent="0.3">
      <c r="A85" s="2233" t="s">
        <v>157</v>
      </c>
      <c r="B85" s="2234"/>
      <c r="C85" s="2234"/>
      <c r="D85" s="2235"/>
      <c r="E85" s="787"/>
      <c r="F85" s="787"/>
      <c r="G85" s="787"/>
      <c r="H85" s="787"/>
      <c r="I85" s="787"/>
      <c r="J85" s="787"/>
      <c r="K85" s="787"/>
      <c r="L85" s="787"/>
      <c r="M85" s="790">
        <v>0</v>
      </c>
      <c r="N85" s="115">
        <v>0</v>
      </c>
      <c r="O85" s="791"/>
      <c r="P85" s="791"/>
      <c r="Q85" s="791"/>
      <c r="R85" s="791"/>
      <c r="S85" s="791"/>
      <c r="T85" s="791"/>
      <c r="U85" s="791"/>
      <c r="V85" s="792"/>
      <c r="W85" s="793">
        <v>0</v>
      </c>
      <c r="X85" s="115">
        <v>0</v>
      </c>
      <c r="Y85" s="791"/>
      <c r="Z85" s="791"/>
      <c r="AA85" s="791"/>
      <c r="AB85" s="791"/>
      <c r="AC85" s="791"/>
      <c r="AD85" s="791"/>
      <c r="AE85" s="791"/>
      <c r="AF85" s="792"/>
      <c r="AG85" s="793">
        <v>0</v>
      </c>
      <c r="AH85" s="115">
        <v>0</v>
      </c>
      <c r="AI85" s="791"/>
      <c r="AJ85" s="791"/>
      <c r="AK85" s="791"/>
      <c r="AL85" s="791"/>
      <c r="AM85" s="791"/>
      <c r="AN85" s="791"/>
      <c r="AO85" s="791"/>
      <c r="AP85" s="792"/>
      <c r="AQ85" s="793">
        <v>0</v>
      </c>
      <c r="AR85" s="115">
        <v>0</v>
      </c>
      <c r="AS85" s="791"/>
      <c r="AT85" s="791"/>
      <c r="AU85" s="791"/>
      <c r="AV85" s="791"/>
      <c r="AW85" s="791"/>
      <c r="AX85" s="791"/>
      <c r="AY85" s="791"/>
      <c r="AZ85" s="792"/>
      <c r="BA85" s="793">
        <v>0</v>
      </c>
      <c r="BB85" s="115">
        <v>0</v>
      </c>
      <c r="BC85" s="791"/>
      <c r="BD85" s="791"/>
      <c r="BE85" s="791"/>
      <c r="BF85" s="791"/>
      <c r="BG85" s="791"/>
      <c r="BH85" s="791"/>
      <c r="BI85" s="791"/>
      <c r="BJ85" s="792"/>
      <c r="BK85" s="793">
        <v>0</v>
      </c>
      <c r="BL85" s="115">
        <v>0</v>
      </c>
      <c r="BM85" s="791"/>
      <c r="BN85" s="791"/>
      <c r="BO85" s="791"/>
      <c r="BP85" s="791"/>
      <c r="BQ85" s="791"/>
      <c r="BR85" s="791"/>
      <c r="BS85" s="791"/>
      <c r="BT85" s="792"/>
      <c r="BU85" s="793">
        <v>0</v>
      </c>
      <c r="BV85" s="116">
        <v>0</v>
      </c>
      <c r="BW85" s="468">
        <f t="shared" si="86"/>
        <v>0</v>
      </c>
      <c r="BX85" s="469">
        <f t="shared" si="86"/>
        <v>0</v>
      </c>
      <c r="BY85" s="468">
        <f t="shared" si="87"/>
        <v>0</v>
      </c>
      <c r="BZ85" s="469">
        <f t="shared" si="87"/>
        <v>0</v>
      </c>
    </row>
    <row r="86" spans="1:78" ht="15" customHeight="1" thickTop="1" x14ac:dyDescent="0.25">
      <c r="A86" s="2185" t="s">
        <v>158</v>
      </c>
      <c r="B86" s="2186"/>
      <c r="C86" s="2186"/>
      <c r="D86" s="2187"/>
      <c r="E86" s="90"/>
      <c r="F86" s="90"/>
      <c r="G86" s="90"/>
      <c r="H86" s="90"/>
      <c r="I86" s="90"/>
      <c r="J86" s="90"/>
      <c r="K86" s="90"/>
      <c r="L86" s="90"/>
      <c r="M86" s="167"/>
      <c r="N86" s="66">
        <f>SUM(N82:N85)</f>
        <v>0</v>
      </c>
      <c r="O86" s="90"/>
      <c r="P86" s="90"/>
      <c r="Q86" s="90"/>
      <c r="R86" s="90"/>
      <c r="S86" s="90"/>
      <c r="T86" s="90"/>
      <c r="U86" s="90"/>
      <c r="V86" s="121"/>
      <c r="W86" s="168"/>
      <c r="X86" s="66">
        <f>SUM(X82:X85)</f>
        <v>0</v>
      </c>
      <c r="Y86" s="90"/>
      <c r="Z86" s="90"/>
      <c r="AA86" s="90"/>
      <c r="AB86" s="90"/>
      <c r="AC86" s="90"/>
      <c r="AD86" s="90"/>
      <c r="AE86" s="90"/>
      <c r="AF86" s="121"/>
      <c r="AG86" s="168"/>
      <c r="AH86" s="66">
        <f>SUM(AH82:AH85)</f>
        <v>0</v>
      </c>
      <c r="AI86" s="90"/>
      <c r="AJ86" s="90"/>
      <c r="AK86" s="90"/>
      <c r="AL86" s="90"/>
      <c r="AM86" s="90"/>
      <c r="AN86" s="90"/>
      <c r="AO86" s="90"/>
      <c r="AP86" s="121"/>
      <c r="AQ86" s="168"/>
      <c r="AR86" s="66">
        <f>SUM(AR82:AR85)</f>
        <v>0</v>
      </c>
      <c r="AS86" s="90"/>
      <c r="AT86" s="90"/>
      <c r="AU86" s="90"/>
      <c r="AV86" s="90"/>
      <c r="AW86" s="90"/>
      <c r="AX86" s="90"/>
      <c r="AY86" s="90"/>
      <c r="AZ86" s="121"/>
      <c r="BA86" s="168"/>
      <c r="BB86" s="66">
        <f>SUM(BB82:BB85)</f>
        <v>0</v>
      </c>
      <c r="BC86" s="90"/>
      <c r="BD86" s="90"/>
      <c r="BE86" s="90"/>
      <c r="BF86" s="90"/>
      <c r="BG86" s="90"/>
      <c r="BH86" s="90"/>
      <c r="BI86" s="90"/>
      <c r="BJ86" s="121"/>
      <c r="BK86" s="168"/>
      <c r="BL86" s="66">
        <f>SUM(BL82:BL85)</f>
        <v>0</v>
      </c>
      <c r="BM86" s="90"/>
      <c r="BN86" s="90"/>
      <c r="BO86" s="90"/>
      <c r="BP86" s="90"/>
      <c r="BQ86" s="90"/>
      <c r="BR86" s="90"/>
      <c r="BS86" s="90"/>
      <c r="BT86" s="121"/>
      <c r="BU86" s="168"/>
      <c r="BV86" s="64">
        <f>SUM(BV82:BV85)</f>
        <v>0</v>
      </c>
      <c r="BW86" s="167"/>
      <c r="BX86" s="64">
        <f>SUM(BX82:BX85)</f>
        <v>0</v>
      </c>
      <c r="BY86" s="167"/>
      <c r="BZ86" s="64">
        <f>BX86/$BZ$1</f>
        <v>0</v>
      </c>
    </row>
    <row r="87" spans="1:78" ht="15" customHeight="1" x14ac:dyDescent="0.25">
      <c r="A87" s="2191" t="s">
        <v>159</v>
      </c>
      <c r="B87" s="2192"/>
      <c r="C87" s="2192"/>
      <c r="D87" s="2193"/>
      <c r="E87" s="110"/>
      <c r="F87" s="110"/>
      <c r="G87" s="110"/>
      <c r="H87" s="110"/>
      <c r="I87" s="110"/>
      <c r="J87" s="110"/>
      <c r="K87" s="110"/>
      <c r="L87" s="110"/>
      <c r="M87" s="157"/>
      <c r="N87" s="158"/>
      <c r="O87" s="159"/>
      <c r="P87" s="159"/>
      <c r="Q87" s="159"/>
      <c r="R87" s="159"/>
      <c r="S87" s="159"/>
      <c r="T87" s="159"/>
      <c r="U87" s="159"/>
      <c r="V87" s="159"/>
      <c r="W87" s="160"/>
      <c r="X87" s="158"/>
      <c r="Y87" s="159"/>
      <c r="Z87" s="159"/>
      <c r="AA87" s="159"/>
      <c r="AB87" s="159"/>
      <c r="AC87" s="159"/>
      <c r="AD87" s="159"/>
      <c r="AE87" s="159"/>
      <c r="AF87" s="159"/>
      <c r="AG87" s="160"/>
      <c r="AH87" s="158"/>
      <c r="AI87" s="159"/>
      <c r="AJ87" s="159"/>
      <c r="AK87" s="159"/>
      <c r="AL87" s="159"/>
      <c r="AM87" s="159"/>
      <c r="AN87" s="159"/>
      <c r="AO87" s="159"/>
      <c r="AP87" s="159"/>
      <c r="AQ87" s="160"/>
      <c r="AR87" s="158"/>
      <c r="AS87" s="159"/>
      <c r="AT87" s="159"/>
      <c r="AU87" s="159"/>
      <c r="AV87" s="159"/>
      <c r="AW87" s="159"/>
      <c r="AX87" s="159"/>
      <c r="AY87" s="159"/>
      <c r="AZ87" s="159"/>
      <c r="BA87" s="160"/>
      <c r="BB87" s="158"/>
      <c r="BC87" s="159"/>
      <c r="BD87" s="159"/>
      <c r="BE87" s="159"/>
      <c r="BF87" s="159"/>
      <c r="BG87" s="159"/>
      <c r="BH87" s="159"/>
      <c r="BI87" s="159"/>
      <c r="BJ87" s="159"/>
      <c r="BK87" s="160"/>
      <c r="BL87" s="158"/>
      <c r="BM87" s="159"/>
      <c r="BN87" s="159"/>
      <c r="BO87" s="159"/>
      <c r="BP87" s="159"/>
      <c r="BQ87" s="159"/>
      <c r="BR87" s="159"/>
      <c r="BS87" s="159"/>
      <c r="BT87" s="159"/>
      <c r="BU87" s="160"/>
      <c r="BV87" s="161"/>
      <c r="BW87" s="464"/>
      <c r="BX87" s="465"/>
      <c r="BY87" s="464"/>
      <c r="BZ87" s="465"/>
    </row>
    <row r="88" spans="1:78" ht="15" customHeight="1" x14ac:dyDescent="0.25">
      <c r="A88" s="2176" t="s">
        <v>157</v>
      </c>
      <c r="B88" s="2177"/>
      <c r="C88" s="2177"/>
      <c r="D88" s="2178"/>
      <c r="E88" s="787"/>
      <c r="F88" s="787"/>
      <c r="G88" s="787"/>
      <c r="H88" s="787"/>
      <c r="I88" s="787"/>
      <c r="J88" s="787"/>
      <c r="K88" s="787"/>
      <c r="L88" s="787"/>
      <c r="M88" s="105">
        <v>0</v>
      </c>
      <c r="N88" s="106">
        <v>0</v>
      </c>
      <c r="O88" s="788"/>
      <c r="P88" s="788"/>
      <c r="Q88" s="788"/>
      <c r="R88" s="788"/>
      <c r="S88" s="788"/>
      <c r="T88" s="788"/>
      <c r="U88" s="788"/>
      <c r="V88" s="789"/>
      <c r="W88" s="113">
        <v>0</v>
      </c>
      <c r="X88" s="106">
        <v>0</v>
      </c>
      <c r="Y88" s="788"/>
      <c r="Z88" s="788"/>
      <c r="AA88" s="788"/>
      <c r="AB88" s="788"/>
      <c r="AC88" s="788"/>
      <c r="AD88" s="788"/>
      <c r="AE88" s="788"/>
      <c r="AF88" s="789"/>
      <c r="AG88" s="113">
        <v>0</v>
      </c>
      <c r="AH88" s="106">
        <v>0</v>
      </c>
      <c r="AI88" s="788"/>
      <c r="AJ88" s="788"/>
      <c r="AK88" s="788"/>
      <c r="AL88" s="788"/>
      <c r="AM88" s="788"/>
      <c r="AN88" s="788"/>
      <c r="AO88" s="788"/>
      <c r="AP88" s="789"/>
      <c r="AQ88" s="113">
        <v>0</v>
      </c>
      <c r="AR88" s="106">
        <v>0</v>
      </c>
      <c r="AS88" s="788"/>
      <c r="AT88" s="788"/>
      <c r="AU88" s="788"/>
      <c r="AV88" s="788"/>
      <c r="AW88" s="788"/>
      <c r="AX88" s="788"/>
      <c r="AY88" s="788"/>
      <c r="AZ88" s="789"/>
      <c r="BA88" s="113">
        <v>0</v>
      </c>
      <c r="BB88" s="106">
        <v>0</v>
      </c>
      <c r="BC88" s="788"/>
      <c r="BD88" s="788"/>
      <c r="BE88" s="788"/>
      <c r="BF88" s="788"/>
      <c r="BG88" s="788"/>
      <c r="BH88" s="788"/>
      <c r="BI88" s="788"/>
      <c r="BJ88" s="789"/>
      <c r="BK88" s="113">
        <v>0</v>
      </c>
      <c r="BL88" s="106">
        <v>0</v>
      </c>
      <c r="BM88" s="788"/>
      <c r="BN88" s="788"/>
      <c r="BO88" s="788"/>
      <c r="BP88" s="788"/>
      <c r="BQ88" s="788"/>
      <c r="BR88" s="788"/>
      <c r="BS88" s="788"/>
      <c r="BT88" s="789"/>
      <c r="BU88" s="113">
        <v>0</v>
      </c>
      <c r="BV88" s="108">
        <v>0</v>
      </c>
      <c r="BW88" s="466">
        <f t="shared" ref="BW88:BX90" si="88">SUM(M88,W88,AG88,AQ88,BA88,BK88,BU88)</f>
        <v>0</v>
      </c>
      <c r="BX88" s="467">
        <f t="shared" si="88"/>
        <v>0</v>
      </c>
      <c r="BY88" s="466">
        <f t="shared" ref="BY88:BZ90" si="89">BW88/$BZ$1</f>
        <v>0</v>
      </c>
      <c r="BZ88" s="467">
        <f t="shared" si="89"/>
        <v>0</v>
      </c>
    </row>
    <row r="89" spans="1:78" ht="15" customHeight="1" x14ac:dyDescent="0.25">
      <c r="A89" s="2176" t="s">
        <v>157</v>
      </c>
      <c r="B89" s="2177"/>
      <c r="C89" s="2177"/>
      <c r="D89" s="2178"/>
      <c r="E89" s="784"/>
      <c r="F89" s="784"/>
      <c r="G89" s="784"/>
      <c r="H89" s="784"/>
      <c r="I89" s="784"/>
      <c r="J89" s="784"/>
      <c r="K89" s="784"/>
      <c r="L89" s="784"/>
      <c r="M89" s="105">
        <v>0</v>
      </c>
      <c r="N89" s="106">
        <v>0</v>
      </c>
      <c r="O89" s="785"/>
      <c r="P89" s="785"/>
      <c r="Q89" s="785"/>
      <c r="R89" s="785"/>
      <c r="S89" s="785"/>
      <c r="T89" s="785"/>
      <c r="U89" s="785"/>
      <c r="V89" s="786"/>
      <c r="W89" s="113">
        <v>0</v>
      </c>
      <c r="X89" s="106">
        <v>0</v>
      </c>
      <c r="Y89" s="785"/>
      <c r="Z89" s="785"/>
      <c r="AA89" s="785"/>
      <c r="AB89" s="785"/>
      <c r="AC89" s="785"/>
      <c r="AD89" s="785"/>
      <c r="AE89" s="785"/>
      <c r="AF89" s="786"/>
      <c r="AG89" s="113">
        <v>0</v>
      </c>
      <c r="AH89" s="106">
        <v>0</v>
      </c>
      <c r="AI89" s="785"/>
      <c r="AJ89" s="785"/>
      <c r="AK89" s="785"/>
      <c r="AL89" s="785"/>
      <c r="AM89" s="785"/>
      <c r="AN89" s="785"/>
      <c r="AO89" s="785"/>
      <c r="AP89" s="786"/>
      <c r="AQ89" s="113">
        <v>0</v>
      </c>
      <c r="AR89" s="106">
        <v>0</v>
      </c>
      <c r="AS89" s="785"/>
      <c r="AT89" s="785"/>
      <c r="AU89" s="785"/>
      <c r="AV89" s="785"/>
      <c r="AW89" s="785"/>
      <c r="AX89" s="785"/>
      <c r="AY89" s="785"/>
      <c r="AZ89" s="786"/>
      <c r="BA89" s="113">
        <v>0</v>
      </c>
      <c r="BB89" s="106">
        <v>0</v>
      </c>
      <c r="BC89" s="785"/>
      <c r="BD89" s="785"/>
      <c r="BE89" s="785"/>
      <c r="BF89" s="785"/>
      <c r="BG89" s="785"/>
      <c r="BH89" s="785"/>
      <c r="BI89" s="785"/>
      <c r="BJ89" s="786"/>
      <c r="BK89" s="113">
        <v>0</v>
      </c>
      <c r="BL89" s="106">
        <v>0</v>
      </c>
      <c r="BM89" s="785"/>
      <c r="BN89" s="785"/>
      <c r="BO89" s="785"/>
      <c r="BP89" s="785"/>
      <c r="BQ89" s="785"/>
      <c r="BR89" s="785"/>
      <c r="BS89" s="785"/>
      <c r="BT89" s="786"/>
      <c r="BU89" s="113">
        <v>0</v>
      </c>
      <c r="BV89" s="108">
        <v>0</v>
      </c>
      <c r="BW89" s="466">
        <f t="shared" si="88"/>
        <v>0</v>
      </c>
      <c r="BX89" s="467">
        <f t="shared" si="88"/>
        <v>0</v>
      </c>
      <c r="BY89" s="466">
        <f t="shared" si="89"/>
        <v>0</v>
      </c>
      <c r="BZ89" s="467">
        <f t="shared" si="89"/>
        <v>0</v>
      </c>
    </row>
    <row r="90" spans="1:78" ht="15" customHeight="1" thickBot="1" x14ac:dyDescent="0.3">
      <c r="A90" s="2233" t="s">
        <v>157</v>
      </c>
      <c r="B90" s="2234"/>
      <c r="C90" s="2234"/>
      <c r="D90" s="2235"/>
      <c r="E90" s="787"/>
      <c r="F90" s="787"/>
      <c r="G90" s="787"/>
      <c r="H90" s="787"/>
      <c r="I90" s="787"/>
      <c r="J90" s="787"/>
      <c r="K90" s="787"/>
      <c r="L90" s="787"/>
      <c r="M90" s="790">
        <v>0</v>
      </c>
      <c r="N90" s="115">
        <v>0</v>
      </c>
      <c r="O90" s="791"/>
      <c r="P90" s="791"/>
      <c r="Q90" s="791"/>
      <c r="R90" s="791"/>
      <c r="S90" s="791"/>
      <c r="T90" s="791"/>
      <c r="U90" s="791"/>
      <c r="V90" s="792"/>
      <c r="W90" s="793">
        <v>0</v>
      </c>
      <c r="X90" s="115">
        <v>0</v>
      </c>
      <c r="Y90" s="791"/>
      <c r="Z90" s="791"/>
      <c r="AA90" s="791"/>
      <c r="AB90" s="791"/>
      <c r="AC90" s="791"/>
      <c r="AD90" s="791"/>
      <c r="AE90" s="791"/>
      <c r="AF90" s="792"/>
      <c r="AG90" s="793">
        <v>0</v>
      </c>
      <c r="AH90" s="115">
        <v>0</v>
      </c>
      <c r="AI90" s="791"/>
      <c r="AJ90" s="791"/>
      <c r="AK90" s="791"/>
      <c r="AL90" s="791"/>
      <c r="AM90" s="791"/>
      <c r="AN90" s="791"/>
      <c r="AO90" s="791"/>
      <c r="AP90" s="792"/>
      <c r="AQ90" s="793">
        <v>0</v>
      </c>
      <c r="AR90" s="115">
        <v>0</v>
      </c>
      <c r="AS90" s="791"/>
      <c r="AT90" s="791"/>
      <c r="AU90" s="791"/>
      <c r="AV90" s="791"/>
      <c r="AW90" s="791"/>
      <c r="AX90" s="791"/>
      <c r="AY90" s="791"/>
      <c r="AZ90" s="792"/>
      <c r="BA90" s="793">
        <v>0</v>
      </c>
      <c r="BB90" s="115">
        <v>0</v>
      </c>
      <c r="BC90" s="791"/>
      <c r="BD90" s="791"/>
      <c r="BE90" s="791"/>
      <c r="BF90" s="791"/>
      <c r="BG90" s="791"/>
      <c r="BH90" s="791"/>
      <c r="BI90" s="791"/>
      <c r="BJ90" s="792"/>
      <c r="BK90" s="793">
        <v>0</v>
      </c>
      <c r="BL90" s="115">
        <v>0</v>
      </c>
      <c r="BM90" s="791"/>
      <c r="BN90" s="791"/>
      <c r="BO90" s="791"/>
      <c r="BP90" s="791"/>
      <c r="BQ90" s="791"/>
      <c r="BR90" s="791"/>
      <c r="BS90" s="791"/>
      <c r="BT90" s="792"/>
      <c r="BU90" s="793">
        <v>0</v>
      </c>
      <c r="BV90" s="116">
        <v>0</v>
      </c>
      <c r="BW90" s="468">
        <f t="shared" si="88"/>
        <v>0</v>
      </c>
      <c r="BX90" s="469">
        <f t="shared" si="88"/>
        <v>0</v>
      </c>
      <c r="BY90" s="468">
        <f t="shared" si="89"/>
        <v>0</v>
      </c>
      <c r="BZ90" s="469">
        <f t="shared" si="89"/>
        <v>0</v>
      </c>
    </row>
    <row r="91" spans="1:78" ht="15" customHeight="1" thickTop="1" x14ac:dyDescent="0.25">
      <c r="A91" s="2185" t="s">
        <v>160</v>
      </c>
      <c r="B91" s="2186"/>
      <c r="C91" s="2186"/>
      <c r="D91" s="2187"/>
      <c r="E91" s="89"/>
      <c r="F91" s="89"/>
      <c r="G91" s="89"/>
      <c r="H91" s="89"/>
      <c r="I91" s="89"/>
      <c r="J91" s="89"/>
      <c r="K91" s="89"/>
      <c r="L91" s="89"/>
      <c r="M91" s="167"/>
      <c r="N91" s="66">
        <f>SUM(N88:N90)</f>
        <v>0</v>
      </c>
      <c r="O91" s="89"/>
      <c r="P91" s="89"/>
      <c r="Q91" s="89"/>
      <c r="R91" s="89"/>
      <c r="S91" s="89"/>
      <c r="T91" s="89"/>
      <c r="U91" s="89"/>
      <c r="V91" s="91"/>
      <c r="W91" s="168"/>
      <c r="X91" s="66">
        <f>SUM(X88:X90)</f>
        <v>0</v>
      </c>
      <c r="Y91" s="89"/>
      <c r="Z91" s="89"/>
      <c r="AA91" s="89"/>
      <c r="AB91" s="89"/>
      <c r="AC91" s="89"/>
      <c r="AD91" s="89"/>
      <c r="AE91" s="89"/>
      <c r="AF91" s="91"/>
      <c r="AG91" s="168"/>
      <c r="AH91" s="66">
        <f>SUM(AH88:AH90)</f>
        <v>0</v>
      </c>
      <c r="AI91" s="89"/>
      <c r="AJ91" s="89"/>
      <c r="AK91" s="89"/>
      <c r="AL91" s="89"/>
      <c r="AM91" s="89"/>
      <c r="AN91" s="89"/>
      <c r="AO91" s="89"/>
      <c r="AP91" s="91"/>
      <c r="AQ91" s="168"/>
      <c r="AR91" s="66">
        <f>SUM(AR88:AR90)</f>
        <v>0</v>
      </c>
      <c r="AS91" s="89"/>
      <c r="AT91" s="89"/>
      <c r="AU91" s="89"/>
      <c r="AV91" s="89"/>
      <c r="AW91" s="89"/>
      <c r="AX91" s="89"/>
      <c r="AY91" s="89"/>
      <c r="AZ91" s="91"/>
      <c r="BA91" s="168"/>
      <c r="BB91" s="66">
        <f>SUM(BB88:BB90)</f>
        <v>0</v>
      </c>
      <c r="BC91" s="89"/>
      <c r="BD91" s="89"/>
      <c r="BE91" s="89"/>
      <c r="BF91" s="89"/>
      <c r="BG91" s="89"/>
      <c r="BH91" s="89"/>
      <c r="BI91" s="89"/>
      <c r="BJ91" s="91"/>
      <c r="BK91" s="168"/>
      <c r="BL91" s="66">
        <f>SUM(BL88:BL90)</f>
        <v>0</v>
      </c>
      <c r="BM91" s="89"/>
      <c r="BN91" s="89"/>
      <c r="BO91" s="89"/>
      <c r="BP91" s="89"/>
      <c r="BQ91" s="89"/>
      <c r="BR91" s="89"/>
      <c r="BS91" s="89"/>
      <c r="BT91" s="91"/>
      <c r="BU91" s="168"/>
      <c r="BV91" s="64">
        <f>SUM(BV88:BV90)</f>
        <v>0</v>
      </c>
      <c r="BW91" s="167"/>
      <c r="BX91" s="64">
        <f>SUM(BX88:BX90)</f>
        <v>0</v>
      </c>
      <c r="BY91" s="167"/>
      <c r="BZ91" s="64">
        <f>BX91/$BZ$1</f>
        <v>0</v>
      </c>
    </row>
    <row r="92" spans="1:78" ht="15" customHeight="1" x14ac:dyDescent="0.25">
      <c r="A92" s="2230" t="s">
        <v>104</v>
      </c>
      <c r="B92" s="2231"/>
      <c r="C92" s="2231"/>
      <c r="D92" s="2232"/>
      <c r="E92" s="737"/>
      <c r="F92" s="737"/>
      <c r="G92" s="737"/>
      <c r="H92" s="737"/>
      <c r="I92" s="737"/>
      <c r="J92" s="737"/>
      <c r="K92" s="737"/>
      <c r="L92" s="737"/>
      <c r="M92" s="881">
        <v>0</v>
      </c>
      <c r="N92" s="882">
        <v>0</v>
      </c>
      <c r="O92" s="883"/>
      <c r="P92" s="883"/>
      <c r="Q92" s="883"/>
      <c r="R92" s="883"/>
      <c r="S92" s="883"/>
      <c r="T92" s="883"/>
      <c r="U92" s="883"/>
      <c r="V92" s="883"/>
      <c r="W92" s="884">
        <v>0</v>
      </c>
      <c r="X92" s="882">
        <v>0</v>
      </c>
      <c r="Y92" s="883"/>
      <c r="Z92" s="883"/>
      <c r="AA92" s="883"/>
      <c r="AB92" s="883"/>
      <c r="AC92" s="883"/>
      <c r="AD92" s="883"/>
      <c r="AE92" s="883"/>
      <c r="AF92" s="883"/>
      <c r="AG92" s="884">
        <v>0</v>
      </c>
      <c r="AH92" s="882">
        <v>0</v>
      </c>
      <c r="AI92" s="883"/>
      <c r="AJ92" s="883"/>
      <c r="AK92" s="883"/>
      <c r="AL92" s="883"/>
      <c r="AM92" s="883"/>
      <c r="AN92" s="883"/>
      <c r="AO92" s="883"/>
      <c r="AP92" s="883"/>
      <c r="AQ92" s="884">
        <v>0</v>
      </c>
      <c r="AR92" s="882">
        <v>0</v>
      </c>
      <c r="AS92" s="883"/>
      <c r="AT92" s="883"/>
      <c r="AU92" s="883"/>
      <c r="AV92" s="883"/>
      <c r="AW92" s="883"/>
      <c r="AX92" s="883"/>
      <c r="AY92" s="883"/>
      <c r="AZ92" s="883"/>
      <c r="BA92" s="884">
        <v>0</v>
      </c>
      <c r="BB92" s="882">
        <v>0</v>
      </c>
      <c r="BC92" s="883"/>
      <c r="BD92" s="883"/>
      <c r="BE92" s="883"/>
      <c r="BF92" s="883"/>
      <c r="BG92" s="883"/>
      <c r="BH92" s="883"/>
      <c r="BI92" s="883"/>
      <c r="BJ92" s="883"/>
      <c r="BK92" s="884">
        <v>0</v>
      </c>
      <c r="BL92" s="882">
        <v>0</v>
      </c>
      <c r="BM92" s="883"/>
      <c r="BN92" s="883"/>
      <c r="BO92" s="883"/>
      <c r="BP92" s="883"/>
      <c r="BQ92" s="883"/>
      <c r="BR92" s="883"/>
      <c r="BS92" s="883"/>
      <c r="BT92" s="883"/>
      <c r="BU92" s="884">
        <v>0</v>
      </c>
      <c r="BV92" s="885">
        <v>0</v>
      </c>
      <c r="BW92" s="871">
        <f t="shared" ref="BW92:BW98" si="90">SUM(M92,W92,AG92,AQ92,BA92,BK92,BU92)</f>
        <v>0</v>
      </c>
      <c r="BX92" s="872">
        <f t="shared" ref="BX92:BX98" si="91">SUM(N92,X92,AH92,AR92,BB92,BL92,BV92)</f>
        <v>0</v>
      </c>
      <c r="BY92" s="871">
        <f t="shared" ref="BY92:BY98" si="92">BW92/$BZ$1</f>
        <v>0</v>
      </c>
      <c r="BZ92" s="873">
        <f t="shared" ref="BZ92:BZ98" si="93">BX92/$BZ$1</f>
        <v>0</v>
      </c>
    </row>
    <row r="93" spans="1:78" ht="15" customHeight="1" x14ac:dyDescent="0.25">
      <c r="A93" s="2194" t="s">
        <v>105</v>
      </c>
      <c r="B93" s="2195"/>
      <c r="C93" s="2195"/>
      <c r="D93" s="2196"/>
      <c r="E93" s="737"/>
      <c r="F93" s="737"/>
      <c r="G93" s="737"/>
      <c r="H93" s="737"/>
      <c r="I93" s="737"/>
      <c r="J93" s="737"/>
      <c r="K93" s="737"/>
      <c r="L93" s="737"/>
      <c r="M93" s="881">
        <v>0</v>
      </c>
      <c r="N93" s="882">
        <v>0</v>
      </c>
      <c r="O93" s="883"/>
      <c r="P93" s="883"/>
      <c r="Q93" s="883"/>
      <c r="R93" s="883"/>
      <c r="S93" s="883"/>
      <c r="T93" s="883"/>
      <c r="U93" s="883"/>
      <c r="V93" s="883"/>
      <c r="W93" s="886">
        <v>0</v>
      </c>
      <c r="X93" s="882">
        <v>0</v>
      </c>
      <c r="Y93" s="883"/>
      <c r="Z93" s="883"/>
      <c r="AA93" s="883"/>
      <c r="AB93" s="883"/>
      <c r="AC93" s="883"/>
      <c r="AD93" s="883"/>
      <c r="AE93" s="883"/>
      <c r="AF93" s="883"/>
      <c r="AG93" s="886">
        <v>0</v>
      </c>
      <c r="AH93" s="882">
        <v>0</v>
      </c>
      <c r="AI93" s="883"/>
      <c r="AJ93" s="883"/>
      <c r="AK93" s="883"/>
      <c r="AL93" s="883"/>
      <c r="AM93" s="883"/>
      <c r="AN93" s="883"/>
      <c r="AO93" s="883"/>
      <c r="AP93" s="883"/>
      <c r="AQ93" s="886">
        <v>0</v>
      </c>
      <c r="AR93" s="882">
        <v>0</v>
      </c>
      <c r="AS93" s="883"/>
      <c r="AT93" s="883"/>
      <c r="AU93" s="883"/>
      <c r="AV93" s="883"/>
      <c r="AW93" s="883"/>
      <c r="AX93" s="883"/>
      <c r="AY93" s="883"/>
      <c r="AZ93" s="883"/>
      <c r="BA93" s="886">
        <v>0</v>
      </c>
      <c r="BB93" s="882">
        <v>0</v>
      </c>
      <c r="BC93" s="883"/>
      <c r="BD93" s="883"/>
      <c r="BE93" s="883"/>
      <c r="BF93" s="883"/>
      <c r="BG93" s="883"/>
      <c r="BH93" s="883"/>
      <c r="BI93" s="883"/>
      <c r="BJ93" s="883"/>
      <c r="BK93" s="886">
        <v>0</v>
      </c>
      <c r="BL93" s="882">
        <v>0</v>
      </c>
      <c r="BM93" s="883"/>
      <c r="BN93" s="883"/>
      <c r="BO93" s="883"/>
      <c r="BP93" s="883"/>
      <c r="BQ93" s="883"/>
      <c r="BR93" s="883"/>
      <c r="BS93" s="883"/>
      <c r="BT93" s="883"/>
      <c r="BU93" s="886">
        <v>0</v>
      </c>
      <c r="BV93" s="885">
        <v>0</v>
      </c>
      <c r="BW93" s="871">
        <f t="shared" si="90"/>
        <v>0</v>
      </c>
      <c r="BX93" s="872">
        <f t="shared" si="91"/>
        <v>0</v>
      </c>
      <c r="BY93" s="871">
        <f t="shared" si="92"/>
        <v>0</v>
      </c>
      <c r="BZ93" s="873">
        <f t="shared" si="93"/>
        <v>0</v>
      </c>
    </row>
    <row r="94" spans="1:78" ht="15" customHeight="1" x14ac:dyDescent="0.25">
      <c r="A94" s="2194" t="s">
        <v>106</v>
      </c>
      <c r="B94" s="2195"/>
      <c r="C94" s="2195"/>
      <c r="D94" s="2196"/>
      <c r="E94" s="737"/>
      <c r="F94" s="737"/>
      <c r="G94" s="737"/>
      <c r="H94" s="737"/>
      <c r="I94" s="737"/>
      <c r="J94" s="737"/>
      <c r="K94" s="737"/>
      <c r="L94" s="737"/>
      <c r="M94" s="881">
        <v>0</v>
      </c>
      <c r="N94" s="882">
        <v>0</v>
      </c>
      <c r="O94" s="883"/>
      <c r="P94" s="883"/>
      <c r="Q94" s="883"/>
      <c r="R94" s="883"/>
      <c r="S94" s="883"/>
      <c r="T94" s="883"/>
      <c r="U94" s="883"/>
      <c r="V94" s="883"/>
      <c r="W94" s="886">
        <v>0</v>
      </c>
      <c r="X94" s="882">
        <v>0</v>
      </c>
      <c r="Y94" s="883"/>
      <c r="Z94" s="883"/>
      <c r="AA94" s="883"/>
      <c r="AB94" s="883"/>
      <c r="AC94" s="883"/>
      <c r="AD94" s="883"/>
      <c r="AE94" s="883"/>
      <c r="AF94" s="883"/>
      <c r="AG94" s="886">
        <v>0</v>
      </c>
      <c r="AH94" s="882">
        <v>0</v>
      </c>
      <c r="AI94" s="883"/>
      <c r="AJ94" s="883"/>
      <c r="AK94" s="883"/>
      <c r="AL94" s="883"/>
      <c r="AM94" s="883"/>
      <c r="AN94" s="883"/>
      <c r="AO94" s="883"/>
      <c r="AP94" s="883"/>
      <c r="AQ94" s="886">
        <v>0</v>
      </c>
      <c r="AR94" s="882">
        <v>0</v>
      </c>
      <c r="AS94" s="883"/>
      <c r="AT94" s="883"/>
      <c r="AU94" s="883"/>
      <c r="AV94" s="883"/>
      <c r="AW94" s="883"/>
      <c r="AX94" s="883"/>
      <c r="AY94" s="883"/>
      <c r="AZ94" s="883"/>
      <c r="BA94" s="886">
        <v>0</v>
      </c>
      <c r="BB94" s="882">
        <v>0</v>
      </c>
      <c r="BC94" s="883"/>
      <c r="BD94" s="883"/>
      <c r="BE94" s="883"/>
      <c r="BF94" s="883"/>
      <c r="BG94" s="883"/>
      <c r="BH94" s="883"/>
      <c r="BI94" s="883"/>
      <c r="BJ94" s="883"/>
      <c r="BK94" s="886">
        <v>0</v>
      </c>
      <c r="BL94" s="882">
        <v>0</v>
      </c>
      <c r="BM94" s="883"/>
      <c r="BN94" s="883"/>
      <c r="BO94" s="883"/>
      <c r="BP94" s="883"/>
      <c r="BQ94" s="883"/>
      <c r="BR94" s="883"/>
      <c r="BS94" s="883"/>
      <c r="BT94" s="883"/>
      <c r="BU94" s="886">
        <v>0</v>
      </c>
      <c r="BV94" s="885">
        <v>0</v>
      </c>
      <c r="BW94" s="871">
        <f t="shared" si="90"/>
        <v>0</v>
      </c>
      <c r="BX94" s="872">
        <f t="shared" si="91"/>
        <v>0</v>
      </c>
      <c r="BY94" s="871">
        <f t="shared" si="92"/>
        <v>0</v>
      </c>
      <c r="BZ94" s="873">
        <f t="shared" si="93"/>
        <v>0</v>
      </c>
    </row>
    <row r="95" spans="1:78" ht="15" customHeight="1" x14ac:dyDescent="0.25">
      <c r="A95" s="2194" t="s">
        <v>107</v>
      </c>
      <c r="B95" s="2195"/>
      <c r="C95" s="2195"/>
      <c r="D95" s="2196"/>
      <c r="E95" s="737"/>
      <c r="F95" s="737"/>
      <c r="G95" s="737"/>
      <c r="H95" s="737"/>
      <c r="I95" s="737"/>
      <c r="J95" s="737"/>
      <c r="K95" s="737"/>
      <c r="L95" s="737"/>
      <c r="M95" s="881">
        <v>0</v>
      </c>
      <c r="N95" s="882">
        <v>0</v>
      </c>
      <c r="O95" s="883"/>
      <c r="P95" s="883"/>
      <c r="Q95" s="883"/>
      <c r="R95" s="883"/>
      <c r="S95" s="883"/>
      <c r="T95" s="883"/>
      <c r="U95" s="883"/>
      <c r="V95" s="883"/>
      <c r="W95" s="886">
        <v>0</v>
      </c>
      <c r="X95" s="882">
        <v>0</v>
      </c>
      <c r="Y95" s="883"/>
      <c r="Z95" s="883"/>
      <c r="AA95" s="883"/>
      <c r="AB95" s="883"/>
      <c r="AC95" s="883"/>
      <c r="AD95" s="883"/>
      <c r="AE95" s="883"/>
      <c r="AF95" s="883"/>
      <c r="AG95" s="886">
        <v>0</v>
      </c>
      <c r="AH95" s="882">
        <v>0</v>
      </c>
      <c r="AI95" s="883"/>
      <c r="AJ95" s="883"/>
      <c r="AK95" s="883"/>
      <c r="AL95" s="883"/>
      <c r="AM95" s="883"/>
      <c r="AN95" s="883"/>
      <c r="AO95" s="883"/>
      <c r="AP95" s="883"/>
      <c r="AQ95" s="886">
        <v>0</v>
      </c>
      <c r="AR95" s="882">
        <v>0</v>
      </c>
      <c r="AS95" s="883"/>
      <c r="AT95" s="883"/>
      <c r="AU95" s="883"/>
      <c r="AV95" s="883"/>
      <c r="AW95" s="883"/>
      <c r="AX95" s="883"/>
      <c r="AY95" s="883"/>
      <c r="AZ95" s="883"/>
      <c r="BA95" s="886">
        <v>0</v>
      </c>
      <c r="BB95" s="882">
        <v>0</v>
      </c>
      <c r="BC95" s="883"/>
      <c r="BD95" s="883"/>
      <c r="BE95" s="883"/>
      <c r="BF95" s="883"/>
      <c r="BG95" s="883"/>
      <c r="BH95" s="883"/>
      <c r="BI95" s="883"/>
      <c r="BJ95" s="883"/>
      <c r="BK95" s="886">
        <v>0</v>
      </c>
      <c r="BL95" s="882">
        <v>0</v>
      </c>
      <c r="BM95" s="883"/>
      <c r="BN95" s="883"/>
      <c r="BO95" s="883"/>
      <c r="BP95" s="883"/>
      <c r="BQ95" s="883"/>
      <c r="BR95" s="883"/>
      <c r="BS95" s="883"/>
      <c r="BT95" s="883"/>
      <c r="BU95" s="886">
        <v>0</v>
      </c>
      <c r="BV95" s="885">
        <v>0</v>
      </c>
      <c r="BW95" s="871">
        <f t="shared" si="90"/>
        <v>0</v>
      </c>
      <c r="BX95" s="872">
        <f t="shared" si="91"/>
        <v>0</v>
      </c>
      <c r="BY95" s="871">
        <f t="shared" si="92"/>
        <v>0</v>
      </c>
      <c r="BZ95" s="873">
        <f t="shared" si="93"/>
        <v>0</v>
      </c>
    </row>
    <row r="96" spans="1:78" ht="15" customHeight="1" x14ac:dyDescent="0.25">
      <c r="A96" s="2194" t="s">
        <v>108</v>
      </c>
      <c r="B96" s="2195"/>
      <c r="C96" s="2195"/>
      <c r="D96" s="2196"/>
      <c r="E96" s="737"/>
      <c r="F96" s="737"/>
      <c r="G96" s="737"/>
      <c r="H96" s="737"/>
      <c r="I96" s="737"/>
      <c r="J96" s="737"/>
      <c r="K96" s="737"/>
      <c r="L96" s="737"/>
      <c r="M96" s="881">
        <v>0</v>
      </c>
      <c r="N96" s="882">
        <v>0</v>
      </c>
      <c r="O96" s="883"/>
      <c r="P96" s="883"/>
      <c r="Q96" s="883"/>
      <c r="R96" s="883"/>
      <c r="S96" s="883"/>
      <c r="T96" s="883"/>
      <c r="U96" s="883"/>
      <c r="V96" s="883"/>
      <c r="W96" s="886">
        <v>0</v>
      </c>
      <c r="X96" s="882">
        <v>0</v>
      </c>
      <c r="Y96" s="883"/>
      <c r="Z96" s="883"/>
      <c r="AA96" s="883"/>
      <c r="AB96" s="883"/>
      <c r="AC96" s="883"/>
      <c r="AD96" s="883"/>
      <c r="AE96" s="883"/>
      <c r="AF96" s="883"/>
      <c r="AG96" s="886">
        <v>0</v>
      </c>
      <c r="AH96" s="882">
        <v>0</v>
      </c>
      <c r="AI96" s="883"/>
      <c r="AJ96" s="883"/>
      <c r="AK96" s="883"/>
      <c r="AL96" s="883"/>
      <c r="AM96" s="883"/>
      <c r="AN96" s="883"/>
      <c r="AO96" s="883"/>
      <c r="AP96" s="883"/>
      <c r="AQ96" s="886">
        <v>0</v>
      </c>
      <c r="AR96" s="882">
        <v>0</v>
      </c>
      <c r="AS96" s="883"/>
      <c r="AT96" s="883"/>
      <c r="AU96" s="883"/>
      <c r="AV96" s="883"/>
      <c r="AW96" s="883"/>
      <c r="AX96" s="883"/>
      <c r="AY96" s="883"/>
      <c r="AZ96" s="883"/>
      <c r="BA96" s="886">
        <v>0</v>
      </c>
      <c r="BB96" s="882">
        <v>0</v>
      </c>
      <c r="BC96" s="883"/>
      <c r="BD96" s="883"/>
      <c r="BE96" s="883"/>
      <c r="BF96" s="883"/>
      <c r="BG96" s="883"/>
      <c r="BH96" s="883"/>
      <c r="BI96" s="883"/>
      <c r="BJ96" s="883"/>
      <c r="BK96" s="886">
        <v>0</v>
      </c>
      <c r="BL96" s="882">
        <v>0</v>
      </c>
      <c r="BM96" s="883"/>
      <c r="BN96" s="883"/>
      <c r="BO96" s="883"/>
      <c r="BP96" s="883"/>
      <c r="BQ96" s="883"/>
      <c r="BR96" s="883"/>
      <c r="BS96" s="883"/>
      <c r="BT96" s="883"/>
      <c r="BU96" s="886">
        <v>0</v>
      </c>
      <c r="BV96" s="885">
        <v>0</v>
      </c>
      <c r="BW96" s="871">
        <f t="shared" si="90"/>
        <v>0</v>
      </c>
      <c r="BX96" s="872">
        <f t="shared" si="91"/>
        <v>0</v>
      </c>
      <c r="BY96" s="871">
        <f t="shared" si="92"/>
        <v>0</v>
      </c>
      <c r="BZ96" s="873">
        <f t="shared" si="93"/>
        <v>0</v>
      </c>
    </row>
    <row r="97" spans="1:79" ht="15" customHeight="1" x14ac:dyDescent="0.25">
      <c r="A97" s="2194" t="s">
        <v>109</v>
      </c>
      <c r="B97" s="2195"/>
      <c r="C97" s="2195"/>
      <c r="D97" s="2196"/>
      <c r="E97" s="737"/>
      <c r="F97" s="737"/>
      <c r="G97" s="737"/>
      <c r="H97" s="737"/>
      <c r="I97" s="737"/>
      <c r="J97" s="737"/>
      <c r="K97" s="737"/>
      <c r="L97" s="737"/>
      <c r="M97" s="881">
        <v>0</v>
      </c>
      <c r="N97" s="882">
        <v>0</v>
      </c>
      <c r="O97" s="883"/>
      <c r="P97" s="883"/>
      <c r="Q97" s="883"/>
      <c r="R97" s="883"/>
      <c r="S97" s="883"/>
      <c r="T97" s="883"/>
      <c r="U97" s="883"/>
      <c r="V97" s="883"/>
      <c r="W97" s="886">
        <v>0</v>
      </c>
      <c r="X97" s="882">
        <v>0</v>
      </c>
      <c r="Y97" s="883"/>
      <c r="Z97" s="883"/>
      <c r="AA97" s="883"/>
      <c r="AB97" s="883"/>
      <c r="AC97" s="883"/>
      <c r="AD97" s="883"/>
      <c r="AE97" s="883"/>
      <c r="AF97" s="883"/>
      <c r="AG97" s="886">
        <v>0</v>
      </c>
      <c r="AH97" s="882">
        <v>0</v>
      </c>
      <c r="AI97" s="883"/>
      <c r="AJ97" s="883"/>
      <c r="AK97" s="883"/>
      <c r="AL97" s="883"/>
      <c r="AM97" s="883"/>
      <c r="AN97" s="883"/>
      <c r="AO97" s="883"/>
      <c r="AP97" s="883"/>
      <c r="AQ97" s="886">
        <v>0</v>
      </c>
      <c r="AR97" s="882">
        <v>0</v>
      </c>
      <c r="AS97" s="883"/>
      <c r="AT97" s="883"/>
      <c r="AU97" s="883"/>
      <c r="AV97" s="883"/>
      <c r="AW97" s="883"/>
      <c r="AX97" s="883"/>
      <c r="AY97" s="883"/>
      <c r="AZ97" s="883"/>
      <c r="BA97" s="886">
        <v>0</v>
      </c>
      <c r="BB97" s="882">
        <v>0</v>
      </c>
      <c r="BC97" s="883"/>
      <c r="BD97" s="883"/>
      <c r="BE97" s="883"/>
      <c r="BF97" s="883"/>
      <c r="BG97" s="883"/>
      <c r="BH97" s="883"/>
      <c r="BI97" s="883"/>
      <c r="BJ97" s="883"/>
      <c r="BK97" s="886">
        <v>0</v>
      </c>
      <c r="BL97" s="882">
        <v>0</v>
      </c>
      <c r="BM97" s="883"/>
      <c r="BN97" s="883"/>
      <c r="BO97" s="883"/>
      <c r="BP97" s="883"/>
      <c r="BQ97" s="883"/>
      <c r="BR97" s="883"/>
      <c r="BS97" s="883"/>
      <c r="BT97" s="883"/>
      <c r="BU97" s="886">
        <v>0</v>
      </c>
      <c r="BV97" s="885">
        <v>0</v>
      </c>
      <c r="BW97" s="871">
        <f t="shared" si="90"/>
        <v>0</v>
      </c>
      <c r="BX97" s="872">
        <f t="shared" si="91"/>
        <v>0</v>
      </c>
      <c r="BY97" s="871">
        <f t="shared" si="92"/>
        <v>0</v>
      </c>
      <c r="BZ97" s="873">
        <f t="shared" si="93"/>
        <v>0</v>
      </c>
    </row>
    <row r="98" spans="1:79" ht="15" customHeight="1" thickBot="1" x14ac:dyDescent="0.3">
      <c r="A98" s="2206" t="s">
        <v>110</v>
      </c>
      <c r="B98" s="2207"/>
      <c r="C98" s="2207"/>
      <c r="D98" s="2208"/>
      <c r="E98" s="742"/>
      <c r="F98" s="742"/>
      <c r="G98" s="742"/>
      <c r="H98" s="742"/>
      <c r="I98" s="742"/>
      <c r="J98" s="742"/>
      <c r="K98" s="742"/>
      <c r="L98" s="742"/>
      <c r="M98" s="881">
        <v>0</v>
      </c>
      <c r="N98" s="882">
        <v>0</v>
      </c>
      <c r="O98" s="883"/>
      <c r="P98" s="883"/>
      <c r="Q98" s="883"/>
      <c r="R98" s="883"/>
      <c r="S98" s="883"/>
      <c r="T98" s="883"/>
      <c r="U98" s="883"/>
      <c r="V98" s="883"/>
      <c r="W98" s="887">
        <v>0</v>
      </c>
      <c r="X98" s="882">
        <v>0</v>
      </c>
      <c r="Y98" s="883"/>
      <c r="Z98" s="883"/>
      <c r="AA98" s="883"/>
      <c r="AB98" s="883"/>
      <c r="AC98" s="883"/>
      <c r="AD98" s="883"/>
      <c r="AE98" s="883"/>
      <c r="AF98" s="883"/>
      <c r="AG98" s="887">
        <v>0</v>
      </c>
      <c r="AH98" s="882">
        <v>0</v>
      </c>
      <c r="AI98" s="883"/>
      <c r="AJ98" s="883"/>
      <c r="AK98" s="883"/>
      <c r="AL98" s="883"/>
      <c r="AM98" s="883"/>
      <c r="AN98" s="883"/>
      <c r="AO98" s="883"/>
      <c r="AP98" s="883"/>
      <c r="AQ98" s="887">
        <v>0</v>
      </c>
      <c r="AR98" s="882">
        <v>0</v>
      </c>
      <c r="AS98" s="883"/>
      <c r="AT98" s="883"/>
      <c r="AU98" s="883"/>
      <c r="AV98" s="883"/>
      <c r="AW98" s="883"/>
      <c r="AX98" s="883"/>
      <c r="AY98" s="883"/>
      <c r="AZ98" s="883"/>
      <c r="BA98" s="887">
        <v>0</v>
      </c>
      <c r="BB98" s="882">
        <v>0</v>
      </c>
      <c r="BC98" s="883"/>
      <c r="BD98" s="883"/>
      <c r="BE98" s="883"/>
      <c r="BF98" s="883"/>
      <c r="BG98" s="883"/>
      <c r="BH98" s="883"/>
      <c r="BI98" s="883"/>
      <c r="BJ98" s="883"/>
      <c r="BK98" s="887">
        <v>0</v>
      </c>
      <c r="BL98" s="882">
        <v>0</v>
      </c>
      <c r="BM98" s="883"/>
      <c r="BN98" s="883"/>
      <c r="BO98" s="883"/>
      <c r="BP98" s="883"/>
      <c r="BQ98" s="883"/>
      <c r="BR98" s="883"/>
      <c r="BS98" s="883"/>
      <c r="BT98" s="883"/>
      <c r="BU98" s="887">
        <v>0</v>
      </c>
      <c r="BV98" s="885">
        <v>0</v>
      </c>
      <c r="BW98" s="871">
        <f t="shared" si="90"/>
        <v>0</v>
      </c>
      <c r="BX98" s="872">
        <f t="shared" si="91"/>
        <v>0</v>
      </c>
      <c r="BY98" s="871">
        <f t="shared" si="92"/>
        <v>0</v>
      </c>
      <c r="BZ98" s="873">
        <f t="shared" si="93"/>
        <v>0</v>
      </c>
    </row>
    <row r="99" spans="1:79" ht="17.25" customHeight="1" thickTop="1" x14ac:dyDescent="0.25">
      <c r="A99" s="2203" t="s">
        <v>165</v>
      </c>
      <c r="B99" s="2204"/>
      <c r="C99" s="2204"/>
      <c r="D99" s="2205"/>
      <c r="E99" s="90"/>
      <c r="F99" s="90"/>
      <c r="G99" s="90"/>
      <c r="H99" s="90"/>
      <c r="I99" s="90"/>
      <c r="J99" s="90"/>
      <c r="K99" s="90"/>
      <c r="L99" s="90"/>
      <c r="M99" s="169"/>
      <c r="N99" s="66">
        <f>SUM(N31,N32,N33,N34,N35,N36,N37,N38,N39,N40,N48,N58,N63,N70,N75,N80,N86,N91,N92:N98)</f>
        <v>0</v>
      </c>
      <c r="O99" s="90"/>
      <c r="P99" s="90"/>
      <c r="Q99" s="90"/>
      <c r="R99" s="90"/>
      <c r="S99" s="90"/>
      <c r="T99" s="90"/>
      <c r="U99" s="90"/>
      <c r="V99" s="121"/>
      <c r="W99" s="170"/>
      <c r="X99" s="66">
        <f>SUM(X31,X32,X33,X34,X35,X36,X37,X38,X39,X40,X48,X58,X63,X70,X75,X80,X86,X91,X92:X98)</f>
        <v>0</v>
      </c>
      <c r="Y99" s="90"/>
      <c r="Z99" s="90"/>
      <c r="AA99" s="90"/>
      <c r="AB99" s="90"/>
      <c r="AC99" s="90"/>
      <c r="AD99" s="90"/>
      <c r="AE99" s="90"/>
      <c r="AF99" s="121"/>
      <c r="AG99" s="170"/>
      <c r="AH99" s="66">
        <f>SUM(AH31,AH32,AH33,AH34,AH35,AH36,AH37,AH38,AH39,AH40,AH48,AH58,AH63,AH70,AH75,AH80,AH86,AH91,AH92:AH98)</f>
        <v>0</v>
      </c>
      <c r="AI99" s="90"/>
      <c r="AJ99" s="90"/>
      <c r="AK99" s="90"/>
      <c r="AL99" s="90"/>
      <c r="AM99" s="90"/>
      <c r="AN99" s="90"/>
      <c r="AO99" s="90"/>
      <c r="AP99" s="121"/>
      <c r="AQ99" s="170"/>
      <c r="AR99" s="66">
        <f>SUM(AR31,AR32,AR33,AR34,AR35,AR36,AR37,AR38,AR39,AR40,AR48,AR58,AR63,AR70,AR75,AR80,AR86,AR91,AR92:AR98)</f>
        <v>0</v>
      </c>
      <c r="AS99" s="90"/>
      <c r="AT99" s="90"/>
      <c r="AU99" s="90"/>
      <c r="AV99" s="90"/>
      <c r="AW99" s="90"/>
      <c r="AX99" s="90"/>
      <c r="AY99" s="90"/>
      <c r="AZ99" s="121"/>
      <c r="BA99" s="170"/>
      <c r="BB99" s="66">
        <f>SUM(BB31,BB32,BB33,BB34,BB35,BB36,BB37,BB38,BB39,BB40,BB48,BB58,BB63,BB70,BB75,BB80,BB86,BB91,BB92:BB98)</f>
        <v>0</v>
      </c>
      <c r="BC99" s="90"/>
      <c r="BD99" s="90"/>
      <c r="BE99" s="90"/>
      <c r="BF99" s="90"/>
      <c r="BG99" s="90"/>
      <c r="BH99" s="90"/>
      <c r="BI99" s="90"/>
      <c r="BJ99" s="121"/>
      <c r="BK99" s="170"/>
      <c r="BL99" s="66">
        <f>SUM(BL31,BL32,BL33,BL34,BL35,BL36,BL37,BL38,BL39,BL40,BL48,BL58,BL63,BL70,BL75,BL80,BL86,BL91,BL92:BL98)</f>
        <v>0</v>
      </c>
      <c r="BM99" s="90"/>
      <c r="BN99" s="90"/>
      <c r="BO99" s="90"/>
      <c r="BP99" s="90"/>
      <c r="BQ99" s="90"/>
      <c r="BR99" s="90"/>
      <c r="BS99" s="90"/>
      <c r="BT99" s="121"/>
      <c r="BU99" s="170"/>
      <c r="BV99" s="64">
        <f>SUM(BV31,BV32,BV33,BV34,BV35,BV36,BV37,BV38,BV39,BV40,BV48,BV58,BV63,BV70,BV75,BV80,BV86,BV91,BV92:BV98)</f>
        <v>0</v>
      </c>
      <c r="BW99" s="167"/>
      <c r="BX99" s="64">
        <f>SUM(BX31,BX32,BX33,BX34,BX35,BX36,BX37,BX38,BX39,BX40,BX48,BX58,BX63,BX70,BX75,BX80,BX86,BX91,BX92:BX98)</f>
        <v>0</v>
      </c>
      <c r="BY99" s="167"/>
      <c r="BZ99" s="64">
        <f>BX99/$BZ$1</f>
        <v>0</v>
      </c>
    </row>
    <row r="100" spans="1:79" ht="15.75" thickBot="1" x14ac:dyDescent="0.3">
      <c r="A100" s="2200"/>
      <c r="B100" s="2201"/>
      <c r="C100" s="2201"/>
      <c r="D100" s="2202"/>
      <c r="E100" s="152"/>
      <c r="F100" s="152"/>
      <c r="G100" s="152"/>
      <c r="H100" s="152"/>
      <c r="I100" s="152"/>
      <c r="J100" s="152"/>
      <c r="K100" s="152"/>
      <c r="L100" s="152"/>
      <c r="M100" s="153"/>
      <c r="N100" s="144"/>
      <c r="O100" s="154"/>
      <c r="P100" s="154"/>
      <c r="Q100" s="154"/>
      <c r="R100" s="154"/>
      <c r="S100" s="154"/>
      <c r="T100" s="154"/>
      <c r="U100" s="154"/>
      <c r="V100" s="154"/>
      <c r="W100" s="155"/>
      <c r="X100" s="144"/>
      <c r="Y100" s="154"/>
      <c r="Z100" s="154"/>
      <c r="AA100" s="154"/>
      <c r="AB100" s="154"/>
      <c r="AC100" s="154"/>
      <c r="AD100" s="154"/>
      <c r="AE100" s="154"/>
      <c r="AF100" s="154"/>
      <c r="AG100" s="155"/>
      <c r="AH100" s="144"/>
      <c r="AI100" s="154"/>
      <c r="AJ100" s="154"/>
      <c r="AK100" s="154"/>
      <c r="AL100" s="154"/>
      <c r="AM100" s="154"/>
      <c r="AN100" s="154"/>
      <c r="AO100" s="154"/>
      <c r="AP100" s="154"/>
      <c r="AQ100" s="155"/>
      <c r="AR100" s="144"/>
      <c r="AS100" s="154"/>
      <c r="AT100" s="154"/>
      <c r="AU100" s="154"/>
      <c r="AV100" s="154"/>
      <c r="AW100" s="154"/>
      <c r="AX100" s="154"/>
      <c r="AY100" s="154"/>
      <c r="AZ100" s="154"/>
      <c r="BA100" s="155"/>
      <c r="BB100" s="144"/>
      <c r="BC100" s="154"/>
      <c r="BD100" s="154"/>
      <c r="BE100" s="154"/>
      <c r="BF100" s="154"/>
      <c r="BG100" s="154"/>
      <c r="BH100" s="154"/>
      <c r="BI100" s="154"/>
      <c r="BJ100" s="154"/>
      <c r="BK100" s="155"/>
      <c r="BL100" s="144"/>
      <c r="BM100" s="154"/>
      <c r="BN100" s="154"/>
      <c r="BO100" s="154"/>
      <c r="BP100" s="154"/>
      <c r="BQ100" s="154"/>
      <c r="BR100" s="154"/>
      <c r="BS100" s="154"/>
      <c r="BT100" s="154"/>
      <c r="BU100" s="155"/>
      <c r="BV100" s="148"/>
      <c r="BW100" s="743"/>
      <c r="BX100" s="156"/>
      <c r="BY100" s="744"/>
      <c r="BZ100" s="150"/>
    </row>
    <row r="101" spans="1:79" ht="15.75" thickTop="1" x14ac:dyDescent="0.25">
      <c r="A101" s="2212" t="s">
        <v>26</v>
      </c>
      <c r="B101" s="2213"/>
      <c r="C101" s="2213"/>
      <c r="D101" s="2214"/>
      <c r="E101" s="722"/>
      <c r="F101" s="722"/>
      <c r="G101" s="722"/>
      <c r="H101" s="722"/>
      <c r="I101" s="722"/>
      <c r="J101" s="722"/>
      <c r="K101" s="722"/>
      <c r="L101" s="722"/>
      <c r="M101" s="723" t="s">
        <v>163</v>
      </c>
      <c r="N101" s="724" t="s">
        <v>24</v>
      </c>
      <c r="O101" s="723" t="s">
        <v>163</v>
      </c>
      <c r="P101" s="724" t="s">
        <v>24</v>
      </c>
      <c r="Q101" s="723" t="s">
        <v>163</v>
      </c>
      <c r="R101" s="724" t="s">
        <v>24</v>
      </c>
      <c r="S101" s="723" t="s">
        <v>163</v>
      </c>
      <c r="T101" s="724" t="s">
        <v>24</v>
      </c>
      <c r="U101" s="723" t="s">
        <v>163</v>
      </c>
      <c r="V101" s="726" t="s">
        <v>24</v>
      </c>
      <c r="W101" s="725" t="s">
        <v>163</v>
      </c>
      <c r="X101" s="724" t="s">
        <v>24</v>
      </c>
      <c r="Y101" s="723" t="s">
        <v>163</v>
      </c>
      <c r="Z101" s="724" t="s">
        <v>24</v>
      </c>
      <c r="AA101" s="723" t="s">
        <v>163</v>
      </c>
      <c r="AB101" s="724" t="s">
        <v>24</v>
      </c>
      <c r="AC101" s="723" t="s">
        <v>163</v>
      </c>
      <c r="AD101" s="724" t="s">
        <v>24</v>
      </c>
      <c r="AE101" s="723" t="s">
        <v>163</v>
      </c>
      <c r="AF101" s="726" t="s">
        <v>24</v>
      </c>
      <c r="AG101" s="725" t="s">
        <v>163</v>
      </c>
      <c r="AH101" s="724" t="s">
        <v>24</v>
      </c>
      <c r="AI101" s="723" t="s">
        <v>163</v>
      </c>
      <c r="AJ101" s="724" t="s">
        <v>24</v>
      </c>
      <c r="AK101" s="723" t="s">
        <v>163</v>
      </c>
      <c r="AL101" s="724" t="s">
        <v>24</v>
      </c>
      <c r="AM101" s="723" t="s">
        <v>163</v>
      </c>
      <c r="AN101" s="724" t="s">
        <v>24</v>
      </c>
      <c r="AO101" s="723" t="s">
        <v>163</v>
      </c>
      <c r="AP101" s="726" t="s">
        <v>24</v>
      </c>
      <c r="AQ101" s="725" t="s">
        <v>163</v>
      </c>
      <c r="AR101" s="724" t="s">
        <v>24</v>
      </c>
      <c r="AS101" s="723" t="s">
        <v>163</v>
      </c>
      <c r="AT101" s="724" t="s">
        <v>24</v>
      </c>
      <c r="AU101" s="723" t="s">
        <v>163</v>
      </c>
      <c r="AV101" s="724" t="s">
        <v>24</v>
      </c>
      <c r="AW101" s="723" t="s">
        <v>163</v>
      </c>
      <c r="AX101" s="724" t="s">
        <v>24</v>
      </c>
      <c r="AY101" s="723" t="s">
        <v>163</v>
      </c>
      <c r="AZ101" s="726" t="s">
        <v>24</v>
      </c>
      <c r="BA101" s="725" t="s">
        <v>163</v>
      </c>
      <c r="BB101" s="724" t="s">
        <v>24</v>
      </c>
      <c r="BC101" s="723" t="s">
        <v>163</v>
      </c>
      <c r="BD101" s="724" t="s">
        <v>24</v>
      </c>
      <c r="BE101" s="723" t="s">
        <v>163</v>
      </c>
      <c r="BF101" s="724" t="s">
        <v>24</v>
      </c>
      <c r="BG101" s="723" t="s">
        <v>163</v>
      </c>
      <c r="BH101" s="724" t="s">
        <v>24</v>
      </c>
      <c r="BI101" s="723" t="s">
        <v>163</v>
      </c>
      <c r="BJ101" s="726" t="s">
        <v>24</v>
      </c>
      <c r="BK101" s="725" t="s">
        <v>163</v>
      </c>
      <c r="BL101" s="724" t="s">
        <v>24</v>
      </c>
      <c r="BM101" s="723" t="s">
        <v>163</v>
      </c>
      <c r="BN101" s="724" t="s">
        <v>24</v>
      </c>
      <c r="BO101" s="723" t="s">
        <v>163</v>
      </c>
      <c r="BP101" s="724" t="s">
        <v>24</v>
      </c>
      <c r="BQ101" s="723" t="s">
        <v>163</v>
      </c>
      <c r="BR101" s="724" t="s">
        <v>24</v>
      </c>
      <c r="BS101" s="723" t="s">
        <v>163</v>
      </c>
      <c r="BT101" s="726" t="s">
        <v>24</v>
      </c>
      <c r="BU101" s="725" t="s">
        <v>163</v>
      </c>
      <c r="BV101" s="724" t="s">
        <v>24</v>
      </c>
      <c r="BW101" s="723" t="s">
        <v>163</v>
      </c>
      <c r="BX101" s="724" t="s">
        <v>24</v>
      </c>
      <c r="BY101" s="723" t="s">
        <v>163</v>
      </c>
      <c r="BZ101" s="727" t="s">
        <v>24</v>
      </c>
    </row>
    <row r="102" spans="1:79" x14ac:dyDescent="0.25">
      <c r="A102" s="2215" t="s">
        <v>27</v>
      </c>
      <c r="B102" s="2216"/>
      <c r="C102" s="2216"/>
      <c r="D102" s="2217"/>
      <c r="E102" s="123"/>
      <c r="F102" s="123"/>
      <c r="G102" s="123"/>
      <c r="H102" s="123"/>
      <c r="I102" s="123"/>
      <c r="J102" s="123"/>
      <c r="K102" s="123"/>
      <c r="L102" s="123"/>
      <c r="M102" s="105">
        <v>0</v>
      </c>
      <c r="N102" s="106">
        <v>0</v>
      </c>
      <c r="O102" s="788"/>
      <c r="P102" s="788"/>
      <c r="Q102" s="788"/>
      <c r="R102" s="788"/>
      <c r="S102" s="788"/>
      <c r="T102" s="788"/>
      <c r="U102" s="788"/>
      <c r="V102" s="788"/>
      <c r="W102" s="454">
        <v>0</v>
      </c>
      <c r="X102" s="106">
        <v>0</v>
      </c>
      <c r="Y102" s="788"/>
      <c r="Z102" s="788"/>
      <c r="AA102" s="788"/>
      <c r="AB102" s="788"/>
      <c r="AC102" s="788"/>
      <c r="AD102" s="788"/>
      <c r="AE102" s="788"/>
      <c r="AF102" s="788"/>
      <c r="AG102" s="454">
        <v>0</v>
      </c>
      <c r="AH102" s="106">
        <v>0</v>
      </c>
      <c r="AI102" s="788"/>
      <c r="AJ102" s="788"/>
      <c r="AK102" s="788"/>
      <c r="AL102" s="788"/>
      <c r="AM102" s="788"/>
      <c r="AN102" s="788"/>
      <c r="AO102" s="788"/>
      <c r="AP102" s="788"/>
      <c r="AQ102" s="454">
        <v>0</v>
      </c>
      <c r="AR102" s="106">
        <v>0</v>
      </c>
      <c r="AS102" s="788"/>
      <c r="AT102" s="788"/>
      <c r="AU102" s="788"/>
      <c r="AV102" s="788"/>
      <c r="AW102" s="788"/>
      <c r="AX102" s="788"/>
      <c r="AY102" s="788"/>
      <c r="AZ102" s="788"/>
      <c r="BA102" s="454">
        <v>0</v>
      </c>
      <c r="BB102" s="106">
        <v>0</v>
      </c>
      <c r="BC102" s="788"/>
      <c r="BD102" s="788"/>
      <c r="BE102" s="788"/>
      <c r="BF102" s="788"/>
      <c r="BG102" s="788"/>
      <c r="BH102" s="788"/>
      <c r="BI102" s="788"/>
      <c r="BJ102" s="788"/>
      <c r="BK102" s="454">
        <v>0</v>
      </c>
      <c r="BL102" s="106">
        <v>0</v>
      </c>
      <c r="BM102" s="788"/>
      <c r="BN102" s="788"/>
      <c r="BO102" s="788"/>
      <c r="BP102" s="788"/>
      <c r="BQ102" s="788"/>
      <c r="BR102" s="788"/>
      <c r="BS102" s="788"/>
      <c r="BT102" s="788"/>
      <c r="BU102" s="454">
        <v>0</v>
      </c>
      <c r="BV102" s="108">
        <v>0</v>
      </c>
      <c r="BW102" s="466">
        <f t="shared" ref="BW102:BX104" si="94">SUM(M102,W102,AG102,AQ102,BA102,BK102,BU102)</f>
        <v>0</v>
      </c>
      <c r="BX102" s="467">
        <f t="shared" si="94"/>
        <v>0</v>
      </c>
      <c r="BY102" s="466">
        <f t="shared" ref="BY102:BZ105" si="95">BW102/$BZ$1</f>
        <v>0</v>
      </c>
      <c r="BZ102" s="467">
        <f t="shared" si="95"/>
        <v>0</v>
      </c>
    </row>
    <row r="103" spans="1:79" x14ac:dyDescent="0.25">
      <c r="A103" s="2218" t="s">
        <v>28</v>
      </c>
      <c r="B103" s="2219"/>
      <c r="C103" s="2219"/>
      <c r="D103" s="2220"/>
      <c r="E103" s="123"/>
      <c r="F103" s="123"/>
      <c r="G103" s="123"/>
      <c r="H103" s="123"/>
      <c r="I103" s="123"/>
      <c r="J103" s="123"/>
      <c r="K103" s="123"/>
      <c r="L103" s="123"/>
      <c r="M103" s="105">
        <v>0</v>
      </c>
      <c r="N103" s="106">
        <v>0</v>
      </c>
      <c r="O103" s="788"/>
      <c r="P103" s="788"/>
      <c r="Q103" s="788"/>
      <c r="R103" s="788"/>
      <c r="S103" s="788"/>
      <c r="T103" s="788"/>
      <c r="U103" s="788"/>
      <c r="V103" s="788"/>
      <c r="W103" s="107">
        <v>0</v>
      </c>
      <c r="X103" s="106">
        <v>0</v>
      </c>
      <c r="Y103" s="788"/>
      <c r="Z103" s="788"/>
      <c r="AA103" s="788"/>
      <c r="AB103" s="788"/>
      <c r="AC103" s="788"/>
      <c r="AD103" s="788"/>
      <c r="AE103" s="788"/>
      <c r="AF103" s="788"/>
      <c r="AG103" s="107">
        <v>0</v>
      </c>
      <c r="AH103" s="106">
        <v>0</v>
      </c>
      <c r="AI103" s="788"/>
      <c r="AJ103" s="788"/>
      <c r="AK103" s="788"/>
      <c r="AL103" s="788"/>
      <c r="AM103" s="788"/>
      <c r="AN103" s="788"/>
      <c r="AO103" s="788"/>
      <c r="AP103" s="788"/>
      <c r="AQ103" s="107">
        <v>0</v>
      </c>
      <c r="AR103" s="106">
        <v>0</v>
      </c>
      <c r="AS103" s="788"/>
      <c r="AT103" s="788"/>
      <c r="AU103" s="788"/>
      <c r="AV103" s="788"/>
      <c r="AW103" s="788"/>
      <c r="AX103" s="788"/>
      <c r="AY103" s="788"/>
      <c r="AZ103" s="788"/>
      <c r="BA103" s="107">
        <v>0</v>
      </c>
      <c r="BB103" s="106">
        <v>0</v>
      </c>
      <c r="BC103" s="788"/>
      <c r="BD103" s="788"/>
      <c r="BE103" s="788"/>
      <c r="BF103" s="788"/>
      <c r="BG103" s="788"/>
      <c r="BH103" s="788"/>
      <c r="BI103" s="788"/>
      <c r="BJ103" s="788"/>
      <c r="BK103" s="107">
        <v>0</v>
      </c>
      <c r="BL103" s="106">
        <v>0</v>
      </c>
      <c r="BM103" s="788"/>
      <c r="BN103" s="788"/>
      <c r="BO103" s="788"/>
      <c r="BP103" s="788"/>
      <c r="BQ103" s="788"/>
      <c r="BR103" s="788"/>
      <c r="BS103" s="788"/>
      <c r="BT103" s="788"/>
      <c r="BU103" s="107">
        <v>0</v>
      </c>
      <c r="BV103" s="108">
        <v>0</v>
      </c>
      <c r="BW103" s="466">
        <f t="shared" si="94"/>
        <v>0</v>
      </c>
      <c r="BX103" s="467">
        <f t="shared" si="94"/>
        <v>0</v>
      </c>
      <c r="BY103" s="466">
        <f t="shared" si="95"/>
        <v>0</v>
      </c>
      <c r="BZ103" s="467">
        <f t="shared" si="95"/>
        <v>0</v>
      </c>
    </row>
    <row r="104" spans="1:79" ht="15.75" thickBot="1" x14ac:dyDescent="0.3">
      <c r="A104" s="2221" t="s">
        <v>29</v>
      </c>
      <c r="B104" s="2222"/>
      <c r="C104" s="2222"/>
      <c r="D104" s="2223"/>
      <c r="E104" s="124"/>
      <c r="F104" s="124"/>
      <c r="G104" s="124"/>
      <c r="H104" s="124"/>
      <c r="I104" s="124"/>
      <c r="J104" s="124"/>
      <c r="K104" s="124"/>
      <c r="L104" s="124"/>
      <c r="M104" s="790">
        <v>0</v>
      </c>
      <c r="N104" s="115">
        <v>0</v>
      </c>
      <c r="O104" s="791"/>
      <c r="P104" s="791"/>
      <c r="Q104" s="791"/>
      <c r="R104" s="791"/>
      <c r="S104" s="791"/>
      <c r="T104" s="791"/>
      <c r="U104" s="791"/>
      <c r="V104" s="791"/>
      <c r="W104" s="109">
        <v>0</v>
      </c>
      <c r="X104" s="115">
        <v>0</v>
      </c>
      <c r="Y104" s="791"/>
      <c r="Z104" s="791"/>
      <c r="AA104" s="791"/>
      <c r="AB104" s="791"/>
      <c r="AC104" s="791"/>
      <c r="AD104" s="791"/>
      <c r="AE104" s="791"/>
      <c r="AF104" s="791"/>
      <c r="AG104" s="109">
        <v>0</v>
      </c>
      <c r="AH104" s="115">
        <v>0</v>
      </c>
      <c r="AI104" s="791"/>
      <c r="AJ104" s="791"/>
      <c r="AK104" s="791"/>
      <c r="AL104" s="791"/>
      <c r="AM104" s="791"/>
      <c r="AN104" s="791"/>
      <c r="AO104" s="791"/>
      <c r="AP104" s="791"/>
      <c r="AQ104" s="109">
        <v>0</v>
      </c>
      <c r="AR104" s="115">
        <v>0</v>
      </c>
      <c r="AS104" s="791"/>
      <c r="AT104" s="791"/>
      <c r="AU104" s="791"/>
      <c r="AV104" s="791"/>
      <c r="AW104" s="791"/>
      <c r="AX104" s="791"/>
      <c r="AY104" s="791"/>
      <c r="AZ104" s="791"/>
      <c r="BA104" s="109">
        <v>0</v>
      </c>
      <c r="BB104" s="115">
        <v>0</v>
      </c>
      <c r="BC104" s="791"/>
      <c r="BD104" s="791"/>
      <c r="BE104" s="791"/>
      <c r="BF104" s="791"/>
      <c r="BG104" s="791"/>
      <c r="BH104" s="791"/>
      <c r="BI104" s="791"/>
      <c r="BJ104" s="791"/>
      <c r="BK104" s="109">
        <v>0</v>
      </c>
      <c r="BL104" s="115">
        <v>0</v>
      </c>
      <c r="BM104" s="791"/>
      <c r="BN104" s="791"/>
      <c r="BO104" s="791"/>
      <c r="BP104" s="791"/>
      <c r="BQ104" s="791"/>
      <c r="BR104" s="791"/>
      <c r="BS104" s="791"/>
      <c r="BT104" s="791"/>
      <c r="BU104" s="109">
        <v>0</v>
      </c>
      <c r="BV104" s="116">
        <v>0</v>
      </c>
      <c r="BW104" s="468">
        <f t="shared" si="94"/>
        <v>0</v>
      </c>
      <c r="BX104" s="469">
        <f t="shared" si="94"/>
        <v>0</v>
      </c>
      <c r="BY104" s="468">
        <f t="shared" si="95"/>
        <v>0</v>
      </c>
      <c r="BZ104" s="469">
        <f t="shared" si="95"/>
        <v>0</v>
      </c>
    </row>
    <row r="105" spans="1:79" ht="15.75" thickTop="1" x14ac:dyDescent="0.25">
      <c r="A105" s="2203" t="s">
        <v>164</v>
      </c>
      <c r="B105" s="2204"/>
      <c r="C105" s="2204"/>
      <c r="D105" s="2205"/>
      <c r="E105" s="125"/>
      <c r="F105" s="125"/>
      <c r="G105" s="125"/>
      <c r="H105" s="125"/>
      <c r="I105" s="125"/>
      <c r="J105" s="125"/>
      <c r="K105" s="125"/>
      <c r="L105" s="125"/>
      <c r="M105" s="169"/>
      <c r="N105" s="66">
        <f>SUM(N102:N104)</f>
        <v>0</v>
      </c>
      <c r="O105" s="125"/>
      <c r="P105" s="125"/>
      <c r="Q105" s="125"/>
      <c r="R105" s="125"/>
      <c r="S105" s="125"/>
      <c r="T105" s="125"/>
      <c r="U105" s="125"/>
      <c r="V105" s="126"/>
      <c r="W105" s="170"/>
      <c r="X105" s="66">
        <f>SUM(X102:X104)</f>
        <v>0</v>
      </c>
      <c r="Y105" s="125"/>
      <c r="Z105" s="125"/>
      <c r="AA105" s="125"/>
      <c r="AB105" s="125"/>
      <c r="AC105" s="125"/>
      <c r="AD105" s="125"/>
      <c r="AE105" s="125"/>
      <c r="AF105" s="126"/>
      <c r="AG105" s="170"/>
      <c r="AH105" s="66">
        <f>SUM(AH102:AH104)</f>
        <v>0</v>
      </c>
      <c r="AI105" s="125"/>
      <c r="AJ105" s="125"/>
      <c r="AK105" s="125"/>
      <c r="AL105" s="125"/>
      <c r="AM105" s="125"/>
      <c r="AN105" s="125"/>
      <c r="AO105" s="125"/>
      <c r="AP105" s="126"/>
      <c r="AQ105" s="170"/>
      <c r="AR105" s="66">
        <f>SUM(AR102:AR104)</f>
        <v>0</v>
      </c>
      <c r="AS105" s="125"/>
      <c r="AT105" s="125"/>
      <c r="AU105" s="125"/>
      <c r="AV105" s="125"/>
      <c r="AW105" s="125"/>
      <c r="AX105" s="125"/>
      <c r="AY105" s="125"/>
      <c r="AZ105" s="126"/>
      <c r="BA105" s="170"/>
      <c r="BB105" s="66">
        <f>SUM(BB102:BB104)</f>
        <v>0</v>
      </c>
      <c r="BC105" s="125"/>
      <c r="BD105" s="125"/>
      <c r="BE105" s="125"/>
      <c r="BF105" s="125"/>
      <c r="BG105" s="125"/>
      <c r="BH105" s="125"/>
      <c r="BI105" s="125"/>
      <c r="BJ105" s="126"/>
      <c r="BK105" s="170"/>
      <c r="BL105" s="66">
        <f>SUM(BL102:BL104)</f>
        <v>0</v>
      </c>
      <c r="BM105" s="125"/>
      <c r="BN105" s="125"/>
      <c r="BO105" s="125"/>
      <c r="BP105" s="125"/>
      <c r="BQ105" s="125"/>
      <c r="BR105" s="125"/>
      <c r="BS105" s="125"/>
      <c r="BT105" s="126"/>
      <c r="BU105" s="170"/>
      <c r="BV105" s="64">
        <f>SUM(BV102:BV104)</f>
        <v>0</v>
      </c>
      <c r="BW105" s="874"/>
      <c r="BX105" s="64">
        <f>SUM(BX102:BX104)</f>
        <v>0</v>
      </c>
      <c r="BY105" s="874"/>
      <c r="BZ105" s="64">
        <f t="shared" si="95"/>
        <v>0</v>
      </c>
    </row>
    <row r="106" spans="1:79" ht="15.75" thickBot="1" x14ac:dyDescent="0.3">
      <c r="A106" s="2224"/>
      <c r="B106" s="2225"/>
      <c r="C106" s="2225"/>
      <c r="D106" s="2226"/>
      <c r="E106" s="152"/>
      <c r="F106" s="152"/>
      <c r="G106" s="152"/>
      <c r="H106" s="152"/>
      <c r="I106" s="152"/>
      <c r="J106" s="152"/>
      <c r="K106" s="152"/>
      <c r="L106" s="152"/>
      <c r="M106" s="153"/>
      <c r="N106" s="144"/>
      <c r="O106" s="154"/>
      <c r="P106" s="154"/>
      <c r="Q106" s="154"/>
      <c r="R106" s="154"/>
      <c r="S106" s="154"/>
      <c r="T106" s="154"/>
      <c r="U106" s="154"/>
      <c r="V106" s="154"/>
      <c r="W106" s="155"/>
      <c r="X106" s="144"/>
      <c r="Y106" s="154"/>
      <c r="Z106" s="154"/>
      <c r="AA106" s="154"/>
      <c r="AB106" s="154"/>
      <c r="AC106" s="154"/>
      <c r="AD106" s="154"/>
      <c r="AE106" s="154"/>
      <c r="AF106" s="154"/>
      <c r="AG106" s="155"/>
      <c r="AH106" s="144"/>
      <c r="AI106" s="154"/>
      <c r="AJ106" s="154"/>
      <c r="AK106" s="154"/>
      <c r="AL106" s="154"/>
      <c r="AM106" s="154"/>
      <c r="AN106" s="154"/>
      <c r="AO106" s="154"/>
      <c r="AP106" s="154"/>
      <c r="AQ106" s="155"/>
      <c r="AR106" s="144"/>
      <c r="AS106" s="154"/>
      <c r="AT106" s="154"/>
      <c r="AU106" s="154"/>
      <c r="AV106" s="154"/>
      <c r="AW106" s="154"/>
      <c r="AX106" s="154"/>
      <c r="AY106" s="154"/>
      <c r="AZ106" s="154"/>
      <c r="BA106" s="155"/>
      <c r="BB106" s="144"/>
      <c r="BC106" s="154"/>
      <c r="BD106" s="154"/>
      <c r="BE106" s="154"/>
      <c r="BF106" s="154"/>
      <c r="BG106" s="154"/>
      <c r="BH106" s="154"/>
      <c r="BI106" s="154"/>
      <c r="BJ106" s="154"/>
      <c r="BK106" s="155"/>
      <c r="BL106" s="144"/>
      <c r="BM106" s="154"/>
      <c r="BN106" s="154"/>
      <c r="BO106" s="154"/>
      <c r="BP106" s="154"/>
      <c r="BQ106" s="154"/>
      <c r="BR106" s="154"/>
      <c r="BS106" s="154"/>
      <c r="BT106" s="154"/>
      <c r="BU106" s="155"/>
      <c r="BV106" s="144"/>
      <c r="BW106" s="743"/>
      <c r="BX106" s="156"/>
      <c r="BY106" s="744"/>
      <c r="BZ106" s="746"/>
    </row>
    <row r="107" spans="1:79" ht="16.5" thickTop="1" thickBot="1" x14ac:dyDescent="0.3">
      <c r="A107" s="2197" t="s">
        <v>31</v>
      </c>
      <c r="B107" s="2198"/>
      <c r="C107" s="2198"/>
      <c r="D107" s="2199"/>
      <c r="E107" s="127"/>
      <c r="F107" s="127"/>
      <c r="G107" s="127"/>
      <c r="H107" s="127"/>
      <c r="I107" s="127"/>
      <c r="J107" s="127"/>
      <c r="K107" s="127"/>
      <c r="L107" s="127"/>
      <c r="M107" s="875">
        <f>M28</f>
        <v>0</v>
      </c>
      <c r="N107" s="128">
        <f>N28</f>
        <v>0</v>
      </c>
      <c r="O107" s="127"/>
      <c r="P107" s="127"/>
      <c r="Q107" s="127"/>
      <c r="R107" s="127"/>
      <c r="S107" s="127"/>
      <c r="T107" s="127"/>
      <c r="U107" s="127"/>
      <c r="V107" s="129"/>
      <c r="W107" s="1708">
        <f>W28</f>
        <v>0</v>
      </c>
      <c r="X107" s="128">
        <f>X28</f>
        <v>0</v>
      </c>
      <c r="Y107" s="127"/>
      <c r="Z107" s="127"/>
      <c r="AA107" s="127"/>
      <c r="AB107" s="127"/>
      <c r="AC107" s="127"/>
      <c r="AD107" s="127"/>
      <c r="AE107" s="127"/>
      <c r="AF107" s="129"/>
      <c r="AG107" s="1708">
        <f>AG28</f>
        <v>0</v>
      </c>
      <c r="AH107" s="128">
        <f>AH28</f>
        <v>0</v>
      </c>
      <c r="AI107" s="127"/>
      <c r="AJ107" s="127"/>
      <c r="AK107" s="127"/>
      <c r="AL107" s="127"/>
      <c r="AM107" s="127"/>
      <c r="AN107" s="127"/>
      <c r="AO107" s="127"/>
      <c r="AP107" s="129"/>
      <c r="AQ107" s="1708">
        <f>AQ28</f>
        <v>0</v>
      </c>
      <c r="AR107" s="128">
        <f>AR28</f>
        <v>0</v>
      </c>
      <c r="AS107" s="127"/>
      <c r="AT107" s="127"/>
      <c r="AU107" s="127"/>
      <c r="AV107" s="127"/>
      <c r="AW107" s="127"/>
      <c r="AX107" s="127"/>
      <c r="AY107" s="127"/>
      <c r="AZ107" s="129"/>
      <c r="BA107" s="1708">
        <f>BA28</f>
        <v>0</v>
      </c>
      <c r="BB107" s="128">
        <f>BB28</f>
        <v>0</v>
      </c>
      <c r="BC107" s="127"/>
      <c r="BD107" s="127"/>
      <c r="BE107" s="127"/>
      <c r="BF107" s="127"/>
      <c r="BG107" s="127"/>
      <c r="BH107" s="127"/>
      <c r="BI107" s="127"/>
      <c r="BJ107" s="129"/>
      <c r="BK107" s="1708">
        <f>BK28</f>
        <v>0</v>
      </c>
      <c r="BL107" s="128">
        <f>BL28</f>
        <v>0</v>
      </c>
      <c r="BM107" s="127"/>
      <c r="BN107" s="127"/>
      <c r="BO107" s="127"/>
      <c r="BP107" s="127"/>
      <c r="BQ107" s="127"/>
      <c r="BR107" s="127"/>
      <c r="BS107" s="127"/>
      <c r="BT107" s="129"/>
      <c r="BU107" s="1708">
        <f>BU28</f>
        <v>0</v>
      </c>
      <c r="BV107" s="130">
        <f>BV28</f>
        <v>0</v>
      </c>
      <c r="BW107" s="875">
        <f>SUM(M107,W107,AG107,AQ107,BA107,BK107,BU107)</f>
        <v>0</v>
      </c>
      <c r="BX107" s="130">
        <f>SUM(N107,X107,AH107,AR107,BB107,BL107,BV107)</f>
        <v>0</v>
      </c>
      <c r="BY107" s="875">
        <f>BW107/$BZ$1</f>
        <v>0</v>
      </c>
      <c r="BZ107" s="469">
        <f>BX107/$BZ$1</f>
        <v>0</v>
      </c>
    </row>
    <row r="108" spans="1:79" ht="16.5" thickTop="1" thickBot="1" x14ac:dyDescent="0.3">
      <c r="A108" s="2227" t="s">
        <v>25</v>
      </c>
      <c r="B108" s="2228"/>
      <c r="C108" s="2228"/>
      <c r="D108" s="2229"/>
      <c r="E108" s="131"/>
      <c r="F108" s="131"/>
      <c r="G108" s="131"/>
      <c r="H108" s="131"/>
      <c r="I108" s="131"/>
      <c r="J108" s="131"/>
      <c r="K108" s="131"/>
      <c r="L108" s="131"/>
      <c r="M108" s="171"/>
      <c r="N108" s="132">
        <f>N99</f>
        <v>0</v>
      </c>
      <c r="O108" s="131"/>
      <c r="P108" s="131"/>
      <c r="Q108" s="131"/>
      <c r="R108" s="131"/>
      <c r="S108" s="131"/>
      <c r="T108" s="131"/>
      <c r="U108" s="131"/>
      <c r="V108" s="133"/>
      <c r="W108" s="172"/>
      <c r="X108" s="132">
        <f>X99</f>
        <v>0</v>
      </c>
      <c r="Y108" s="131"/>
      <c r="Z108" s="131"/>
      <c r="AA108" s="131"/>
      <c r="AB108" s="131"/>
      <c r="AC108" s="131"/>
      <c r="AD108" s="131"/>
      <c r="AE108" s="131"/>
      <c r="AF108" s="133"/>
      <c r="AG108" s="172"/>
      <c r="AH108" s="132">
        <f>AH99</f>
        <v>0</v>
      </c>
      <c r="AI108" s="131"/>
      <c r="AJ108" s="131"/>
      <c r="AK108" s="131"/>
      <c r="AL108" s="131"/>
      <c r="AM108" s="131"/>
      <c r="AN108" s="131"/>
      <c r="AO108" s="131"/>
      <c r="AP108" s="133"/>
      <c r="AQ108" s="172"/>
      <c r="AR108" s="132">
        <f>AR99</f>
        <v>0</v>
      </c>
      <c r="AS108" s="131"/>
      <c r="AT108" s="131"/>
      <c r="AU108" s="131"/>
      <c r="AV108" s="131"/>
      <c r="AW108" s="131"/>
      <c r="AX108" s="131"/>
      <c r="AY108" s="131"/>
      <c r="AZ108" s="133"/>
      <c r="BA108" s="172"/>
      <c r="BB108" s="132">
        <f>BB99</f>
        <v>0</v>
      </c>
      <c r="BC108" s="131"/>
      <c r="BD108" s="131"/>
      <c r="BE108" s="131"/>
      <c r="BF108" s="131"/>
      <c r="BG108" s="131"/>
      <c r="BH108" s="131"/>
      <c r="BI108" s="131"/>
      <c r="BJ108" s="133"/>
      <c r="BK108" s="172"/>
      <c r="BL108" s="132">
        <f>BL99</f>
        <v>0</v>
      </c>
      <c r="BM108" s="131"/>
      <c r="BN108" s="131"/>
      <c r="BO108" s="131"/>
      <c r="BP108" s="131"/>
      <c r="BQ108" s="131"/>
      <c r="BR108" s="131"/>
      <c r="BS108" s="131"/>
      <c r="BT108" s="133"/>
      <c r="BU108" s="172"/>
      <c r="BV108" s="134">
        <f>BV99</f>
        <v>0</v>
      </c>
      <c r="BW108" s="876"/>
      <c r="BX108" s="134">
        <f>SUM(N108,X108,AH108,AR108,BB108,BL108,BV108)</f>
        <v>0</v>
      </c>
      <c r="BY108" s="876"/>
      <c r="BZ108" s="134">
        <f>BX108/$BZ$1</f>
        <v>0</v>
      </c>
    </row>
    <row r="109" spans="1:79" ht="16.5" thickTop="1" thickBot="1" x14ac:dyDescent="0.3">
      <c r="A109" s="2227" t="s">
        <v>30</v>
      </c>
      <c r="B109" s="2228"/>
      <c r="C109" s="2228"/>
      <c r="D109" s="2229"/>
      <c r="E109" s="131"/>
      <c r="F109" s="131"/>
      <c r="G109" s="131"/>
      <c r="H109" s="131"/>
      <c r="I109" s="131"/>
      <c r="J109" s="131"/>
      <c r="K109" s="131"/>
      <c r="L109" s="131"/>
      <c r="M109" s="171"/>
      <c r="N109" s="132">
        <f>N105</f>
        <v>0</v>
      </c>
      <c r="O109" s="131"/>
      <c r="P109" s="131"/>
      <c r="Q109" s="131"/>
      <c r="R109" s="131"/>
      <c r="S109" s="131"/>
      <c r="T109" s="131"/>
      <c r="U109" s="131"/>
      <c r="V109" s="133"/>
      <c r="W109" s="172"/>
      <c r="X109" s="132">
        <f>X105</f>
        <v>0</v>
      </c>
      <c r="Y109" s="131"/>
      <c r="Z109" s="131"/>
      <c r="AA109" s="131"/>
      <c r="AB109" s="131"/>
      <c r="AC109" s="131"/>
      <c r="AD109" s="131"/>
      <c r="AE109" s="131"/>
      <c r="AF109" s="133"/>
      <c r="AG109" s="172"/>
      <c r="AH109" s="132">
        <f>AH105</f>
        <v>0</v>
      </c>
      <c r="AI109" s="131"/>
      <c r="AJ109" s="131"/>
      <c r="AK109" s="131"/>
      <c r="AL109" s="131"/>
      <c r="AM109" s="131"/>
      <c r="AN109" s="131"/>
      <c r="AO109" s="131"/>
      <c r="AP109" s="133"/>
      <c r="AQ109" s="172"/>
      <c r="AR109" s="132">
        <f>AR105</f>
        <v>0</v>
      </c>
      <c r="AS109" s="131"/>
      <c r="AT109" s="131"/>
      <c r="AU109" s="131"/>
      <c r="AV109" s="131"/>
      <c r="AW109" s="131"/>
      <c r="AX109" s="131"/>
      <c r="AY109" s="131"/>
      <c r="AZ109" s="133"/>
      <c r="BA109" s="172"/>
      <c r="BB109" s="132">
        <f>BB105</f>
        <v>0</v>
      </c>
      <c r="BC109" s="131"/>
      <c r="BD109" s="131"/>
      <c r="BE109" s="131"/>
      <c r="BF109" s="131"/>
      <c r="BG109" s="131"/>
      <c r="BH109" s="131"/>
      <c r="BI109" s="131"/>
      <c r="BJ109" s="133"/>
      <c r="BK109" s="172"/>
      <c r="BL109" s="132">
        <f>BL105</f>
        <v>0</v>
      </c>
      <c r="BM109" s="131"/>
      <c r="BN109" s="131"/>
      <c r="BO109" s="131"/>
      <c r="BP109" s="131"/>
      <c r="BQ109" s="131"/>
      <c r="BR109" s="131"/>
      <c r="BS109" s="131"/>
      <c r="BT109" s="133"/>
      <c r="BU109" s="172"/>
      <c r="BV109" s="134">
        <f>BV105</f>
        <v>0</v>
      </c>
      <c r="BW109" s="877"/>
      <c r="BX109" s="134">
        <f>SUM(N109,X109,AH109,AR109,BB109,BL109,BV109)</f>
        <v>0</v>
      </c>
      <c r="BY109" s="877"/>
      <c r="BZ109" s="134">
        <f>BX109/$BZ$1</f>
        <v>0</v>
      </c>
    </row>
    <row r="110" spans="1:79" ht="16.5" thickTop="1" thickBot="1" x14ac:dyDescent="0.3">
      <c r="A110" s="2209" t="s">
        <v>166</v>
      </c>
      <c r="B110" s="2210"/>
      <c r="C110" s="2210"/>
      <c r="D110" s="2211"/>
      <c r="E110" s="135"/>
      <c r="F110" s="135"/>
      <c r="G110" s="135"/>
      <c r="H110" s="135"/>
      <c r="I110" s="135"/>
      <c r="J110" s="135"/>
      <c r="K110" s="135"/>
      <c r="L110" s="135"/>
      <c r="M110" s="139">
        <f>M107</f>
        <v>0</v>
      </c>
      <c r="N110" s="136">
        <f>SUM(N107:N109)</f>
        <v>0</v>
      </c>
      <c r="O110" s="135"/>
      <c r="P110" s="135"/>
      <c r="Q110" s="135"/>
      <c r="R110" s="135"/>
      <c r="S110" s="135"/>
      <c r="T110" s="135"/>
      <c r="U110" s="135"/>
      <c r="V110" s="137"/>
      <c r="W110" s="1709">
        <f>W107</f>
        <v>0</v>
      </c>
      <c r="X110" s="136">
        <f>SUM(X107:X109)</f>
        <v>0</v>
      </c>
      <c r="Y110" s="135"/>
      <c r="Z110" s="135"/>
      <c r="AA110" s="135"/>
      <c r="AB110" s="135"/>
      <c r="AC110" s="135"/>
      <c r="AD110" s="135"/>
      <c r="AE110" s="135"/>
      <c r="AF110" s="137"/>
      <c r="AG110" s="1709">
        <f>AG107</f>
        <v>0</v>
      </c>
      <c r="AH110" s="136">
        <f>SUM(AH107:AH109)</f>
        <v>0</v>
      </c>
      <c r="AI110" s="135"/>
      <c r="AJ110" s="135"/>
      <c r="AK110" s="135"/>
      <c r="AL110" s="135"/>
      <c r="AM110" s="135"/>
      <c r="AN110" s="135"/>
      <c r="AO110" s="135"/>
      <c r="AP110" s="137"/>
      <c r="AQ110" s="1709">
        <f>AQ107</f>
        <v>0</v>
      </c>
      <c r="AR110" s="136">
        <f>SUM(AR107:AR109)</f>
        <v>0</v>
      </c>
      <c r="AS110" s="135"/>
      <c r="AT110" s="135"/>
      <c r="AU110" s="135"/>
      <c r="AV110" s="135"/>
      <c r="AW110" s="135"/>
      <c r="AX110" s="135"/>
      <c r="AY110" s="135"/>
      <c r="AZ110" s="137"/>
      <c r="BA110" s="1709">
        <f>BA107</f>
        <v>0</v>
      </c>
      <c r="BB110" s="136">
        <f>SUM(BB107:BB109)</f>
        <v>0</v>
      </c>
      <c r="BC110" s="135"/>
      <c r="BD110" s="135"/>
      <c r="BE110" s="135"/>
      <c r="BF110" s="135"/>
      <c r="BG110" s="135"/>
      <c r="BH110" s="135"/>
      <c r="BI110" s="135"/>
      <c r="BJ110" s="137"/>
      <c r="BK110" s="1709">
        <f>BK107</f>
        <v>0</v>
      </c>
      <c r="BL110" s="136">
        <f>SUM(BL107:BL109)</f>
        <v>0</v>
      </c>
      <c r="BM110" s="135"/>
      <c r="BN110" s="135"/>
      <c r="BO110" s="135"/>
      <c r="BP110" s="135"/>
      <c r="BQ110" s="135"/>
      <c r="BR110" s="135"/>
      <c r="BS110" s="135"/>
      <c r="BT110" s="137"/>
      <c r="BU110" s="1709">
        <f>BU107</f>
        <v>0</v>
      </c>
      <c r="BV110" s="138">
        <f>SUM(BV107:BV109)</f>
        <v>0</v>
      </c>
      <c r="BW110" s="139">
        <f>BW107</f>
        <v>0</v>
      </c>
      <c r="BX110" s="138">
        <f>SUM(BX107:BX109)</f>
        <v>0</v>
      </c>
      <c r="BY110" s="139">
        <f>BW110/$BZ$1</f>
        <v>0</v>
      </c>
      <c r="BZ110" s="138">
        <f>BX110/$BZ$1</f>
        <v>0</v>
      </c>
    </row>
    <row r="111" spans="1:79" ht="18" customHeight="1" thickTop="1" x14ac:dyDescent="0.25">
      <c r="A111" s="1710" t="s">
        <v>206</v>
      </c>
      <c r="BX111" s="199"/>
      <c r="CA111" s="200"/>
    </row>
    <row r="112" spans="1:79" hidden="1" x14ac:dyDescent="0.25">
      <c r="A112" s="201"/>
      <c r="B112" s="202"/>
      <c r="C112" s="203"/>
      <c r="D112" s="112"/>
      <c r="E112" s="112"/>
      <c r="F112" s="112"/>
      <c r="G112" s="187"/>
      <c r="CA112" s="200"/>
    </row>
    <row r="113" spans="4:79" x14ac:dyDescent="0.25">
      <c r="D113" s="187"/>
      <c r="E113" s="187"/>
      <c r="F113" s="187"/>
      <c r="G113" s="187"/>
      <c r="CA113" s="200"/>
    </row>
    <row r="114" spans="4:79" x14ac:dyDescent="0.25">
      <c r="CA114" s="200"/>
    </row>
    <row r="115" spans="4:79" x14ac:dyDescent="0.25">
      <c r="CA115" s="200"/>
    </row>
    <row r="116" spans="4:79" x14ac:dyDescent="0.25">
      <c r="CA116" s="200"/>
    </row>
    <row r="117" spans="4:79" x14ac:dyDescent="0.25">
      <c r="CA117" s="200"/>
    </row>
    <row r="118" spans="4:79" x14ac:dyDescent="0.25">
      <c r="CA118" s="200"/>
    </row>
    <row r="119" spans="4:79" x14ac:dyDescent="0.25">
      <c r="CA119" s="200"/>
    </row>
    <row r="120" spans="4:79" x14ac:dyDescent="0.25">
      <c r="CA120" s="200"/>
    </row>
    <row r="121" spans="4:79" x14ac:dyDescent="0.25">
      <c r="CA121" s="200"/>
    </row>
    <row r="122" spans="4:79" x14ac:dyDescent="0.25">
      <c r="CA122" s="200"/>
    </row>
    <row r="123" spans="4:79" x14ac:dyDescent="0.25">
      <c r="CA123" s="200"/>
    </row>
    <row r="124" spans="4:79" x14ac:dyDescent="0.25">
      <c r="CA124" s="200"/>
    </row>
    <row r="125" spans="4:79" x14ac:dyDescent="0.25">
      <c r="CA125" s="200"/>
    </row>
    <row r="126" spans="4:79" x14ac:dyDescent="0.25">
      <c r="CA126" s="200"/>
    </row>
    <row r="127" spans="4:79" x14ac:dyDescent="0.25">
      <c r="CA127" s="200"/>
    </row>
    <row r="128" spans="4:79" x14ac:dyDescent="0.25">
      <c r="CA128" s="200"/>
    </row>
    <row r="129" spans="79:79" x14ac:dyDescent="0.25">
      <c r="CA129" s="200"/>
    </row>
    <row r="130" spans="79:79" x14ac:dyDescent="0.25">
      <c r="CA130" s="200"/>
    </row>
    <row r="131" spans="79:79" x14ac:dyDescent="0.25">
      <c r="CA131" s="200"/>
    </row>
    <row r="132" spans="79:79" x14ac:dyDescent="0.25">
      <c r="CA132" s="200"/>
    </row>
    <row r="133" spans="79:79" x14ac:dyDescent="0.25">
      <c r="CA133" s="200"/>
    </row>
    <row r="134" spans="79:79" x14ac:dyDescent="0.25">
      <c r="CA134" s="200"/>
    </row>
    <row r="135" spans="79:79" x14ac:dyDescent="0.25">
      <c r="CA135" s="200"/>
    </row>
    <row r="136" spans="79:79" x14ac:dyDescent="0.25">
      <c r="CA136" s="200"/>
    </row>
    <row r="137" spans="79:79" x14ac:dyDescent="0.25">
      <c r="CA137" s="200"/>
    </row>
    <row r="138" spans="79:79" x14ac:dyDescent="0.25">
      <c r="CA138" s="200"/>
    </row>
    <row r="139" spans="79:79" x14ac:dyDescent="0.25">
      <c r="CA139" s="200"/>
    </row>
    <row r="140" spans="79:79" x14ac:dyDescent="0.25">
      <c r="CA140" s="200"/>
    </row>
    <row r="141" spans="79:79" x14ac:dyDescent="0.25">
      <c r="CA141" s="200"/>
    </row>
    <row r="142" spans="79:79" x14ac:dyDescent="0.25">
      <c r="CA142" s="200"/>
    </row>
    <row r="143" spans="79:79" x14ac:dyDescent="0.25">
      <c r="CA143" s="200"/>
    </row>
    <row r="144" spans="79:79" x14ac:dyDescent="0.25">
      <c r="CA144" s="200"/>
    </row>
    <row r="145" spans="79:79" x14ac:dyDescent="0.25">
      <c r="CA145" s="200"/>
    </row>
    <row r="146" spans="79:79" x14ac:dyDescent="0.25">
      <c r="CA146" s="200"/>
    </row>
    <row r="147" spans="79:79" x14ac:dyDescent="0.25">
      <c r="CA147" s="200"/>
    </row>
    <row r="148" spans="79:79" x14ac:dyDescent="0.25">
      <c r="CA148" s="200"/>
    </row>
    <row r="149" spans="79:79" x14ac:dyDescent="0.25">
      <c r="CA149" s="200"/>
    </row>
    <row r="150" spans="79:79" x14ac:dyDescent="0.25">
      <c r="CA150" s="200"/>
    </row>
    <row r="151" spans="79:79" x14ac:dyDescent="0.25">
      <c r="CA151" s="200"/>
    </row>
    <row r="152" spans="79:79" x14ac:dyDescent="0.25">
      <c r="CA152" s="200"/>
    </row>
    <row r="153" spans="79:79" x14ac:dyDescent="0.25">
      <c r="CA153" s="200"/>
    </row>
    <row r="154" spans="79:79" x14ac:dyDescent="0.25">
      <c r="CA154" s="200"/>
    </row>
    <row r="155" spans="79:79" x14ac:dyDescent="0.25">
      <c r="CA155" s="200"/>
    </row>
    <row r="156" spans="79:79" x14ac:dyDescent="0.25">
      <c r="CA156" s="200"/>
    </row>
    <row r="157" spans="79:79" x14ac:dyDescent="0.25">
      <c r="CA157" s="200"/>
    </row>
    <row r="158" spans="79:79" x14ac:dyDescent="0.25">
      <c r="CA158" s="200"/>
    </row>
    <row r="159" spans="79:79" x14ac:dyDescent="0.25">
      <c r="CA159" s="200"/>
    </row>
    <row r="160" spans="79:79" x14ac:dyDescent="0.25">
      <c r="CA160" s="200"/>
    </row>
    <row r="161" spans="79:79" x14ac:dyDescent="0.25">
      <c r="CA161" s="200"/>
    </row>
    <row r="162" spans="79:79" x14ac:dyDescent="0.25">
      <c r="CA162" s="200"/>
    </row>
    <row r="163" spans="79:79" x14ac:dyDescent="0.25">
      <c r="CA163" s="200"/>
    </row>
    <row r="164" spans="79:79" x14ac:dyDescent="0.25">
      <c r="CA164" s="200"/>
    </row>
    <row r="165" spans="79:79" x14ac:dyDescent="0.25">
      <c r="CA165" s="200"/>
    </row>
    <row r="166" spans="79:79" x14ac:dyDescent="0.25">
      <c r="CA166" s="200"/>
    </row>
    <row r="167" spans="79:79" x14ac:dyDescent="0.25">
      <c r="CA167" s="200"/>
    </row>
    <row r="168" spans="79:79" x14ac:dyDescent="0.25">
      <c r="CA168" s="200"/>
    </row>
    <row r="169" spans="79:79" x14ac:dyDescent="0.25">
      <c r="CA169" s="200"/>
    </row>
    <row r="170" spans="79:79" x14ac:dyDescent="0.25">
      <c r="CA170" s="200"/>
    </row>
    <row r="171" spans="79:79" x14ac:dyDescent="0.25">
      <c r="CA171" s="200"/>
    </row>
    <row r="172" spans="79:79" x14ac:dyDescent="0.25">
      <c r="CA172" s="200"/>
    </row>
    <row r="173" spans="79:79" x14ac:dyDescent="0.25">
      <c r="CA173" s="200"/>
    </row>
    <row r="174" spans="79:79" x14ac:dyDescent="0.25">
      <c r="CA174" s="200"/>
    </row>
    <row r="175" spans="79:79" x14ac:dyDescent="0.25">
      <c r="CA175" s="200"/>
    </row>
    <row r="176" spans="79:79" x14ac:dyDescent="0.25">
      <c r="CA176" s="200"/>
    </row>
    <row r="177" spans="79:79" x14ac:dyDescent="0.25">
      <c r="CA177" s="200"/>
    </row>
    <row r="178" spans="79:79" x14ac:dyDescent="0.25">
      <c r="CA178" s="200"/>
    </row>
    <row r="179" spans="79:79" x14ac:dyDescent="0.25">
      <c r="CA179" s="200"/>
    </row>
    <row r="180" spans="79:79" x14ac:dyDescent="0.25">
      <c r="CA180" s="200"/>
    </row>
    <row r="181" spans="79:79" x14ac:dyDescent="0.25">
      <c r="CA181" s="200"/>
    </row>
    <row r="182" spans="79:79" x14ac:dyDescent="0.25">
      <c r="CA182" s="200"/>
    </row>
    <row r="183" spans="79:79" x14ac:dyDescent="0.25">
      <c r="CA183" s="200"/>
    </row>
    <row r="184" spans="79:79" x14ac:dyDescent="0.25">
      <c r="CA184" s="200"/>
    </row>
    <row r="185" spans="79:79" x14ac:dyDescent="0.25">
      <c r="CA185" s="200"/>
    </row>
    <row r="186" spans="79:79" x14ac:dyDescent="0.25">
      <c r="CA186" s="200"/>
    </row>
    <row r="187" spans="79:79" x14ac:dyDescent="0.25">
      <c r="CA187" s="200"/>
    </row>
    <row r="188" spans="79:79" x14ac:dyDescent="0.25">
      <c r="CA188" s="200"/>
    </row>
    <row r="189" spans="79:79" x14ac:dyDescent="0.25">
      <c r="CA189" s="200"/>
    </row>
  </sheetData>
  <sheetProtection sheet="1" objects="1" scenarios="1" formatCells="0" formatColumns="0" formatRows="0" insertColumns="0" insertRows="0" deleteColumns="0" deleteRows="0"/>
  <mergeCells count="86">
    <mergeCell ref="A1:A2"/>
    <mergeCell ref="B27:L27"/>
    <mergeCell ref="BW2:BX2"/>
    <mergeCell ref="BY2:BZ2"/>
    <mergeCell ref="B1:B2"/>
    <mergeCell ref="C1:C2"/>
    <mergeCell ref="D1:D2"/>
    <mergeCell ref="M2:BV2"/>
    <mergeCell ref="BA3:BB3"/>
    <mergeCell ref="BK3:BL3"/>
    <mergeCell ref="BU3:BV3"/>
    <mergeCell ref="M3:N3"/>
    <mergeCell ref="W3:X3"/>
    <mergeCell ref="AG3:AH3"/>
    <mergeCell ref="AQ3:AR3"/>
    <mergeCell ref="BW3:BX3"/>
    <mergeCell ref="A35:D35"/>
    <mergeCell ref="A34:D34"/>
    <mergeCell ref="A33:D33"/>
    <mergeCell ref="A32:D32"/>
    <mergeCell ref="A31:D31"/>
    <mergeCell ref="A81:D81"/>
    <mergeCell ref="A80:D80"/>
    <mergeCell ref="A76:D76"/>
    <mergeCell ref="A75:D75"/>
    <mergeCell ref="A63:D63"/>
    <mergeCell ref="A71:D71"/>
    <mergeCell ref="A88:D88"/>
    <mergeCell ref="A85:D85"/>
    <mergeCell ref="A36:D36"/>
    <mergeCell ref="A37:D37"/>
    <mergeCell ref="A38:D38"/>
    <mergeCell ref="A39:D39"/>
    <mergeCell ref="A40:D40"/>
    <mergeCell ref="A41:D41"/>
    <mergeCell ref="A51:D51"/>
    <mergeCell ref="A68:D68"/>
    <mergeCell ref="A64:D64"/>
    <mergeCell ref="A48:D48"/>
    <mergeCell ref="A42:D42"/>
    <mergeCell ref="A47:D47"/>
    <mergeCell ref="A43:D43"/>
    <mergeCell ref="A44:D44"/>
    <mergeCell ref="A92:D92"/>
    <mergeCell ref="A93:D93"/>
    <mergeCell ref="A91:D91"/>
    <mergeCell ref="A90:D90"/>
    <mergeCell ref="A89:D89"/>
    <mergeCell ref="A82:D82"/>
    <mergeCell ref="A83:D83"/>
    <mergeCell ref="A84:D84"/>
    <mergeCell ref="A86:D86"/>
    <mergeCell ref="A87:D87"/>
    <mergeCell ref="A110:D110"/>
    <mergeCell ref="A101:D101"/>
    <mergeCell ref="A102:D102"/>
    <mergeCell ref="A103:D103"/>
    <mergeCell ref="A104:D104"/>
    <mergeCell ref="A105:D105"/>
    <mergeCell ref="A106:D106"/>
    <mergeCell ref="A109:D109"/>
    <mergeCell ref="A108:D108"/>
    <mergeCell ref="A94:D94"/>
    <mergeCell ref="A95:D95"/>
    <mergeCell ref="A97:D97"/>
    <mergeCell ref="A107:D107"/>
    <mergeCell ref="A100:D100"/>
    <mergeCell ref="A99:D99"/>
    <mergeCell ref="A98:D98"/>
    <mergeCell ref="A96:D96"/>
    <mergeCell ref="BY3:BZ3"/>
    <mergeCell ref="A52:D52"/>
    <mergeCell ref="A65:D65"/>
    <mergeCell ref="A50:D50"/>
    <mergeCell ref="A70:D70"/>
    <mergeCell ref="A58:D58"/>
    <mergeCell ref="A66:D66"/>
    <mergeCell ref="A67:D67"/>
    <mergeCell ref="A53:D53"/>
    <mergeCell ref="A45:D45"/>
    <mergeCell ref="A46:D46"/>
    <mergeCell ref="A49:D49"/>
    <mergeCell ref="A59:D59"/>
    <mergeCell ref="A56:D56"/>
    <mergeCell ref="A55:D55"/>
    <mergeCell ref="A54:D54"/>
  </mergeCells>
  <phoneticPr fontId="50" type="noConversion"/>
  <dataValidations count="2">
    <dataValidation type="list" allowBlank="1" showInputMessage="1" showErrorMessage="1" sqref="B5:B20">
      <formula1>"Pgm, IT"</formula1>
    </dataValidation>
    <dataValidation type="list" allowBlank="1" showInputMessage="1" showErrorMessage="1" sqref="D5:D20">
      <formula1>"P,T,E,Board"</formula1>
    </dataValidation>
  </dataValidations>
  <printOptions horizontalCentered="1"/>
  <pageMargins left="0.25" right="0.25" top="1.05" bottom="0.93" header="0.25" footer="0.27"/>
  <pageSetup paperSize="5" scale="64" orientation="landscape" r:id="rId1"/>
  <headerFooter>
    <oddHeader>&amp;L&amp;"Arial,Regular"Agency/State Entity:
Project Number:
Project Name:&amp;C&amp;"Arial,Bold"&amp;18Financial Analysis Worksheets - Current Annual Operations Costs&amp;R&amp;"Arial,Regular"Date: (MM/DD/YYYY)
Stage/Version: (Stage X/Version X)</oddHeader>
    <oddFooter>&amp;LSIMM 19F.2 (Rev. 1/29/2016)&amp;C&amp;"Arial,Regular"&amp;P of &amp;N&amp;R&amp;"Arial,Regular"&amp;D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45"/>
  <sheetViews>
    <sheetView zoomScale="80" zoomScaleNormal="80" workbookViewId="0">
      <selection activeCell="D11" sqref="D11"/>
    </sheetView>
  </sheetViews>
  <sheetFormatPr defaultColWidth="9.140625" defaultRowHeight="15" x14ac:dyDescent="0.25"/>
  <cols>
    <col min="1" max="1" width="45.140625" style="178" customWidth="1"/>
    <col min="2" max="2" width="10.140625" style="178" customWidth="1"/>
    <col min="3" max="3" width="9.7109375" style="178" customWidth="1"/>
    <col min="4" max="4" width="9.85546875" style="178" customWidth="1"/>
    <col min="5" max="12" width="9.85546875" style="178" hidden="1" customWidth="1"/>
    <col min="13" max="14" width="9.85546875" style="178" customWidth="1"/>
    <col min="15" max="22" width="9.85546875" style="178" hidden="1" customWidth="1"/>
    <col min="23" max="23" width="9.85546875" style="178" customWidth="1"/>
    <col min="24" max="24" width="9.7109375" style="178" customWidth="1"/>
    <col min="25" max="32" width="9.7109375" style="178" hidden="1" customWidth="1"/>
    <col min="33" max="33" width="9.7109375" style="178" customWidth="1"/>
    <col min="34" max="34" width="12.140625" style="178" customWidth="1"/>
    <col min="35" max="35" width="9.7109375" style="178" customWidth="1"/>
    <col min="36" max="36" width="9.28515625" style="178" customWidth="1"/>
    <col min="37" max="44" width="9.28515625" style="178" hidden="1" customWidth="1"/>
    <col min="45" max="45" width="9.28515625" style="178" customWidth="1"/>
    <col min="46" max="46" width="9.85546875" style="178" customWidth="1"/>
    <col min="47" max="54" width="9.85546875" style="178" hidden="1" customWidth="1"/>
    <col min="55" max="55" width="9.85546875" style="178" customWidth="1"/>
    <col min="56" max="56" width="9.7109375" style="178" customWidth="1"/>
    <col min="57" max="64" width="9.7109375" style="178" hidden="1" customWidth="1"/>
    <col min="65" max="65" width="9.7109375" style="178" customWidth="1"/>
    <col min="66" max="66" width="11.5703125" style="178" customWidth="1"/>
    <col min="67" max="74" width="9.7109375" style="178" hidden="1" customWidth="1"/>
    <col min="75" max="76" width="9.7109375" style="178" customWidth="1"/>
    <col min="77" max="84" width="9.7109375" style="178" hidden="1" customWidth="1"/>
    <col min="85" max="85" width="9.7109375" style="178" customWidth="1"/>
    <col min="86" max="86" width="10.28515625" style="178" customWidth="1"/>
    <col min="87" max="94" width="10.28515625" style="178" hidden="1" customWidth="1"/>
    <col min="95" max="95" width="10.28515625" style="178" customWidth="1"/>
    <col min="96" max="96" width="12.140625" style="178" customWidth="1"/>
    <col min="97" max="97" width="9.5703125" style="178" customWidth="1"/>
    <col min="98" max="98" width="12.140625" style="178" customWidth="1"/>
    <col min="99" max="16384" width="9.140625" style="178"/>
  </cols>
  <sheetData>
    <row r="1" spans="1:102" ht="37.5" customHeight="1" thickTop="1" x14ac:dyDescent="0.2">
      <c r="A1" s="1943" t="s">
        <v>229</v>
      </c>
      <c r="B1" s="1946" t="s">
        <v>168</v>
      </c>
      <c r="C1" s="1947" t="s">
        <v>0</v>
      </c>
      <c r="D1" s="1947" t="s">
        <v>167</v>
      </c>
      <c r="E1" s="888"/>
      <c r="F1" s="888"/>
      <c r="G1" s="888"/>
      <c r="H1" s="888"/>
      <c r="I1" s="888"/>
      <c r="J1" s="888"/>
      <c r="K1" s="888"/>
      <c r="L1" s="889"/>
      <c r="M1" s="2279" t="s">
        <v>188</v>
      </c>
      <c r="N1" s="2280"/>
      <c r="O1" s="2280"/>
      <c r="P1" s="2280"/>
      <c r="Q1" s="2280"/>
      <c r="R1" s="2280"/>
      <c r="S1" s="2280"/>
      <c r="T1" s="2280"/>
      <c r="U1" s="2280"/>
      <c r="V1" s="2280"/>
      <c r="W1" s="2280"/>
      <c r="X1" s="2281"/>
      <c r="Y1" s="1724"/>
      <c r="Z1" s="1725"/>
      <c r="AA1" s="1725"/>
      <c r="AB1" s="1725"/>
      <c r="AC1" s="1725"/>
      <c r="AD1" s="1725"/>
      <c r="AE1" s="1725"/>
      <c r="AF1" s="1726"/>
      <c r="AG1" s="2300" t="s">
        <v>187</v>
      </c>
      <c r="AH1" s="2301"/>
      <c r="AI1" s="2311" t="s">
        <v>169</v>
      </c>
      <c r="AJ1" s="2312"/>
      <c r="AK1" s="2312"/>
      <c r="AL1" s="2312"/>
      <c r="AM1" s="2312"/>
      <c r="AN1" s="2312"/>
      <c r="AO1" s="2312"/>
      <c r="AP1" s="2312"/>
      <c r="AQ1" s="2312"/>
      <c r="AR1" s="2312"/>
      <c r="AS1" s="2312"/>
      <c r="AT1" s="2312"/>
      <c r="AU1" s="2312"/>
      <c r="AV1" s="2312"/>
      <c r="AW1" s="2312"/>
      <c r="AX1" s="2312"/>
      <c r="AY1" s="2312"/>
      <c r="AZ1" s="2312"/>
      <c r="BA1" s="2312"/>
      <c r="BB1" s="2312"/>
      <c r="BC1" s="2312"/>
      <c r="BD1" s="2312"/>
      <c r="BE1" s="2312"/>
      <c r="BF1" s="2312"/>
      <c r="BG1" s="2312"/>
      <c r="BH1" s="2312"/>
      <c r="BI1" s="2312"/>
      <c r="BJ1" s="2312"/>
      <c r="BK1" s="2312"/>
      <c r="BL1" s="2312"/>
      <c r="BM1" s="2312"/>
      <c r="BN1" s="2312"/>
      <c r="BO1" s="2312"/>
      <c r="BP1" s="2312"/>
      <c r="BQ1" s="2312"/>
      <c r="BR1" s="2312"/>
      <c r="BS1" s="2312"/>
      <c r="BT1" s="2312"/>
      <c r="BU1" s="2312"/>
      <c r="BV1" s="2312"/>
      <c r="BW1" s="2312"/>
      <c r="BX1" s="2312"/>
      <c r="BY1" s="2312"/>
      <c r="BZ1" s="2312"/>
      <c r="CA1" s="2312"/>
      <c r="CB1" s="2312"/>
      <c r="CC1" s="2312"/>
      <c r="CD1" s="2312"/>
      <c r="CE1" s="2312"/>
      <c r="CF1" s="2312"/>
      <c r="CG1" s="2312"/>
      <c r="CH1" s="2312"/>
      <c r="CI1" s="2312"/>
      <c r="CJ1" s="2312"/>
      <c r="CK1" s="2312"/>
      <c r="CL1" s="2312"/>
      <c r="CM1" s="2312"/>
      <c r="CN1" s="2312"/>
      <c r="CO1" s="2312"/>
      <c r="CP1" s="2312"/>
      <c r="CQ1" s="2312"/>
      <c r="CR1" s="2313"/>
      <c r="CS1" s="2302"/>
      <c r="CT1" s="2303"/>
      <c r="CU1" s="122"/>
      <c r="CV1" s="122"/>
      <c r="CW1" s="122"/>
      <c r="CX1" s="122"/>
    </row>
    <row r="2" spans="1:102" ht="23.25" customHeight="1" x14ac:dyDescent="0.25">
      <c r="A2" s="1920"/>
      <c r="B2" s="1921"/>
      <c r="C2" s="1922"/>
      <c r="D2" s="1922"/>
      <c r="E2" s="7"/>
      <c r="F2" s="7"/>
      <c r="G2" s="7"/>
      <c r="H2" s="7"/>
      <c r="I2" s="7"/>
      <c r="J2" s="7"/>
      <c r="K2" s="7"/>
      <c r="L2" s="251"/>
      <c r="M2" s="2306" t="s">
        <v>133</v>
      </c>
      <c r="N2" s="2307"/>
      <c r="O2" s="485"/>
      <c r="P2" s="485"/>
      <c r="Q2" s="485"/>
      <c r="R2" s="485"/>
      <c r="S2" s="485"/>
      <c r="T2" s="485"/>
      <c r="U2" s="485"/>
      <c r="V2" s="485"/>
      <c r="W2" s="2307" t="s">
        <v>134</v>
      </c>
      <c r="X2" s="2307"/>
      <c r="Y2" s="1724"/>
      <c r="Z2" s="1725"/>
      <c r="AA2" s="1725"/>
      <c r="AB2" s="1725"/>
      <c r="AC2" s="1725"/>
      <c r="AD2" s="1725"/>
      <c r="AE2" s="1725"/>
      <c r="AF2" s="1726"/>
      <c r="AG2" s="1944"/>
      <c r="AH2" s="1945"/>
      <c r="AI2" s="2315" t="s">
        <v>2</v>
      </c>
      <c r="AJ2" s="2316"/>
      <c r="AK2" s="175"/>
      <c r="AL2" s="175"/>
      <c r="AM2" s="175"/>
      <c r="AN2" s="175"/>
      <c r="AO2" s="175"/>
      <c r="AP2" s="175"/>
      <c r="AQ2" s="175"/>
      <c r="AR2" s="175"/>
      <c r="AS2" s="2314" t="s">
        <v>3</v>
      </c>
      <c r="AT2" s="2314"/>
      <c r="AU2" s="175"/>
      <c r="AV2" s="175"/>
      <c r="AW2" s="175"/>
      <c r="AX2" s="175"/>
      <c r="AY2" s="175"/>
      <c r="AZ2" s="175"/>
      <c r="BA2" s="175"/>
      <c r="BB2" s="175"/>
      <c r="BC2" s="2314" t="s">
        <v>4</v>
      </c>
      <c r="BD2" s="2314"/>
      <c r="BE2" s="890"/>
      <c r="BF2" s="890"/>
      <c r="BG2" s="890"/>
      <c r="BH2" s="890"/>
      <c r="BI2" s="890"/>
      <c r="BJ2" s="890"/>
      <c r="BK2" s="890"/>
      <c r="BL2" s="890"/>
      <c r="BM2" s="2305" t="s">
        <v>32</v>
      </c>
      <c r="BN2" s="2305"/>
      <c r="BO2" s="890"/>
      <c r="BP2" s="890"/>
      <c r="BQ2" s="890"/>
      <c r="BR2" s="890"/>
      <c r="BS2" s="890"/>
      <c r="BT2" s="890"/>
      <c r="BU2" s="890"/>
      <c r="BV2" s="295"/>
      <c r="BW2" s="2305" t="s">
        <v>6</v>
      </c>
      <c r="BX2" s="2305"/>
      <c r="BY2" s="891"/>
      <c r="BZ2" s="891"/>
      <c r="CA2" s="891"/>
      <c r="CB2" s="891"/>
      <c r="CC2" s="890"/>
      <c r="CD2" s="890"/>
      <c r="CE2" s="890"/>
      <c r="CF2" s="890"/>
      <c r="CG2" s="2305" t="s">
        <v>7</v>
      </c>
      <c r="CH2" s="2305"/>
      <c r="CI2" s="295"/>
      <c r="CJ2" s="295"/>
      <c r="CK2" s="295"/>
      <c r="CL2" s="295"/>
      <c r="CM2" s="295"/>
      <c r="CN2" s="295"/>
      <c r="CO2" s="295"/>
      <c r="CP2" s="295"/>
      <c r="CQ2" s="2305" t="s">
        <v>8</v>
      </c>
      <c r="CR2" s="2308"/>
      <c r="CS2" s="2309" t="s">
        <v>36</v>
      </c>
      <c r="CT2" s="2310"/>
      <c r="CU2" s="2304"/>
      <c r="CV2" s="2304"/>
      <c r="CW2" s="122"/>
      <c r="CX2" s="122"/>
    </row>
    <row r="3" spans="1:102" x14ac:dyDescent="0.25">
      <c r="A3" s="288" t="s">
        <v>9</v>
      </c>
      <c r="B3" s="176"/>
      <c r="C3" s="892"/>
      <c r="D3" s="893"/>
      <c r="E3" s="9"/>
      <c r="F3" s="9"/>
      <c r="G3" s="9"/>
      <c r="H3" s="9"/>
      <c r="I3" s="9"/>
      <c r="J3" s="9"/>
      <c r="K3" s="9"/>
      <c r="L3" s="244"/>
      <c r="M3" s="255" t="s">
        <v>37</v>
      </c>
      <c r="N3" s="174" t="s">
        <v>38</v>
      </c>
      <c r="O3" s="9"/>
      <c r="P3" s="9"/>
      <c r="Q3" s="9"/>
      <c r="R3" s="9"/>
      <c r="S3" s="9"/>
      <c r="T3" s="9"/>
      <c r="U3" s="9"/>
      <c r="V3" s="9"/>
      <c r="W3" s="173" t="s">
        <v>37</v>
      </c>
      <c r="X3" s="174" t="s">
        <v>38</v>
      </c>
      <c r="Y3" s="1727"/>
      <c r="Z3" s="1728"/>
      <c r="AA3" s="1728"/>
      <c r="AB3" s="1728"/>
      <c r="AC3" s="1728"/>
      <c r="AD3" s="1728"/>
      <c r="AE3" s="1728"/>
      <c r="AF3" s="1729"/>
      <c r="AG3" s="255" t="s">
        <v>37</v>
      </c>
      <c r="AH3" s="256" t="s">
        <v>38</v>
      </c>
      <c r="AI3" s="255" t="s">
        <v>37</v>
      </c>
      <c r="AJ3" s="174" t="s">
        <v>38</v>
      </c>
      <c r="AK3" s="9"/>
      <c r="AL3" s="9"/>
      <c r="AM3" s="9"/>
      <c r="AN3" s="9"/>
      <c r="AO3" s="9"/>
      <c r="AP3" s="9"/>
      <c r="AQ3" s="9"/>
      <c r="AR3" s="9"/>
      <c r="AS3" s="173" t="s">
        <v>37</v>
      </c>
      <c r="AT3" s="174" t="s">
        <v>38</v>
      </c>
      <c r="AU3" s="9"/>
      <c r="AV3" s="9"/>
      <c r="AW3" s="9"/>
      <c r="AX3" s="9"/>
      <c r="AY3" s="9"/>
      <c r="AZ3" s="9"/>
      <c r="BA3" s="9"/>
      <c r="BB3" s="9"/>
      <c r="BC3" s="173" t="s">
        <v>37</v>
      </c>
      <c r="BD3" s="174" t="s">
        <v>38</v>
      </c>
      <c r="BE3" s="9"/>
      <c r="BF3" s="894"/>
      <c r="BG3" s="894"/>
      <c r="BH3" s="294"/>
      <c r="BI3" s="295"/>
      <c r="BJ3" s="294"/>
      <c r="BK3" s="295"/>
      <c r="BL3" s="296"/>
      <c r="BM3" s="173" t="s">
        <v>37</v>
      </c>
      <c r="BN3" s="174" t="s">
        <v>38</v>
      </c>
      <c r="BO3" s="295"/>
      <c r="BP3" s="294"/>
      <c r="BQ3" s="295"/>
      <c r="BR3" s="294"/>
      <c r="BS3" s="295"/>
      <c r="BT3" s="294"/>
      <c r="BU3" s="295"/>
      <c r="BV3" s="295"/>
      <c r="BW3" s="173" t="s">
        <v>37</v>
      </c>
      <c r="BX3" s="174" t="s">
        <v>38</v>
      </c>
      <c r="BY3" s="295"/>
      <c r="BZ3" s="295"/>
      <c r="CA3" s="295"/>
      <c r="CB3" s="295"/>
      <c r="CC3" s="295"/>
      <c r="CD3" s="295"/>
      <c r="CE3" s="295"/>
      <c r="CF3" s="295"/>
      <c r="CG3" s="173" t="s">
        <v>37</v>
      </c>
      <c r="CH3" s="174" t="s">
        <v>38</v>
      </c>
      <c r="CI3" s="295"/>
      <c r="CJ3" s="295"/>
      <c r="CK3" s="295"/>
      <c r="CL3" s="295"/>
      <c r="CM3" s="295"/>
      <c r="CN3" s="295"/>
      <c r="CO3" s="295"/>
      <c r="CP3" s="295"/>
      <c r="CQ3" s="173" t="s">
        <v>37</v>
      </c>
      <c r="CR3" s="256" t="s">
        <v>38</v>
      </c>
      <c r="CS3" s="255" t="s">
        <v>37</v>
      </c>
      <c r="CT3" s="256" t="s">
        <v>38</v>
      </c>
      <c r="CU3" s="122"/>
      <c r="CV3" s="122"/>
      <c r="CW3" s="122"/>
      <c r="CX3" s="122"/>
    </row>
    <row r="4" spans="1:102" x14ac:dyDescent="0.25">
      <c r="A4" s="289" t="s">
        <v>220</v>
      </c>
      <c r="B4" s="177"/>
      <c r="C4" s="895"/>
      <c r="D4" s="895"/>
      <c r="E4" s="896" t="s">
        <v>10</v>
      </c>
      <c r="F4" s="897" t="s">
        <v>200</v>
      </c>
      <c r="G4" s="897" t="s">
        <v>11</v>
      </c>
      <c r="H4" s="897" t="s">
        <v>12</v>
      </c>
      <c r="I4" s="897" t="s">
        <v>13</v>
      </c>
      <c r="J4" s="897" t="s">
        <v>201</v>
      </c>
      <c r="K4" s="897" t="s">
        <v>14</v>
      </c>
      <c r="L4" s="897" t="s">
        <v>15</v>
      </c>
      <c r="M4" s="898"/>
      <c r="N4" s="899"/>
      <c r="O4" s="900" t="s">
        <v>10</v>
      </c>
      <c r="P4" s="901" t="s">
        <v>200</v>
      </c>
      <c r="Q4" s="901" t="s">
        <v>11</v>
      </c>
      <c r="R4" s="901" t="s">
        <v>12</v>
      </c>
      <c r="S4" s="901" t="s">
        <v>13</v>
      </c>
      <c r="T4" s="901" t="s">
        <v>201</v>
      </c>
      <c r="U4" s="901" t="s">
        <v>14</v>
      </c>
      <c r="V4" s="899" t="s">
        <v>15</v>
      </c>
      <c r="W4" s="900"/>
      <c r="X4" s="902"/>
      <c r="Y4" s="1730" t="s">
        <v>10</v>
      </c>
      <c r="Z4" s="1730" t="s">
        <v>200</v>
      </c>
      <c r="AA4" s="1730" t="s">
        <v>11</v>
      </c>
      <c r="AB4" s="1730" t="s">
        <v>12</v>
      </c>
      <c r="AC4" s="1730" t="s">
        <v>13</v>
      </c>
      <c r="AD4" s="1730" t="s">
        <v>201</v>
      </c>
      <c r="AE4" s="1730" t="s">
        <v>14</v>
      </c>
      <c r="AF4" s="1730" t="s">
        <v>15</v>
      </c>
      <c r="AG4" s="486"/>
      <c r="AH4" s="487"/>
      <c r="AI4" s="903"/>
      <c r="AJ4" s="897"/>
      <c r="AK4" s="897" t="s">
        <v>10</v>
      </c>
      <c r="AL4" s="897" t="s">
        <v>200</v>
      </c>
      <c r="AM4" s="897" t="s">
        <v>11</v>
      </c>
      <c r="AN4" s="897" t="s">
        <v>12</v>
      </c>
      <c r="AO4" s="897" t="s">
        <v>13</v>
      </c>
      <c r="AP4" s="897" t="s">
        <v>201</v>
      </c>
      <c r="AQ4" s="897" t="s">
        <v>14</v>
      </c>
      <c r="AR4" s="897" t="s">
        <v>15</v>
      </c>
      <c r="AS4" s="897"/>
      <c r="AT4" s="897"/>
      <c r="AU4" s="897" t="s">
        <v>10</v>
      </c>
      <c r="AV4" s="897" t="s">
        <v>200</v>
      </c>
      <c r="AW4" s="897" t="s">
        <v>11</v>
      </c>
      <c r="AX4" s="897" t="s">
        <v>12</v>
      </c>
      <c r="AY4" s="897" t="s">
        <v>13</v>
      </c>
      <c r="AZ4" s="897" t="s">
        <v>201</v>
      </c>
      <c r="BA4" s="897" t="s">
        <v>14</v>
      </c>
      <c r="BB4" s="897" t="s">
        <v>15</v>
      </c>
      <c r="BC4" s="179"/>
      <c r="BD4" s="180"/>
      <c r="BE4" s="897" t="s">
        <v>10</v>
      </c>
      <c r="BF4" s="897" t="s">
        <v>200</v>
      </c>
      <c r="BG4" s="897" t="s">
        <v>11</v>
      </c>
      <c r="BH4" s="897" t="s">
        <v>12</v>
      </c>
      <c r="BI4" s="897" t="s">
        <v>13</v>
      </c>
      <c r="BJ4" s="897" t="s">
        <v>201</v>
      </c>
      <c r="BK4" s="897" t="s">
        <v>14</v>
      </c>
      <c r="BL4" s="897" t="s">
        <v>15</v>
      </c>
      <c r="BM4" s="179"/>
      <c r="BN4" s="180"/>
      <c r="BO4" s="897" t="s">
        <v>10</v>
      </c>
      <c r="BP4" s="897" t="s">
        <v>200</v>
      </c>
      <c r="BQ4" s="897" t="s">
        <v>11</v>
      </c>
      <c r="BR4" s="897" t="s">
        <v>12</v>
      </c>
      <c r="BS4" s="897" t="s">
        <v>13</v>
      </c>
      <c r="BT4" s="897" t="s">
        <v>201</v>
      </c>
      <c r="BU4" s="897" t="s">
        <v>14</v>
      </c>
      <c r="BV4" s="897" t="s">
        <v>15</v>
      </c>
      <c r="BW4" s="179"/>
      <c r="BX4" s="180"/>
      <c r="BY4" s="897" t="s">
        <v>10</v>
      </c>
      <c r="BZ4" s="897" t="s">
        <v>200</v>
      </c>
      <c r="CA4" s="897" t="s">
        <v>11</v>
      </c>
      <c r="CB4" s="897" t="s">
        <v>12</v>
      </c>
      <c r="CC4" s="897" t="s">
        <v>13</v>
      </c>
      <c r="CD4" s="897" t="s">
        <v>201</v>
      </c>
      <c r="CE4" s="897" t="s">
        <v>14</v>
      </c>
      <c r="CF4" s="897" t="s">
        <v>15</v>
      </c>
      <c r="CG4" s="257"/>
      <c r="CH4" s="258"/>
      <c r="CI4" s="897" t="s">
        <v>10</v>
      </c>
      <c r="CJ4" s="897" t="s">
        <v>200</v>
      </c>
      <c r="CK4" s="897" t="s">
        <v>11</v>
      </c>
      <c r="CL4" s="897" t="s">
        <v>12</v>
      </c>
      <c r="CM4" s="897" t="s">
        <v>13</v>
      </c>
      <c r="CN4" s="897" t="s">
        <v>201</v>
      </c>
      <c r="CO4" s="897" t="s">
        <v>14</v>
      </c>
      <c r="CP4" s="897" t="s">
        <v>15</v>
      </c>
      <c r="CQ4" s="179"/>
      <c r="CR4" s="259"/>
      <c r="CS4" s="276"/>
      <c r="CT4" s="259"/>
      <c r="CU4" s="122"/>
      <c r="CV4" s="122"/>
      <c r="CW4" s="122"/>
      <c r="CX4" s="122"/>
    </row>
    <row r="5" spans="1:102" ht="15" customHeight="1" x14ac:dyDescent="0.25">
      <c r="A5" s="1224" t="s">
        <v>157</v>
      </c>
      <c r="B5" s="751"/>
      <c r="C5" s="1225">
        <v>0</v>
      </c>
      <c r="D5" s="757"/>
      <c r="E5" s="1782">
        <f t="shared" ref="E5:E19" si="0">IF($D5="P",M5,0)</f>
        <v>0</v>
      </c>
      <c r="F5" s="1783">
        <f t="shared" ref="F5:F20" si="1">IF($D5="T",M5,0)</f>
        <v>0</v>
      </c>
      <c r="G5" s="1783">
        <f t="shared" ref="G5:G19" si="2">IF($D5="E",M5,0)</f>
        <v>0</v>
      </c>
      <c r="H5" s="1783">
        <f>IF($D5="board",M5,0)</f>
        <v>0</v>
      </c>
      <c r="I5" s="1784">
        <f t="shared" ref="I5:I19" si="3">IF($D5="P",N5,0)</f>
        <v>0</v>
      </c>
      <c r="J5" s="1784">
        <f t="shared" ref="J5:J20" si="4">IF($D5="T",N5,0)</f>
        <v>0</v>
      </c>
      <c r="K5" s="1784">
        <f t="shared" ref="K5:K19" si="5">IF($D5="E",N5,0)</f>
        <v>0</v>
      </c>
      <c r="L5" s="1785">
        <f>IF($D5="Board",N5,0)</f>
        <v>0</v>
      </c>
      <c r="M5" s="83">
        <v>0</v>
      </c>
      <c r="N5" s="907">
        <f t="shared" ref="N5:N19" si="6">$C5*M5*12</f>
        <v>0</v>
      </c>
      <c r="O5" s="1794">
        <f t="shared" ref="O5:O19" si="7">IF($D5="P",W5,0)</f>
        <v>0</v>
      </c>
      <c r="P5" s="1795">
        <f t="shared" ref="P5:P20" si="8">IF($D5="T",W5,0)</f>
        <v>0</v>
      </c>
      <c r="Q5" s="1795">
        <f t="shared" ref="Q5:Q19" si="9">IF($D5="E",W5,0)</f>
        <v>0</v>
      </c>
      <c r="R5" s="1795">
        <f>IF($D5="board",W5,0)</f>
        <v>0</v>
      </c>
      <c r="S5" s="1796">
        <f t="shared" ref="S5:S19" si="10">IF($D5="P",X5,0)</f>
        <v>0</v>
      </c>
      <c r="T5" s="1796">
        <f t="shared" ref="T5:T20" si="11">IF($D5="T",X5,0)</f>
        <v>0</v>
      </c>
      <c r="U5" s="1796">
        <f t="shared" ref="U5:U19" si="12">IF($D5="E",X5,0)</f>
        <v>0</v>
      </c>
      <c r="V5" s="1797">
        <f>IF($D5="Board",X5,0)</f>
        <v>0</v>
      </c>
      <c r="W5" s="84">
        <v>0</v>
      </c>
      <c r="X5" s="910">
        <f t="shared" ref="X5:X19" si="13">$C5*W5*12</f>
        <v>0</v>
      </c>
      <c r="Y5" s="1806">
        <f t="shared" ref="Y5:Y19" si="14">IF($D5="P",AI5,0)</f>
        <v>0</v>
      </c>
      <c r="Z5" s="1807">
        <f t="shared" ref="Z5:Z20" si="15">IF($D5="T",AI5,0)</f>
        <v>0</v>
      </c>
      <c r="AA5" s="1807">
        <f t="shared" ref="AA5:AA19" si="16">IF($D5="E",AI5,0)</f>
        <v>0</v>
      </c>
      <c r="AB5" s="1807">
        <f>IF($D5="board",AI5,0)</f>
        <v>0</v>
      </c>
      <c r="AC5" s="1808">
        <f t="shared" ref="AC5:AC19" si="17">IF($D5="P",AJ5,0)</f>
        <v>0</v>
      </c>
      <c r="AD5" s="1808">
        <f t="shared" ref="AD5:AD20" si="18">IF($D5="T",AJ5,0)</f>
        <v>0</v>
      </c>
      <c r="AE5" s="1808">
        <f t="shared" ref="AE5:AE19" si="19">IF($D5="E",AJ5,0)</f>
        <v>0</v>
      </c>
      <c r="AF5" s="1809">
        <f>IF($D5="Board",AJ5,0)</f>
        <v>0</v>
      </c>
      <c r="AG5" s="911">
        <f>SUM(M5,W5)</f>
        <v>0</v>
      </c>
      <c r="AH5" s="527">
        <f>SUM(N5,X5)</f>
        <v>0</v>
      </c>
      <c r="AI5" s="83">
        <v>0</v>
      </c>
      <c r="AJ5" s="912">
        <f t="shared" ref="AJ5:AJ19" si="20">$C5*AI5*12</f>
        <v>0</v>
      </c>
      <c r="AK5" s="904">
        <f t="shared" ref="AK5:AK19" si="21">IF($D5="P",AS5,0)</f>
        <v>0</v>
      </c>
      <c r="AL5" s="904">
        <f t="shared" ref="AL5:AL20" si="22">IF($D5="T",AS5,0)</f>
        <v>0</v>
      </c>
      <c r="AM5" s="904">
        <f t="shared" ref="AM5:AM19" si="23">IF($D5="E",AS5,0)</f>
        <v>0</v>
      </c>
      <c r="AN5" s="904">
        <f>IF($D5="board",AS5,0)</f>
        <v>0</v>
      </c>
      <c r="AO5" s="905">
        <f t="shared" ref="AO5:AO19" si="24">IF($D5="P",AT5,0)</f>
        <v>0</v>
      </c>
      <c r="AP5" s="905">
        <f t="shared" ref="AP5:AP20" si="25">IF($D5="T",AT5,0)</f>
        <v>0</v>
      </c>
      <c r="AQ5" s="905">
        <f t="shared" ref="AQ5:AQ19" si="26">IF($D5="E",AT5,0)</f>
        <v>0</v>
      </c>
      <c r="AR5" s="909">
        <f>IF($D5="Board",AT5,0)</f>
        <v>0</v>
      </c>
      <c r="AS5" s="84">
        <v>0</v>
      </c>
      <c r="AT5" s="912">
        <f t="shared" ref="AT5:AT19" si="27">$C5*AS5*12</f>
        <v>0</v>
      </c>
      <c r="AU5" s="1794">
        <f t="shared" ref="AU5:AU19" si="28">IF($D5="P",BC5,0)</f>
        <v>0</v>
      </c>
      <c r="AV5" s="1795">
        <f t="shared" ref="AV5:AV20" si="29">IF($D5="T",BC5,0)</f>
        <v>0</v>
      </c>
      <c r="AW5" s="1795">
        <f t="shared" ref="AW5:AW19" si="30">IF($D5="E",BC5,0)</f>
        <v>0</v>
      </c>
      <c r="AX5" s="1795">
        <f>IF($D5="board",BC5,0)</f>
        <v>0</v>
      </c>
      <c r="AY5" s="1796">
        <f t="shared" ref="AY5:AY19" si="31">IF($D5="P",BD5,0)</f>
        <v>0</v>
      </c>
      <c r="AZ5" s="1796">
        <f t="shared" ref="AZ5:AZ20" si="32">IF($D5="T",BD5,0)</f>
        <v>0</v>
      </c>
      <c r="BA5" s="1796">
        <f t="shared" ref="BA5:BA19" si="33">IF($D5="E",BD5,0)</f>
        <v>0</v>
      </c>
      <c r="BB5" s="1797">
        <f>IF($D5="Board",BD5,0)</f>
        <v>0</v>
      </c>
      <c r="BC5" s="84">
        <v>0</v>
      </c>
      <c r="BD5" s="912">
        <f t="shared" ref="BD5:BD19" si="34">$C5*BC5*12</f>
        <v>0</v>
      </c>
      <c r="BE5" s="1794">
        <f t="shared" ref="BE5:BE19" si="35">IF($D5="P",BM5,0)</f>
        <v>0</v>
      </c>
      <c r="BF5" s="1795">
        <f t="shared" ref="BF5:BF20" si="36">IF($D5="T",BM5,0)</f>
        <v>0</v>
      </c>
      <c r="BG5" s="1795">
        <f t="shared" ref="BG5:BG19" si="37">IF($D5="E",BM5,0)</f>
        <v>0</v>
      </c>
      <c r="BH5" s="1795">
        <f>IF($D5="board",BM5,0)</f>
        <v>0</v>
      </c>
      <c r="BI5" s="1796">
        <f t="shared" ref="BI5:BI19" si="38">IF($D5="P",BN5,0)</f>
        <v>0</v>
      </c>
      <c r="BJ5" s="1796">
        <f t="shared" ref="BJ5:BJ20" si="39">IF($D5="T",BN5,0)</f>
        <v>0</v>
      </c>
      <c r="BK5" s="1796">
        <f t="shared" ref="BK5:BK19" si="40">IF($D5="E",BN5,0)</f>
        <v>0</v>
      </c>
      <c r="BL5" s="1797">
        <f>IF($D5="Board",BN5,0)</f>
        <v>0</v>
      </c>
      <c r="BM5" s="84">
        <v>0</v>
      </c>
      <c r="BN5" s="912">
        <f t="shared" ref="BN5:BN19" si="41">$C5*BM5*12</f>
        <v>0</v>
      </c>
      <c r="BO5" s="1794">
        <f t="shared" ref="BO5:BO19" si="42">IF($D5="P",BW5,0)</f>
        <v>0</v>
      </c>
      <c r="BP5" s="1795">
        <f t="shared" ref="BP5:BP20" si="43">IF($D5="T",BW5,0)</f>
        <v>0</v>
      </c>
      <c r="BQ5" s="1795">
        <f t="shared" ref="BQ5:BQ19" si="44">IF($D5="E",BW5,0)</f>
        <v>0</v>
      </c>
      <c r="BR5" s="1795">
        <f>IF($D5="board",BW5,0)</f>
        <v>0</v>
      </c>
      <c r="BS5" s="1796">
        <f t="shared" ref="BS5:BS19" si="45">IF($D5="P",BX5,0)</f>
        <v>0</v>
      </c>
      <c r="BT5" s="1796">
        <f t="shared" ref="BT5:BT20" si="46">IF($D5="T",BX5,0)</f>
        <v>0</v>
      </c>
      <c r="BU5" s="1796">
        <f t="shared" ref="BU5:BU19" si="47">IF($D5="E",BX5,0)</f>
        <v>0</v>
      </c>
      <c r="BV5" s="1797">
        <f>IF($D5="Board",BX5,0)</f>
        <v>0</v>
      </c>
      <c r="BW5" s="84">
        <v>0</v>
      </c>
      <c r="BX5" s="912">
        <f t="shared" ref="BX5:BX19" si="48">$C5*BW5*12</f>
        <v>0</v>
      </c>
      <c r="BY5" s="908">
        <f t="shared" ref="BY5:BY19" si="49">IF($D5="P",CG5,0)</f>
        <v>0</v>
      </c>
      <c r="BZ5" s="908">
        <f t="shared" ref="BZ5:BZ20" si="50">IF($D5="T",CG5,0)</f>
        <v>0</v>
      </c>
      <c r="CA5" s="908">
        <f t="shared" ref="CA5:CA19" si="51">IF($D5="E",CG5,0)</f>
        <v>0</v>
      </c>
      <c r="CB5" s="908">
        <f t="shared" ref="CB5:CB20" si="52">IF($D5="Board",CG5,0)</f>
        <v>0</v>
      </c>
      <c r="CC5" s="909">
        <f t="shared" ref="CC5:CC19" si="53">IF($D5="P",CH5,0)</f>
        <v>0</v>
      </c>
      <c r="CD5" s="909">
        <f t="shared" ref="CD5:CD20" si="54">IF($D5="T",CH5,0)</f>
        <v>0</v>
      </c>
      <c r="CE5" s="909">
        <f t="shared" ref="CE5:CE19" si="55">IF($D5="E",CH5,0)</f>
        <v>0</v>
      </c>
      <c r="CF5" s="909">
        <f t="shared" ref="CF5:CF20" si="56">IF($D5="Board",CH5,0)</f>
        <v>0</v>
      </c>
      <c r="CG5" s="84">
        <v>0</v>
      </c>
      <c r="CH5" s="912">
        <f t="shared" ref="CH5:CH19" si="57">$C5*CG5*12</f>
        <v>0</v>
      </c>
      <c r="CI5" s="908">
        <f t="shared" ref="CI5:CI19" si="58">IF($D5="P",CQ5,0)</f>
        <v>0</v>
      </c>
      <c r="CJ5" s="908">
        <f t="shared" ref="CJ5:CJ20" si="59">IF($D5="T",CQ5,0)</f>
        <v>0</v>
      </c>
      <c r="CK5" s="908">
        <f t="shared" ref="CK5:CK19" si="60">IF($D5="E",CQ5,0)</f>
        <v>0</v>
      </c>
      <c r="CL5" s="908">
        <f t="shared" ref="CL5:CL20" si="61">IF($D5="Board",CQ5,0)</f>
        <v>0</v>
      </c>
      <c r="CM5" s="909">
        <f t="shared" ref="CM5:CM19" si="62">IF($D5="P",CR5,0)</f>
        <v>0</v>
      </c>
      <c r="CN5" s="909">
        <f t="shared" ref="CN5:CN20" si="63">IF($D5="T",CR5,0)</f>
        <v>0</v>
      </c>
      <c r="CO5" s="909">
        <f t="shared" ref="CO5:CO19" si="64">IF($D5="E",CR5,0)</f>
        <v>0</v>
      </c>
      <c r="CP5" s="909">
        <f t="shared" ref="CP5:CP20" si="65">IF($D5="Board",CR5,0)</f>
        <v>0</v>
      </c>
      <c r="CQ5" s="84">
        <v>0</v>
      </c>
      <c r="CR5" s="913">
        <f t="shared" ref="CR5:CR19" si="66">$C5*CQ5*12</f>
        <v>0</v>
      </c>
      <c r="CS5" s="914">
        <f>SUM(AI5,AS5,BC5,BM5,BW5,CG5,CQ5)</f>
        <v>0</v>
      </c>
      <c r="CT5" s="374">
        <f>SUM(AJ5,AT5,BD5,BN5,BX5,CH5,CR5)</f>
        <v>0</v>
      </c>
    </row>
    <row r="6" spans="1:102" ht="15" customHeight="1" x14ac:dyDescent="0.25">
      <c r="A6" s="1224" t="s">
        <v>157</v>
      </c>
      <c r="B6" s="751"/>
      <c r="C6" s="1225">
        <v>0</v>
      </c>
      <c r="D6" s="757"/>
      <c r="E6" s="1786">
        <f t="shared" si="0"/>
        <v>0</v>
      </c>
      <c r="F6" s="1787">
        <f t="shared" si="1"/>
        <v>0</v>
      </c>
      <c r="G6" s="1787">
        <f t="shared" si="2"/>
        <v>0</v>
      </c>
      <c r="H6" s="1787">
        <f t="shared" ref="H6:H20" si="67">IF($D6="board",M6,0)</f>
        <v>0</v>
      </c>
      <c r="I6" s="1788">
        <f t="shared" si="3"/>
        <v>0</v>
      </c>
      <c r="J6" s="1788">
        <f t="shared" si="4"/>
        <v>0</v>
      </c>
      <c r="K6" s="1788">
        <f t="shared" si="5"/>
        <v>0</v>
      </c>
      <c r="L6" s="1789">
        <f t="shared" ref="L6:L20" si="68">IF($D6="Board",N6,0)</f>
        <v>0</v>
      </c>
      <c r="M6" s="85">
        <v>0</v>
      </c>
      <c r="N6" s="915">
        <f t="shared" si="6"/>
        <v>0</v>
      </c>
      <c r="O6" s="1798">
        <f t="shared" si="7"/>
        <v>0</v>
      </c>
      <c r="P6" s="1799">
        <f t="shared" si="8"/>
        <v>0</v>
      </c>
      <c r="Q6" s="1799">
        <f t="shared" si="9"/>
        <v>0</v>
      </c>
      <c r="R6" s="1799">
        <f t="shared" ref="R6:R20" si="69">IF($D6="board",W6,0)</f>
        <v>0</v>
      </c>
      <c r="S6" s="1800">
        <f t="shared" si="10"/>
        <v>0</v>
      </c>
      <c r="T6" s="1800">
        <f t="shared" si="11"/>
        <v>0</v>
      </c>
      <c r="U6" s="1800">
        <f t="shared" si="12"/>
        <v>0</v>
      </c>
      <c r="V6" s="1801">
        <f t="shared" ref="V6:V20" si="70">IF($D6="Board",X6,0)</f>
        <v>0</v>
      </c>
      <c r="W6" s="86">
        <v>0</v>
      </c>
      <c r="X6" s="918">
        <f t="shared" si="13"/>
        <v>0</v>
      </c>
      <c r="Y6" s="1810">
        <f t="shared" si="14"/>
        <v>0</v>
      </c>
      <c r="Z6" s="1811">
        <f t="shared" si="15"/>
        <v>0</v>
      </c>
      <c r="AA6" s="1811">
        <f t="shared" si="16"/>
        <v>0</v>
      </c>
      <c r="AB6" s="1811">
        <f t="shared" ref="AB6:AB20" si="71">IF($D6="board",AI6,0)</f>
        <v>0</v>
      </c>
      <c r="AC6" s="1812">
        <f t="shared" si="17"/>
        <v>0</v>
      </c>
      <c r="AD6" s="1812">
        <f t="shared" si="18"/>
        <v>0</v>
      </c>
      <c r="AE6" s="1812">
        <f t="shared" si="19"/>
        <v>0</v>
      </c>
      <c r="AF6" s="1813">
        <f t="shared" ref="AF6:AF20" si="72">IF($D6="Board",AJ6,0)</f>
        <v>0</v>
      </c>
      <c r="AG6" s="919">
        <f t="shared" ref="AG6:AG20" si="73">SUM(M6,W6)</f>
        <v>0</v>
      </c>
      <c r="AH6" s="522">
        <f t="shared" ref="AH6:AH20" si="74">SUM(N6,X6)</f>
        <v>0</v>
      </c>
      <c r="AI6" s="85">
        <v>0</v>
      </c>
      <c r="AJ6" s="920">
        <f t="shared" si="20"/>
        <v>0</v>
      </c>
      <c r="AK6" s="904">
        <f t="shared" si="21"/>
        <v>0</v>
      </c>
      <c r="AL6" s="904">
        <f t="shared" si="22"/>
        <v>0</v>
      </c>
      <c r="AM6" s="904">
        <f t="shared" si="23"/>
        <v>0</v>
      </c>
      <c r="AN6" s="904">
        <f t="shared" ref="AN6:AN20" si="75">IF($D6="board",AS6,0)</f>
        <v>0</v>
      </c>
      <c r="AO6" s="905">
        <f t="shared" si="24"/>
        <v>0</v>
      </c>
      <c r="AP6" s="905">
        <f t="shared" si="25"/>
        <v>0</v>
      </c>
      <c r="AQ6" s="905">
        <f t="shared" si="26"/>
        <v>0</v>
      </c>
      <c r="AR6" s="909">
        <f t="shared" ref="AR6:AR20" si="76">IF($D6="Board",AT6,0)</f>
        <v>0</v>
      </c>
      <c r="AS6" s="86">
        <v>0</v>
      </c>
      <c r="AT6" s="920">
        <f t="shared" si="27"/>
        <v>0</v>
      </c>
      <c r="AU6" s="1798">
        <f t="shared" si="28"/>
        <v>0</v>
      </c>
      <c r="AV6" s="1799">
        <f t="shared" si="29"/>
        <v>0</v>
      </c>
      <c r="AW6" s="1799">
        <f t="shared" si="30"/>
        <v>0</v>
      </c>
      <c r="AX6" s="1799">
        <f t="shared" ref="AX6:AX20" si="77">IF($D6="board",BC6,0)</f>
        <v>0</v>
      </c>
      <c r="AY6" s="1800">
        <f t="shared" si="31"/>
        <v>0</v>
      </c>
      <c r="AZ6" s="1800">
        <f t="shared" si="32"/>
        <v>0</v>
      </c>
      <c r="BA6" s="1800">
        <f t="shared" si="33"/>
        <v>0</v>
      </c>
      <c r="BB6" s="1801">
        <f t="shared" ref="BB6:BB20" si="78">IF($D6="Board",BD6,0)</f>
        <v>0</v>
      </c>
      <c r="BC6" s="86">
        <v>0</v>
      </c>
      <c r="BD6" s="920">
        <f t="shared" si="34"/>
        <v>0</v>
      </c>
      <c r="BE6" s="1798">
        <f t="shared" si="35"/>
        <v>0</v>
      </c>
      <c r="BF6" s="1799">
        <f t="shared" si="36"/>
        <v>0</v>
      </c>
      <c r="BG6" s="1799">
        <f t="shared" si="37"/>
        <v>0</v>
      </c>
      <c r="BH6" s="1799">
        <f t="shared" ref="BH6:BH20" si="79">IF($D6="board",BM6,0)</f>
        <v>0</v>
      </c>
      <c r="BI6" s="1800">
        <f t="shared" si="38"/>
        <v>0</v>
      </c>
      <c r="BJ6" s="1800">
        <f t="shared" si="39"/>
        <v>0</v>
      </c>
      <c r="BK6" s="1800">
        <f t="shared" si="40"/>
        <v>0</v>
      </c>
      <c r="BL6" s="1801">
        <f t="shared" ref="BL6:BL20" si="80">IF($D6="Board",BN6,0)</f>
        <v>0</v>
      </c>
      <c r="BM6" s="86">
        <v>0</v>
      </c>
      <c r="BN6" s="920">
        <f t="shared" si="41"/>
        <v>0</v>
      </c>
      <c r="BO6" s="1798">
        <f t="shared" si="42"/>
        <v>0</v>
      </c>
      <c r="BP6" s="1799">
        <f t="shared" si="43"/>
        <v>0</v>
      </c>
      <c r="BQ6" s="1799">
        <f t="shared" si="44"/>
        <v>0</v>
      </c>
      <c r="BR6" s="1799">
        <f t="shared" ref="BR6:BR20" si="81">IF($D6="board",BW6,0)</f>
        <v>0</v>
      </c>
      <c r="BS6" s="1800">
        <f t="shared" si="45"/>
        <v>0</v>
      </c>
      <c r="BT6" s="1800">
        <f t="shared" si="46"/>
        <v>0</v>
      </c>
      <c r="BU6" s="1800">
        <f t="shared" si="47"/>
        <v>0</v>
      </c>
      <c r="BV6" s="1801">
        <f t="shared" ref="BV6:BV20" si="82">IF($D6="Board",BX6,0)</f>
        <v>0</v>
      </c>
      <c r="BW6" s="86">
        <v>0</v>
      </c>
      <c r="BX6" s="920">
        <f t="shared" si="48"/>
        <v>0</v>
      </c>
      <c r="BY6" s="916">
        <f t="shared" si="49"/>
        <v>0</v>
      </c>
      <c r="BZ6" s="916">
        <f t="shared" si="50"/>
        <v>0</v>
      </c>
      <c r="CA6" s="916">
        <f t="shared" si="51"/>
        <v>0</v>
      </c>
      <c r="CB6" s="916">
        <f t="shared" si="52"/>
        <v>0</v>
      </c>
      <c r="CC6" s="917">
        <f t="shared" si="53"/>
        <v>0</v>
      </c>
      <c r="CD6" s="917">
        <f t="shared" si="54"/>
        <v>0</v>
      </c>
      <c r="CE6" s="917">
        <f t="shared" si="55"/>
        <v>0</v>
      </c>
      <c r="CF6" s="917">
        <f t="shared" si="56"/>
        <v>0</v>
      </c>
      <c r="CG6" s="86">
        <v>0</v>
      </c>
      <c r="CH6" s="920">
        <f t="shared" si="57"/>
        <v>0</v>
      </c>
      <c r="CI6" s="916">
        <f t="shared" si="58"/>
        <v>0</v>
      </c>
      <c r="CJ6" s="916">
        <f t="shared" si="59"/>
        <v>0</v>
      </c>
      <c r="CK6" s="916">
        <f t="shared" si="60"/>
        <v>0</v>
      </c>
      <c r="CL6" s="916">
        <f t="shared" si="61"/>
        <v>0</v>
      </c>
      <c r="CM6" s="917">
        <f t="shared" si="62"/>
        <v>0</v>
      </c>
      <c r="CN6" s="917">
        <f t="shared" si="63"/>
        <v>0</v>
      </c>
      <c r="CO6" s="917">
        <f t="shared" si="64"/>
        <v>0</v>
      </c>
      <c r="CP6" s="917">
        <f t="shared" si="65"/>
        <v>0</v>
      </c>
      <c r="CQ6" s="86">
        <v>0</v>
      </c>
      <c r="CR6" s="921">
        <f t="shared" si="66"/>
        <v>0</v>
      </c>
      <c r="CS6" s="922">
        <f t="shared" ref="CS6:CS20" si="83">SUM(AI6,AS6,BC6,BM6,BW6,CG6,CQ6)</f>
        <v>0</v>
      </c>
      <c r="CT6" s="274">
        <f t="shared" ref="CT6:CT20" si="84">SUM(AJ6,AT6,BD6,BN6,BX6,CH6,CR6)</f>
        <v>0</v>
      </c>
    </row>
    <row r="7" spans="1:102" ht="15" customHeight="1" x14ac:dyDescent="0.25">
      <c r="A7" s="1226" t="s">
        <v>157</v>
      </c>
      <c r="B7" s="751"/>
      <c r="C7" s="1225">
        <v>0</v>
      </c>
      <c r="D7" s="757"/>
      <c r="E7" s="1786">
        <f t="shared" si="0"/>
        <v>0</v>
      </c>
      <c r="F7" s="1787">
        <f t="shared" si="1"/>
        <v>0</v>
      </c>
      <c r="G7" s="1787">
        <f t="shared" si="2"/>
        <v>0</v>
      </c>
      <c r="H7" s="1787">
        <f t="shared" si="67"/>
        <v>0</v>
      </c>
      <c r="I7" s="1788">
        <f t="shared" si="3"/>
        <v>0</v>
      </c>
      <c r="J7" s="1788">
        <f t="shared" si="4"/>
        <v>0</v>
      </c>
      <c r="K7" s="1788">
        <f t="shared" si="5"/>
        <v>0</v>
      </c>
      <c r="L7" s="1789">
        <f t="shared" si="68"/>
        <v>0</v>
      </c>
      <c r="M7" s="85">
        <v>0</v>
      </c>
      <c r="N7" s="915">
        <f t="shared" si="6"/>
        <v>0</v>
      </c>
      <c r="O7" s="1798">
        <f t="shared" si="7"/>
        <v>0</v>
      </c>
      <c r="P7" s="1799">
        <f t="shared" si="8"/>
        <v>0</v>
      </c>
      <c r="Q7" s="1799">
        <f t="shared" si="9"/>
        <v>0</v>
      </c>
      <c r="R7" s="1799">
        <f t="shared" si="69"/>
        <v>0</v>
      </c>
      <c r="S7" s="1800">
        <f t="shared" si="10"/>
        <v>0</v>
      </c>
      <c r="T7" s="1800">
        <f t="shared" si="11"/>
        <v>0</v>
      </c>
      <c r="U7" s="1800">
        <f t="shared" si="12"/>
        <v>0</v>
      </c>
      <c r="V7" s="1801">
        <f t="shared" si="70"/>
        <v>0</v>
      </c>
      <c r="W7" s="86">
        <v>0</v>
      </c>
      <c r="X7" s="918">
        <f t="shared" si="13"/>
        <v>0</v>
      </c>
      <c r="Y7" s="1810">
        <f t="shared" si="14"/>
        <v>0</v>
      </c>
      <c r="Z7" s="1811">
        <f t="shared" si="15"/>
        <v>0</v>
      </c>
      <c r="AA7" s="1811">
        <f t="shared" si="16"/>
        <v>0</v>
      </c>
      <c r="AB7" s="1811">
        <f t="shared" si="71"/>
        <v>0</v>
      </c>
      <c r="AC7" s="1812">
        <f t="shared" si="17"/>
        <v>0</v>
      </c>
      <c r="AD7" s="1812">
        <f t="shared" si="18"/>
        <v>0</v>
      </c>
      <c r="AE7" s="1812">
        <f t="shared" si="19"/>
        <v>0</v>
      </c>
      <c r="AF7" s="1813">
        <f t="shared" si="72"/>
        <v>0</v>
      </c>
      <c r="AG7" s="919">
        <f t="shared" si="73"/>
        <v>0</v>
      </c>
      <c r="AH7" s="522">
        <f t="shared" si="74"/>
        <v>0</v>
      </c>
      <c r="AI7" s="85">
        <v>0</v>
      </c>
      <c r="AJ7" s="920">
        <f t="shared" si="20"/>
        <v>0</v>
      </c>
      <c r="AK7" s="904">
        <f t="shared" si="21"/>
        <v>0</v>
      </c>
      <c r="AL7" s="904">
        <f t="shared" si="22"/>
        <v>0</v>
      </c>
      <c r="AM7" s="904">
        <f t="shared" si="23"/>
        <v>0</v>
      </c>
      <c r="AN7" s="904">
        <f t="shared" si="75"/>
        <v>0</v>
      </c>
      <c r="AO7" s="905">
        <f t="shared" si="24"/>
        <v>0</v>
      </c>
      <c r="AP7" s="905">
        <f t="shared" si="25"/>
        <v>0</v>
      </c>
      <c r="AQ7" s="905">
        <f t="shared" si="26"/>
        <v>0</v>
      </c>
      <c r="AR7" s="909">
        <f t="shared" si="76"/>
        <v>0</v>
      </c>
      <c r="AS7" s="86">
        <v>0</v>
      </c>
      <c r="AT7" s="920">
        <f t="shared" si="27"/>
        <v>0</v>
      </c>
      <c r="AU7" s="1798">
        <f t="shared" si="28"/>
        <v>0</v>
      </c>
      <c r="AV7" s="1799">
        <f t="shared" si="29"/>
        <v>0</v>
      </c>
      <c r="AW7" s="1799">
        <f t="shared" si="30"/>
        <v>0</v>
      </c>
      <c r="AX7" s="1799">
        <f t="shared" si="77"/>
        <v>0</v>
      </c>
      <c r="AY7" s="1800">
        <f t="shared" si="31"/>
        <v>0</v>
      </c>
      <c r="AZ7" s="1800">
        <f t="shared" si="32"/>
        <v>0</v>
      </c>
      <c r="BA7" s="1800">
        <f t="shared" si="33"/>
        <v>0</v>
      </c>
      <c r="BB7" s="1801">
        <f t="shared" si="78"/>
        <v>0</v>
      </c>
      <c r="BC7" s="86">
        <v>0</v>
      </c>
      <c r="BD7" s="920">
        <f t="shared" si="34"/>
        <v>0</v>
      </c>
      <c r="BE7" s="1798">
        <f t="shared" si="35"/>
        <v>0</v>
      </c>
      <c r="BF7" s="1799">
        <f t="shared" si="36"/>
        <v>0</v>
      </c>
      <c r="BG7" s="1799">
        <f t="shared" si="37"/>
        <v>0</v>
      </c>
      <c r="BH7" s="1799">
        <f t="shared" si="79"/>
        <v>0</v>
      </c>
      <c r="BI7" s="1800">
        <f t="shared" si="38"/>
        <v>0</v>
      </c>
      <c r="BJ7" s="1800">
        <f t="shared" si="39"/>
        <v>0</v>
      </c>
      <c r="BK7" s="1800">
        <f t="shared" si="40"/>
        <v>0</v>
      </c>
      <c r="BL7" s="1801">
        <f t="shared" si="80"/>
        <v>0</v>
      </c>
      <c r="BM7" s="86">
        <v>0</v>
      </c>
      <c r="BN7" s="920">
        <f t="shared" si="41"/>
        <v>0</v>
      </c>
      <c r="BO7" s="1798">
        <f t="shared" si="42"/>
        <v>0</v>
      </c>
      <c r="BP7" s="1799">
        <f t="shared" si="43"/>
        <v>0</v>
      </c>
      <c r="BQ7" s="1799">
        <f t="shared" si="44"/>
        <v>0</v>
      </c>
      <c r="BR7" s="1799">
        <f t="shared" si="81"/>
        <v>0</v>
      </c>
      <c r="BS7" s="1800">
        <f t="shared" si="45"/>
        <v>0</v>
      </c>
      <c r="BT7" s="1800">
        <f t="shared" si="46"/>
        <v>0</v>
      </c>
      <c r="BU7" s="1800">
        <f t="shared" si="47"/>
        <v>0</v>
      </c>
      <c r="BV7" s="1801">
        <f t="shared" si="82"/>
        <v>0</v>
      </c>
      <c r="BW7" s="86">
        <v>0</v>
      </c>
      <c r="BX7" s="920">
        <f t="shared" si="48"/>
        <v>0</v>
      </c>
      <c r="BY7" s="916">
        <f t="shared" si="49"/>
        <v>0</v>
      </c>
      <c r="BZ7" s="916">
        <f t="shared" si="50"/>
        <v>0</v>
      </c>
      <c r="CA7" s="916">
        <f t="shared" si="51"/>
        <v>0</v>
      </c>
      <c r="CB7" s="916">
        <f t="shared" si="52"/>
        <v>0</v>
      </c>
      <c r="CC7" s="917">
        <f t="shared" si="53"/>
        <v>0</v>
      </c>
      <c r="CD7" s="917">
        <f t="shared" si="54"/>
        <v>0</v>
      </c>
      <c r="CE7" s="917">
        <f t="shared" si="55"/>
        <v>0</v>
      </c>
      <c r="CF7" s="917">
        <f t="shared" si="56"/>
        <v>0</v>
      </c>
      <c r="CG7" s="86">
        <v>0</v>
      </c>
      <c r="CH7" s="920">
        <f t="shared" si="57"/>
        <v>0</v>
      </c>
      <c r="CI7" s="916">
        <f t="shared" si="58"/>
        <v>0</v>
      </c>
      <c r="CJ7" s="916">
        <f t="shared" si="59"/>
        <v>0</v>
      </c>
      <c r="CK7" s="916">
        <f t="shared" si="60"/>
        <v>0</v>
      </c>
      <c r="CL7" s="916">
        <f t="shared" si="61"/>
        <v>0</v>
      </c>
      <c r="CM7" s="917">
        <f t="shared" si="62"/>
        <v>0</v>
      </c>
      <c r="CN7" s="917">
        <f t="shared" si="63"/>
        <v>0</v>
      </c>
      <c r="CO7" s="917">
        <f t="shared" si="64"/>
        <v>0</v>
      </c>
      <c r="CP7" s="917">
        <f t="shared" si="65"/>
        <v>0</v>
      </c>
      <c r="CQ7" s="86">
        <v>0</v>
      </c>
      <c r="CR7" s="921">
        <f t="shared" si="66"/>
        <v>0</v>
      </c>
      <c r="CS7" s="922">
        <f t="shared" si="83"/>
        <v>0</v>
      </c>
      <c r="CT7" s="274">
        <f t="shared" si="84"/>
        <v>0</v>
      </c>
    </row>
    <row r="8" spans="1:102" ht="15" customHeight="1" x14ac:dyDescent="0.25">
      <c r="A8" s="1224" t="s">
        <v>157</v>
      </c>
      <c r="B8" s="751"/>
      <c r="C8" s="1225">
        <v>0</v>
      </c>
      <c r="D8" s="757"/>
      <c r="E8" s="1786">
        <f t="shared" si="0"/>
        <v>0</v>
      </c>
      <c r="F8" s="1787">
        <f t="shared" si="1"/>
        <v>0</v>
      </c>
      <c r="G8" s="1787">
        <f t="shared" si="2"/>
        <v>0</v>
      </c>
      <c r="H8" s="1787">
        <f t="shared" si="67"/>
        <v>0</v>
      </c>
      <c r="I8" s="1788">
        <f t="shared" si="3"/>
        <v>0</v>
      </c>
      <c r="J8" s="1788">
        <f t="shared" si="4"/>
        <v>0</v>
      </c>
      <c r="K8" s="1788">
        <f t="shared" si="5"/>
        <v>0</v>
      </c>
      <c r="L8" s="1789">
        <f t="shared" si="68"/>
        <v>0</v>
      </c>
      <c r="M8" s="85">
        <v>0</v>
      </c>
      <c r="N8" s="915">
        <f t="shared" si="6"/>
        <v>0</v>
      </c>
      <c r="O8" s="1798">
        <f t="shared" si="7"/>
        <v>0</v>
      </c>
      <c r="P8" s="1799">
        <f t="shared" si="8"/>
        <v>0</v>
      </c>
      <c r="Q8" s="1799">
        <f t="shared" si="9"/>
        <v>0</v>
      </c>
      <c r="R8" s="1799">
        <f t="shared" si="69"/>
        <v>0</v>
      </c>
      <c r="S8" s="1800">
        <f t="shared" si="10"/>
        <v>0</v>
      </c>
      <c r="T8" s="1800">
        <f t="shared" si="11"/>
        <v>0</v>
      </c>
      <c r="U8" s="1800">
        <f t="shared" si="12"/>
        <v>0</v>
      </c>
      <c r="V8" s="1801">
        <f t="shared" si="70"/>
        <v>0</v>
      </c>
      <c r="W8" s="86">
        <v>0</v>
      </c>
      <c r="X8" s="918">
        <f t="shared" si="13"/>
        <v>0</v>
      </c>
      <c r="Y8" s="1810">
        <f t="shared" si="14"/>
        <v>0</v>
      </c>
      <c r="Z8" s="1811">
        <f t="shared" si="15"/>
        <v>0</v>
      </c>
      <c r="AA8" s="1811">
        <f t="shared" si="16"/>
        <v>0</v>
      </c>
      <c r="AB8" s="1811">
        <f t="shared" si="71"/>
        <v>0</v>
      </c>
      <c r="AC8" s="1812">
        <f t="shared" si="17"/>
        <v>0</v>
      </c>
      <c r="AD8" s="1812">
        <f t="shared" si="18"/>
        <v>0</v>
      </c>
      <c r="AE8" s="1812">
        <f t="shared" si="19"/>
        <v>0</v>
      </c>
      <c r="AF8" s="1813">
        <f t="shared" si="72"/>
        <v>0</v>
      </c>
      <c r="AG8" s="919">
        <f t="shared" si="73"/>
        <v>0</v>
      </c>
      <c r="AH8" s="522">
        <f t="shared" si="74"/>
        <v>0</v>
      </c>
      <c r="AI8" s="85">
        <v>0</v>
      </c>
      <c r="AJ8" s="920">
        <f t="shared" si="20"/>
        <v>0</v>
      </c>
      <c r="AK8" s="904">
        <f t="shared" si="21"/>
        <v>0</v>
      </c>
      <c r="AL8" s="904">
        <f t="shared" si="22"/>
        <v>0</v>
      </c>
      <c r="AM8" s="904">
        <f t="shared" si="23"/>
        <v>0</v>
      </c>
      <c r="AN8" s="904">
        <f t="shared" si="75"/>
        <v>0</v>
      </c>
      <c r="AO8" s="905">
        <f t="shared" si="24"/>
        <v>0</v>
      </c>
      <c r="AP8" s="905">
        <f t="shared" si="25"/>
        <v>0</v>
      </c>
      <c r="AQ8" s="905">
        <f t="shared" si="26"/>
        <v>0</v>
      </c>
      <c r="AR8" s="909">
        <f t="shared" si="76"/>
        <v>0</v>
      </c>
      <c r="AS8" s="86">
        <v>0</v>
      </c>
      <c r="AT8" s="920">
        <f t="shared" si="27"/>
        <v>0</v>
      </c>
      <c r="AU8" s="1798">
        <f t="shared" si="28"/>
        <v>0</v>
      </c>
      <c r="AV8" s="1799">
        <f t="shared" si="29"/>
        <v>0</v>
      </c>
      <c r="AW8" s="1799">
        <f t="shared" si="30"/>
        <v>0</v>
      </c>
      <c r="AX8" s="1799">
        <f t="shared" si="77"/>
        <v>0</v>
      </c>
      <c r="AY8" s="1800">
        <f t="shared" si="31"/>
        <v>0</v>
      </c>
      <c r="AZ8" s="1800">
        <f t="shared" si="32"/>
        <v>0</v>
      </c>
      <c r="BA8" s="1800">
        <f t="shared" si="33"/>
        <v>0</v>
      </c>
      <c r="BB8" s="1801">
        <f t="shared" si="78"/>
        <v>0</v>
      </c>
      <c r="BC8" s="86">
        <v>0</v>
      </c>
      <c r="BD8" s="920">
        <f t="shared" si="34"/>
        <v>0</v>
      </c>
      <c r="BE8" s="1798">
        <f t="shared" si="35"/>
        <v>0</v>
      </c>
      <c r="BF8" s="1799">
        <f t="shared" si="36"/>
        <v>0</v>
      </c>
      <c r="BG8" s="1799">
        <f t="shared" si="37"/>
        <v>0</v>
      </c>
      <c r="BH8" s="1799">
        <f t="shared" si="79"/>
        <v>0</v>
      </c>
      <c r="BI8" s="1800">
        <f t="shared" si="38"/>
        <v>0</v>
      </c>
      <c r="BJ8" s="1800">
        <f t="shared" si="39"/>
        <v>0</v>
      </c>
      <c r="BK8" s="1800">
        <f t="shared" si="40"/>
        <v>0</v>
      </c>
      <c r="BL8" s="1801">
        <f t="shared" si="80"/>
        <v>0</v>
      </c>
      <c r="BM8" s="86">
        <v>0</v>
      </c>
      <c r="BN8" s="920">
        <f t="shared" si="41"/>
        <v>0</v>
      </c>
      <c r="BO8" s="1798">
        <f t="shared" si="42"/>
        <v>0</v>
      </c>
      <c r="BP8" s="1799">
        <f t="shared" si="43"/>
        <v>0</v>
      </c>
      <c r="BQ8" s="1799">
        <f t="shared" si="44"/>
        <v>0</v>
      </c>
      <c r="BR8" s="1799">
        <f t="shared" si="81"/>
        <v>0</v>
      </c>
      <c r="BS8" s="1800">
        <f t="shared" si="45"/>
        <v>0</v>
      </c>
      <c r="BT8" s="1800">
        <f t="shared" si="46"/>
        <v>0</v>
      </c>
      <c r="BU8" s="1800">
        <f t="shared" si="47"/>
        <v>0</v>
      </c>
      <c r="BV8" s="1801">
        <f t="shared" si="82"/>
        <v>0</v>
      </c>
      <c r="BW8" s="86">
        <v>0</v>
      </c>
      <c r="BX8" s="920">
        <f t="shared" si="48"/>
        <v>0</v>
      </c>
      <c r="BY8" s="916">
        <f t="shared" si="49"/>
        <v>0</v>
      </c>
      <c r="BZ8" s="916">
        <f t="shared" si="50"/>
        <v>0</v>
      </c>
      <c r="CA8" s="916">
        <f t="shared" si="51"/>
        <v>0</v>
      </c>
      <c r="CB8" s="916">
        <f t="shared" si="52"/>
        <v>0</v>
      </c>
      <c r="CC8" s="917">
        <f t="shared" si="53"/>
        <v>0</v>
      </c>
      <c r="CD8" s="917">
        <f t="shared" si="54"/>
        <v>0</v>
      </c>
      <c r="CE8" s="917">
        <f t="shared" si="55"/>
        <v>0</v>
      </c>
      <c r="CF8" s="917">
        <f t="shared" si="56"/>
        <v>0</v>
      </c>
      <c r="CG8" s="86">
        <v>0</v>
      </c>
      <c r="CH8" s="920">
        <f t="shared" si="57"/>
        <v>0</v>
      </c>
      <c r="CI8" s="916">
        <f t="shared" si="58"/>
        <v>0</v>
      </c>
      <c r="CJ8" s="916">
        <f t="shared" si="59"/>
        <v>0</v>
      </c>
      <c r="CK8" s="916">
        <f t="shared" si="60"/>
        <v>0</v>
      </c>
      <c r="CL8" s="916">
        <f t="shared" si="61"/>
        <v>0</v>
      </c>
      <c r="CM8" s="917">
        <f t="shared" si="62"/>
        <v>0</v>
      </c>
      <c r="CN8" s="917">
        <f t="shared" si="63"/>
        <v>0</v>
      </c>
      <c r="CO8" s="917">
        <f t="shared" si="64"/>
        <v>0</v>
      </c>
      <c r="CP8" s="917">
        <f t="shared" si="65"/>
        <v>0</v>
      </c>
      <c r="CQ8" s="86">
        <v>0</v>
      </c>
      <c r="CR8" s="921">
        <f t="shared" si="66"/>
        <v>0</v>
      </c>
      <c r="CS8" s="922">
        <f t="shared" si="83"/>
        <v>0</v>
      </c>
      <c r="CT8" s="274">
        <f t="shared" si="84"/>
        <v>0</v>
      </c>
    </row>
    <row r="9" spans="1:102" ht="15" customHeight="1" x14ac:dyDescent="0.25">
      <c r="A9" s="1227" t="s">
        <v>157</v>
      </c>
      <c r="B9" s="751"/>
      <c r="C9" s="1225">
        <v>0</v>
      </c>
      <c r="D9" s="757"/>
      <c r="E9" s="1786">
        <f t="shared" si="0"/>
        <v>0</v>
      </c>
      <c r="F9" s="1787">
        <f t="shared" si="1"/>
        <v>0</v>
      </c>
      <c r="G9" s="1787">
        <f t="shared" si="2"/>
        <v>0</v>
      </c>
      <c r="H9" s="1787">
        <f t="shared" si="67"/>
        <v>0</v>
      </c>
      <c r="I9" s="1788">
        <f t="shared" si="3"/>
        <v>0</v>
      </c>
      <c r="J9" s="1788">
        <f t="shared" si="4"/>
        <v>0</v>
      </c>
      <c r="K9" s="1788">
        <f t="shared" si="5"/>
        <v>0</v>
      </c>
      <c r="L9" s="1789">
        <f t="shared" si="68"/>
        <v>0</v>
      </c>
      <c r="M9" s="85">
        <v>0</v>
      </c>
      <c r="N9" s="915">
        <f t="shared" si="6"/>
        <v>0</v>
      </c>
      <c r="O9" s="1798">
        <f t="shared" si="7"/>
        <v>0</v>
      </c>
      <c r="P9" s="1799">
        <f t="shared" si="8"/>
        <v>0</v>
      </c>
      <c r="Q9" s="1799">
        <f t="shared" si="9"/>
        <v>0</v>
      </c>
      <c r="R9" s="1799">
        <f t="shared" si="69"/>
        <v>0</v>
      </c>
      <c r="S9" s="1800">
        <f t="shared" si="10"/>
        <v>0</v>
      </c>
      <c r="T9" s="1800">
        <f t="shared" si="11"/>
        <v>0</v>
      </c>
      <c r="U9" s="1800">
        <f t="shared" si="12"/>
        <v>0</v>
      </c>
      <c r="V9" s="1801">
        <f t="shared" si="70"/>
        <v>0</v>
      </c>
      <c r="W9" s="86">
        <v>0</v>
      </c>
      <c r="X9" s="918">
        <f t="shared" si="13"/>
        <v>0</v>
      </c>
      <c r="Y9" s="1810">
        <f t="shared" si="14"/>
        <v>0</v>
      </c>
      <c r="Z9" s="1811">
        <f t="shared" si="15"/>
        <v>0</v>
      </c>
      <c r="AA9" s="1811">
        <f t="shared" si="16"/>
        <v>0</v>
      </c>
      <c r="AB9" s="1811">
        <f t="shared" si="71"/>
        <v>0</v>
      </c>
      <c r="AC9" s="1812">
        <f t="shared" si="17"/>
        <v>0</v>
      </c>
      <c r="AD9" s="1812">
        <f t="shared" si="18"/>
        <v>0</v>
      </c>
      <c r="AE9" s="1812">
        <f t="shared" si="19"/>
        <v>0</v>
      </c>
      <c r="AF9" s="1813">
        <f t="shared" si="72"/>
        <v>0</v>
      </c>
      <c r="AG9" s="919">
        <f t="shared" si="73"/>
        <v>0</v>
      </c>
      <c r="AH9" s="522">
        <f t="shared" si="74"/>
        <v>0</v>
      </c>
      <c r="AI9" s="85">
        <v>0</v>
      </c>
      <c r="AJ9" s="920">
        <f t="shared" si="20"/>
        <v>0</v>
      </c>
      <c r="AK9" s="904">
        <f t="shared" si="21"/>
        <v>0</v>
      </c>
      <c r="AL9" s="904">
        <f t="shared" si="22"/>
        <v>0</v>
      </c>
      <c r="AM9" s="904">
        <f t="shared" si="23"/>
        <v>0</v>
      </c>
      <c r="AN9" s="904">
        <f t="shared" si="75"/>
        <v>0</v>
      </c>
      <c r="AO9" s="905">
        <f t="shared" si="24"/>
        <v>0</v>
      </c>
      <c r="AP9" s="905">
        <f t="shared" si="25"/>
        <v>0</v>
      </c>
      <c r="AQ9" s="905">
        <f t="shared" si="26"/>
        <v>0</v>
      </c>
      <c r="AR9" s="909">
        <f t="shared" si="76"/>
        <v>0</v>
      </c>
      <c r="AS9" s="86">
        <v>0</v>
      </c>
      <c r="AT9" s="920">
        <f t="shared" si="27"/>
        <v>0</v>
      </c>
      <c r="AU9" s="1798">
        <f t="shared" si="28"/>
        <v>0</v>
      </c>
      <c r="AV9" s="1799">
        <f t="shared" si="29"/>
        <v>0</v>
      </c>
      <c r="AW9" s="1799">
        <f t="shared" si="30"/>
        <v>0</v>
      </c>
      <c r="AX9" s="1799">
        <f t="shared" si="77"/>
        <v>0</v>
      </c>
      <c r="AY9" s="1800">
        <f t="shared" si="31"/>
        <v>0</v>
      </c>
      <c r="AZ9" s="1800">
        <f t="shared" si="32"/>
        <v>0</v>
      </c>
      <c r="BA9" s="1800">
        <f t="shared" si="33"/>
        <v>0</v>
      </c>
      <c r="BB9" s="1801">
        <f t="shared" si="78"/>
        <v>0</v>
      </c>
      <c r="BC9" s="86">
        <v>0</v>
      </c>
      <c r="BD9" s="920">
        <f t="shared" si="34"/>
        <v>0</v>
      </c>
      <c r="BE9" s="1798">
        <f t="shared" si="35"/>
        <v>0</v>
      </c>
      <c r="BF9" s="1799">
        <f t="shared" si="36"/>
        <v>0</v>
      </c>
      <c r="BG9" s="1799">
        <f t="shared" si="37"/>
        <v>0</v>
      </c>
      <c r="BH9" s="1799">
        <f t="shared" si="79"/>
        <v>0</v>
      </c>
      <c r="BI9" s="1800">
        <f t="shared" si="38"/>
        <v>0</v>
      </c>
      <c r="BJ9" s="1800">
        <f t="shared" si="39"/>
        <v>0</v>
      </c>
      <c r="BK9" s="1800">
        <f t="shared" si="40"/>
        <v>0</v>
      </c>
      <c r="BL9" s="1801">
        <f t="shared" si="80"/>
        <v>0</v>
      </c>
      <c r="BM9" s="86">
        <v>0</v>
      </c>
      <c r="BN9" s="920">
        <f t="shared" si="41"/>
        <v>0</v>
      </c>
      <c r="BO9" s="1798">
        <f t="shared" si="42"/>
        <v>0</v>
      </c>
      <c r="BP9" s="1799">
        <f t="shared" si="43"/>
        <v>0</v>
      </c>
      <c r="BQ9" s="1799">
        <f t="shared" si="44"/>
        <v>0</v>
      </c>
      <c r="BR9" s="1799">
        <f t="shared" si="81"/>
        <v>0</v>
      </c>
      <c r="BS9" s="1800">
        <f t="shared" si="45"/>
        <v>0</v>
      </c>
      <c r="BT9" s="1800">
        <f t="shared" si="46"/>
        <v>0</v>
      </c>
      <c r="BU9" s="1800">
        <f t="shared" si="47"/>
        <v>0</v>
      </c>
      <c r="BV9" s="1801">
        <f t="shared" si="82"/>
        <v>0</v>
      </c>
      <c r="BW9" s="86">
        <v>0</v>
      </c>
      <c r="BX9" s="920">
        <f t="shared" si="48"/>
        <v>0</v>
      </c>
      <c r="BY9" s="916">
        <f t="shared" si="49"/>
        <v>0</v>
      </c>
      <c r="BZ9" s="916">
        <f t="shared" si="50"/>
        <v>0</v>
      </c>
      <c r="CA9" s="916">
        <f t="shared" si="51"/>
        <v>0</v>
      </c>
      <c r="CB9" s="916">
        <f t="shared" si="52"/>
        <v>0</v>
      </c>
      <c r="CC9" s="917">
        <f t="shared" si="53"/>
        <v>0</v>
      </c>
      <c r="CD9" s="917">
        <f t="shared" si="54"/>
        <v>0</v>
      </c>
      <c r="CE9" s="917">
        <f t="shared" si="55"/>
        <v>0</v>
      </c>
      <c r="CF9" s="917">
        <f t="shared" si="56"/>
        <v>0</v>
      </c>
      <c r="CG9" s="86">
        <v>0</v>
      </c>
      <c r="CH9" s="920">
        <f t="shared" si="57"/>
        <v>0</v>
      </c>
      <c r="CI9" s="916">
        <f t="shared" si="58"/>
        <v>0</v>
      </c>
      <c r="CJ9" s="916">
        <f t="shared" si="59"/>
        <v>0</v>
      </c>
      <c r="CK9" s="916">
        <f t="shared" si="60"/>
        <v>0</v>
      </c>
      <c r="CL9" s="916">
        <f t="shared" si="61"/>
        <v>0</v>
      </c>
      <c r="CM9" s="917">
        <f t="shared" si="62"/>
        <v>0</v>
      </c>
      <c r="CN9" s="917">
        <f t="shared" si="63"/>
        <v>0</v>
      </c>
      <c r="CO9" s="917">
        <f t="shared" si="64"/>
        <v>0</v>
      </c>
      <c r="CP9" s="917">
        <f t="shared" si="65"/>
        <v>0</v>
      </c>
      <c r="CQ9" s="86">
        <v>0</v>
      </c>
      <c r="CR9" s="921">
        <f t="shared" si="66"/>
        <v>0</v>
      </c>
      <c r="CS9" s="922">
        <f t="shared" si="83"/>
        <v>0</v>
      </c>
      <c r="CT9" s="274">
        <f t="shared" si="84"/>
        <v>0</v>
      </c>
    </row>
    <row r="10" spans="1:102" ht="15" customHeight="1" x14ac:dyDescent="0.25">
      <c r="A10" s="1228" t="s">
        <v>157</v>
      </c>
      <c r="B10" s="751"/>
      <c r="C10" s="1225">
        <v>0</v>
      </c>
      <c r="D10" s="757"/>
      <c r="E10" s="1786">
        <f t="shared" si="0"/>
        <v>0</v>
      </c>
      <c r="F10" s="1787">
        <f t="shared" si="1"/>
        <v>0</v>
      </c>
      <c r="G10" s="1787">
        <f t="shared" si="2"/>
        <v>0</v>
      </c>
      <c r="H10" s="1787">
        <f t="shared" si="67"/>
        <v>0</v>
      </c>
      <c r="I10" s="1788">
        <f t="shared" si="3"/>
        <v>0</v>
      </c>
      <c r="J10" s="1788">
        <f t="shared" si="4"/>
        <v>0</v>
      </c>
      <c r="K10" s="1788">
        <f t="shared" si="5"/>
        <v>0</v>
      </c>
      <c r="L10" s="1789">
        <f t="shared" si="68"/>
        <v>0</v>
      </c>
      <c r="M10" s="85">
        <v>0</v>
      </c>
      <c r="N10" s="915">
        <f t="shared" si="6"/>
        <v>0</v>
      </c>
      <c r="O10" s="1798">
        <f t="shared" si="7"/>
        <v>0</v>
      </c>
      <c r="P10" s="1799">
        <f t="shared" si="8"/>
        <v>0</v>
      </c>
      <c r="Q10" s="1799">
        <f t="shared" si="9"/>
        <v>0</v>
      </c>
      <c r="R10" s="1799">
        <f t="shared" si="69"/>
        <v>0</v>
      </c>
      <c r="S10" s="1800">
        <f t="shared" si="10"/>
        <v>0</v>
      </c>
      <c r="T10" s="1800">
        <f t="shared" si="11"/>
        <v>0</v>
      </c>
      <c r="U10" s="1800">
        <f t="shared" si="12"/>
        <v>0</v>
      </c>
      <c r="V10" s="1801">
        <f t="shared" si="70"/>
        <v>0</v>
      </c>
      <c r="W10" s="86">
        <v>0</v>
      </c>
      <c r="X10" s="918">
        <f t="shared" si="13"/>
        <v>0</v>
      </c>
      <c r="Y10" s="1810">
        <f t="shared" si="14"/>
        <v>0</v>
      </c>
      <c r="Z10" s="1811">
        <f t="shared" si="15"/>
        <v>0</v>
      </c>
      <c r="AA10" s="1811">
        <f t="shared" si="16"/>
        <v>0</v>
      </c>
      <c r="AB10" s="1811">
        <f t="shared" si="71"/>
        <v>0</v>
      </c>
      <c r="AC10" s="1812">
        <f t="shared" si="17"/>
        <v>0</v>
      </c>
      <c r="AD10" s="1812">
        <f t="shared" si="18"/>
        <v>0</v>
      </c>
      <c r="AE10" s="1812">
        <f t="shared" si="19"/>
        <v>0</v>
      </c>
      <c r="AF10" s="1813">
        <f t="shared" si="72"/>
        <v>0</v>
      </c>
      <c r="AG10" s="919">
        <f t="shared" si="73"/>
        <v>0</v>
      </c>
      <c r="AH10" s="522">
        <f t="shared" si="74"/>
        <v>0</v>
      </c>
      <c r="AI10" s="85">
        <v>0</v>
      </c>
      <c r="AJ10" s="920">
        <f t="shared" si="20"/>
        <v>0</v>
      </c>
      <c r="AK10" s="904">
        <f t="shared" si="21"/>
        <v>0</v>
      </c>
      <c r="AL10" s="904">
        <f t="shared" si="22"/>
        <v>0</v>
      </c>
      <c r="AM10" s="904">
        <f t="shared" si="23"/>
        <v>0</v>
      </c>
      <c r="AN10" s="904">
        <f t="shared" si="75"/>
        <v>0</v>
      </c>
      <c r="AO10" s="905">
        <f t="shared" si="24"/>
        <v>0</v>
      </c>
      <c r="AP10" s="905">
        <f t="shared" si="25"/>
        <v>0</v>
      </c>
      <c r="AQ10" s="905">
        <f t="shared" si="26"/>
        <v>0</v>
      </c>
      <c r="AR10" s="909">
        <f t="shared" si="76"/>
        <v>0</v>
      </c>
      <c r="AS10" s="86">
        <v>0</v>
      </c>
      <c r="AT10" s="920">
        <f t="shared" si="27"/>
        <v>0</v>
      </c>
      <c r="AU10" s="1798">
        <f t="shared" si="28"/>
        <v>0</v>
      </c>
      <c r="AV10" s="1799">
        <f t="shared" si="29"/>
        <v>0</v>
      </c>
      <c r="AW10" s="1799">
        <f t="shared" si="30"/>
        <v>0</v>
      </c>
      <c r="AX10" s="1799">
        <f t="shared" si="77"/>
        <v>0</v>
      </c>
      <c r="AY10" s="1800">
        <f t="shared" si="31"/>
        <v>0</v>
      </c>
      <c r="AZ10" s="1800">
        <f t="shared" si="32"/>
        <v>0</v>
      </c>
      <c r="BA10" s="1800">
        <f t="shared" si="33"/>
        <v>0</v>
      </c>
      <c r="BB10" s="1801">
        <f t="shared" si="78"/>
        <v>0</v>
      </c>
      <c r="BC10" s="86">
        <v>0</v>
      </c>
      <c r="BD10" s="920">
        <f t="shared" si="34"/>
        <v>0</v>
      </c>
      <c r="BE10" s="1798">
        <f t="shared" si="35"/>
        <v>0</v>
      </c>
      <c r="BF10" s="1799">
        <f t="shared" si="36"/>
        <v>0</v>
      </c>
      <c r="BG10" s="1799">
        <f t="shared" si="37"/>
        <v>0</v>
      </c>
      <c r="BH10" s="1799">
        <f t="shared" si="79"/>
        <v>0</v>
      </c>
      <c r="BI10" s="1800">
        <f t="shared" si="38"/>
        <v>0</v>
      </c>
      <c r="BJ10" s="1800">
        <f t="shared" si="39"/>
        <v>0</v>
      </c>
      <c r="BK10" s="1800">
        <f t="shared" si="40"/>
        <v>0</v>
      </c>
      <c r="BL10" s="1801">
        <f t="shared" si="80"/>
        <v>0</v>
      </c>
      <c r="BM10" s="86">
        <v>0</v>
      </c>
      <c r="BN10" s="920">
        <f t="shared" si="41"/>
        <v>0</v>
      </c>
      <c r="BO10" s="1798">
        <f t="shared" si="42"/>
        <v>0</v>
      </c>
      <c r="BP10" s="1799">
        <f t="shared" si="43"/>
        <v>0</v>
      </c>
      <c r="BQ10" s="1799">
        <f t="shared" si="44"/>
        <v>0</v>
      </c>
      <c r="BR10" s="1799">
        <f t="shared" si="81"/>
        <v>0</v>
      </c>
      <c r="BS10" s="1800">
        <f t="shared" si="45"/>
        <v>0</v>
      </c>
      <c r="BT10" s="1800">
        <f t="shared" si="46"/>
        <v>0</v>
      </c>
      <c r="BU10" s="1800">
        <f t="shared" si="47"/>
        <v>0</v>
      </c>
      <c r="BV10" s="1801">
        <f t="shared" si="82"/>
        <v>0</v>
      </c>
      <c r="BW10" s="86">
        <v>0</v>
      </c>
      <c r="BX10" s="920">
        <f t="shared" si="48"/>
        <v>0</v>
      </c>
      <c r="BY10" s="916">
        <f t="shared" si="49"/>
        <v>0</v>
      </c>
      <c r="BZ10" s="916">
        <f t="shared" si="50"/>
        <v>0</v>
      </c>
      <c r="CA10" s="916">
        <f t="shared" si="51"/>
        <v>0</v>
      </c>
      <c r="CB10" s="916">
        <f t="shared" si="52"/>
        <v>0</v>
      </c>
      <c r="CC10" s="917">
        <f t="shared" si="53"/>
        <v>0</v>
      </c>
      <c r="CD10" s="917">
        <f t="shared" si="54"/>
        <v>0</v>
      </c>
      <c r="CE10" s="917">
        <f t="shared" si="55"/>
        <v>0</v>
      </c>
      <c r="CF10" s="917">
        <f t="shared" si="56"/>
        <v>0</v>
      </c>
      <c r="CG10" s="86">
        <v>0</v>
      </c>
      <c r="CH10" s="920">
        <f t="shared" si="57"/>
        <v>0</v>
      </c>
      <c r="CI10" s="916">
        <f t="shared" si="58"/>
        <v>0</v>
      </c>
      <c r="CJ10" s="916">
        <f t="shared" si="59"/>
        <v>0</v>
      </c>
      <c r="CK10" s="916">
        <f t="shared" si="60"/>
        <v>0</v>
      </c>
      <c r="CL10" s="916">
        <f t="shared" si="61"/>
        <v>0</v>
      </c>
      <c r="CM10" s="917">
        <f t="shared" si="62"/>
        <v>0</v>
      </c>
      <c r="CN10" s="917">
        <f t="shared" si="63"/>
        <v>0</v>
      </c>
      <c r="CO10" s="917">
        <f t="shared" si="64"/>
        <v>0</v>
      </c>
      <c r="CP10" s="917">
        <f t="shared" si="65"/>
        <v>0</v>
      </c>
      <c r="CQ10" s="86">
        <v>0</v>
      </c>
      <c r="CR10" s="921">
        <f t="shared" si="66"/>
        <v>0</v>
      </c>
      <c r="CS10" s="922">
        <f t="shared" si="83"/>
        <v>0</v>
      </c>
      <c r="CT10" s="274">
        <f t="shared" si="84"/>
        <v>0</v>
      </c>
    </row>
    <row r="11" spans="1:102" ht="15" customHeight="1" x14ac:dyDescent="0.25">
      <c r="A11" s="1224" t="s">
        <v>157</v>
      </c>
      <c r="B11" s="751"/>
      <c r="C11" s="1225">
        <v>0</v>
      </c>
      <c r="D11" s="757"/>
      <c r="E11" s="1786">
        <f t="shared" si="0"/>
        <v>0</v>
      </c>
      <c r="F11" s="1787">
        <f t="shared" si="1"/>
        <v>0</v>
      </c>
      <c r="G11" s="1787">
        <f t="shared" si="2"/>
        <v>0</v>
      </c>
      <c r="H11" s="1787">
        <f t="shared" si="67"/>
        <v>0</v>
      </c>
      <c r="I11" s="1788">
        <f t="shared" si="3"/>
        <v>0</v>
      </c>
      <c r="J11" s="1788">
        <f t="shared" si="4"/>
        <v>0</v>
      </c>
      <c r="K11" s="1788">
        <f t="shared" si="5"/>
        <v>0</v>
      </c>
      <c r="L11" s="1789">
        <f t="shared" si="68"/>
        <v>0</v>
      </c>
      <c r="M11" s="85">
        <v>0</v>
      </c>
      <c r="N11" s="915">
        <f t="shared" si="6"/>
        <v>0</v>
      </c>
      <c r="O11" s="1798">
        <f t="shared" si="7"/>
        <v>0</v>
      </c>
      <c r="P11" s="1799">
        <f t="shared" si="8"/>
        <v>0</v>
      </c>
      <c r="Q11" s="1799">
        <f t="shared" si="9"/>
        <v>0</v>
      </c>
      <c r="R11" s="1799">
        <f t="shared" si="69"/>
        <v>0</v>
      </c>
      <c r="S11" s="1800">
        <f t="shared" si="10"/>
        <v>0</v>
      </c>
      <c r="T11" s="1800">
        <f t="shared" si="11"/>
        <v>0</v>
      </c>
      <c r="U11" s="1800">
        <f t="shared" si="12"/>
        <v>0</v>
      </c>
      <c r="V11" s="1801">
        <f t="shared" si="70"/>
        <v>0</v>
      </c>
      <c r="W11" s="86">
        <v>0</v>
      </c>
      <c r="X11" s="918">
        <f t="shared" si="13"/>
        <v>0</v>
      </c>
      <c r="Y11" s="1810">
        <f t="shared" si="14"/>
        <v>0</v>
      </c>
      <c r="Z11" s="1811">
        <f t="shared" si="15"/>
        <v>0</v>
      </c>
      <c r="AA11" s="1811">
        <f t="shared" si="16"/>
        <v>0</v>
      </c>
      <c r="AB11" s="1811">
        <f t="shared" si="71"/>
        <v>0</v>
      </c>
      <c r="AC11" s="1812">
        <f t="shared" si="17"/>
        <v>0</v>
      </c>
      <c r="AD11" s="1812">
        <f t="shared" si="18"/>
        <v>0</v>
      </c>
      <c r="AE11" s="1812">
        <f t="shared" si="19"/>
        <v>0</v>
      </c>
      <c r="AF11" s="1813">
        <f t="shared" si="72"/>
        <v>0</v>
      </c>
      <c r="AG11" s="919">
        <f t="shared" si="73"/>
        <v>0</v>
      </c>
      <c r="AH11" s="522">
        <f t="shared" si="74"/>
        <v>0</v>
      </c>
      <c r="AI11" s="85">
        <v>0</v>
      </c>
      <c r="AJ11" s="920">
        <f t="shared" si="20"/>
        <v>0</v>
      </c>
      <c r="AK11" s="904">
        <f t="shared" si="21"/>
        <v>0</v>
      </c>
      <c r="AL11" s="904">
        <f t="shared" si="22"/>
        <v>0</v>
      </c>
      <c r="AM11" s="904">
        <f t="shared" si="23"/>
        <v>0</v>
      </c>
      <c r="AN11" s="904">
        <f t="shared" si="75"/>
        <v>0</v>
      </c>
      <c r="AO11" s="905">
        <f t="shared" si="24"/>
        <v>0</v>
      </c>
      <c r="AP11" s="905">
        <f t="shared" si="25"/>
        <v>0</v>
      </c>
      <c r="AQ11" s="905">
        <f t="shared" si="26"/>
        <v>0</v>
      </c>
      <c r="AR11" s="909">
        <f t="shared" si="76"/>
        <v>0</v>
      </c>
      <c r="AS11" s="86">
        <v>0</v>
      </c>
      <c r="AT11" s="920">
        <f t="shared" si="27"/>
        <v>0</v>
      </c>
      <c r="AU11" s="1798">
        <f t="shared" si="28"/>
        <v>0</v>
      </c>
      <c r="AV11" s="1799">
        <f t="shared" si="29"/>
        <v>0</v>
      </c>
      <c r="AW11" s="1799">
        <f t="shared" si="30"/>
        <v>0</v>
      </c>
      <c r="AX11" s="1799">
        <f t="shared" si="77"/>
        <v>0</v>
      </c>
      <c r="AY11" s="1800">
        <f t="shared" si="31"/>
        <v>0</v>
      </c>
      <c r="AZ11" s="1800">
        <f t="shared" si="32"/>
        <v>0</v>
      </c>
      <c r="BA11" s="1800">
        <f t="shared" si="33"/>
        <v>0</v>
      </c>
      <c r="BB11" s="1801">
        <f t="shared" si="78"/>
        <v>0</v>
      </c>
      <c r="BC11" s="86">
        <v>0</v>
      </c>
      <c r="BD11" s="920">
        <f t="shared" si="34"/>
        <v>0</v>
      </c>
      <c r="BE11" s="1798">
        <f t="shared" si="35"/>
        <v>0</v>
      </c>
      <c r="BF11" s="1799">
        <f t="shared" si="36"/>
        <v>0</v>
      </c>
      <c r="BG11" s="1799">
        <f t="shared" si="37"/>
        <v>0</v>
      </c>
      <c r="BH11" s="1799">
        <f t="shared" si="79"/>
        <v>0</v>
      </c>
      <c r="BI11" s="1800">
        <f t="shared" si="38"/>
        <v>0</v>
      </c>
      <c r="BJ11" s="1800">
        <f t="shared" si="39"/>
        <v>0</v>
      </c>
      <c r="BK11" s="1800">
        <f t="shared" si="40"/>
        <v>0</v>
      </c>
      <c r="BL11" s="1801">
        <f t="shared" si="80"/>
        <v>0</v>
      </c>
      <c r="BM11" s="86">
        <v>0</v>
      </c>
      <c r="BN11" s="920">
        <f t="shared" si="41"/>
        <v>0</v>
      </c>
      <c r="BO11" s="1798">
        <f t="shared" si="42"/>
        <v>0</v>
      </c>
      <c r="BP11" s="1799">
        <f t="shared" si="43"/>
        <v>0</v>
      </c>
      <c r="BQ11" s="1799">
        <f t="shared" si="44"/>
        <v>0</v>
      </c>
      <c r="BR11" s="1799">
        <f t="shared" si="81"/>
        <v>0</v>
      </c>
      <c r="BS11" s="1800">
        <f t="shared" si="45"/>
        <v>0</v>
      </c>
      <c r="BT11" s="1800">
        <f t="shared" si="46"/>
        <v>0</v>
      </c>
      <c r="BU11" s="1800">
        <f t="shared" si="47"/>
        <v>0</v>
      </c>
      <c r="BV11" s="1801">
        <f t="shared" si="82"/>
        <v>0</v>
      </c>
      <c r="BW11" s="86">
        <v>0</v>
      </c>
      <c r="BX11" s="920">
        <f t="shared" si="48"/>
        <v>0</v>
      </c>
      <c r="BY11" s="916">
        <f t="shared" si="49"/>
        <v>0</v>
      </c>
      <c r="BZ11" s="916">
        <f t="shared" si="50"/>
        <v>0</v>
      </c>
      <c r="CA11" s="916">
        <f t="shared" si="51"/>
        <v>0</v>
      </c>
      <c r="CB11" s="916">
        <f t="shared" si="52"/>
        <v>0</v>
      </c>
      <c r="CC11" s="917">
        <f t="shared" si="53"/>
        <v>0</v>
      </c>
      <c r="CD11" s="917">
        <f t="shared" si="54"/>
        <v>0</v>
      </c>
      <c r="CE11" s="917">
        <f t="shared" si="55"/>
        <v>0</v>
      </c>
      <c r="CF11" s="917">
        <f t="shared" si="56"/>
        <v>0</v>
      </c>
      <c r="CG11" s="86">
        <v>0</v>
      </c>
      <c r="CH11" s="920">
        <f t="shared" si="57"/>
        <v>0</v>
      </c>
      <c r="CI11" s="916">
        <f t="shared" si="58"/>
        <v>0</v>
      </c>
      <c r="CJ11" s="916">
        <f t="shared" si="59"/>
        <v>0</v>
      </c>
      <c r="CK11" s="916">
        <f t="shared" si="60"/>
        <v>0</v>
      </c>
      <c r="CL11" s="916">
        <f t="shared" si="61"/>
        <v>0</v>
      </c>
      <c r="CM11" s="917">
        <f t="shared" si="62"/>
        <v>0</v>
      </c>
      <c r="CN11" s="917">
        <f t="shared" si="63"/>
        <v>0</v>
      </c>
      <c r="CO11" s="917">
        <f t="shared" si="64"/>
        <v>0</v>
      </c>
      <c r="CP11" s="917">
        <f t="shared" si="65"/>
        <v>0</v>
      </c>
      <c r="CQ11" s="86">
        <v>0</v>
      </c>
      <c r="CR11" s="921">
        <f t="shared" si="66"/>
        <v>0</v>
      </c>
      <c r="CS11" s="922">
        <f t="shared" si="83"/>
        <v>0</v>
      </c>
      <c r="CT11" s="274">
        <f t="shared" si="84"/>
        <v>0</v>
      </c>
    </row>
    <row r="12" spans="1:102" ht="15" customHeight="1" x14ac:dyDescent="0.25">
      <c r="A12" s="1224" t="s">
        <v>157</v>
      </c>
      <c r="B12" s="751"/>
      <c r="C12" s="1225">
        <v>0</v>
      </c>
      <c r="D12" s="757"/>
      <c r="E12" s="1786">
        <f t="shared" si="0"/>
        <v>0</v>
      </c>
      <c r="F12" s="1787">
        <f t="shared" si="1"/>
        <v>0</v>
      </c>
      <c r="G12" s="1787">
        <f t="shared" si="2"/>
        <v>0</v>
      </c>
      <c r="H12" s="1787">
        <f t="shared" si="67"/>
        <v>0</v>
      </c>
      <c r="I12" s="1788">
        <f t="shared" si="3"/>
        <v>0</v>
      </c>
      <c r="J12" s="1788">
        <f t="shared" si="4"/>
        <v>0</v>
      </c>
      <c r="K12" s="1788">
        <f t="shared" si="5"/>
        <v>0</v>
      </c>
      <c r="L12" s="1789">
        <f t="shared" si="68"/>
        <v>0</v>
      </c>
      <c r="M12" s="85">
        <v>0</v>
      </c>
      <c r="N12" s="915">
        <f t="shared" si="6"/>
        <v>0</v>
      </c>
      <c r="O12" s="1798">
        <f t="shared" si="7"/>
        <v>0</v>
      </c>
      <c r="P12" s="1799">
        <f t="shared" si="8"/>
        <v>0</v>
      </c>
      <c r="Q12" s="1799">
        <f t="shared" si="9"/>
        <v>0</v>
      </c>
      <c r="R12" s="1799">
        <f t="shared" si="69"/>
        <v>0</v>
      </c>
      <c r="S12" s="1800">
        <f t="shared" si="10"/>
        <v>0</v>
      </c>
      <c r="T12" s="1800">
        <f t="shared" si="11"/>
        <v>0</v>
      </c>
      <c r="U12" s="1800">
        <f t="shared" si="12"/>
        <v>0</v>
      </c>
      <c r="V12" s="1801">
        <f t="shared" si="70"/>
        <v>0</v>
      </c>
      <c r="W12" s="86">
        <v>0</v>
      </c>
      <c r="X12" s="918">
        <f t="shared" si="13"/>
        <v>0</v>
      </c>
      <c r="Y12" s="1810">
        <f t="shared" si="14"/>
        <v>0</v>
      </c>
      <c r="Z12" s="1811">
        <f t="shared" si="15"/>
        <v>0</v>
      </c>
      <c r="AA12" s="1811">
        <f t="shared" si="16"/>
        <v>0</v>
      </c>
      <c r="AB12" s="1811">
        <f t="shared" si="71"/>
        <v>0</v>
      </c>
      <c r="AC12" s="1812">
        <f t="shared" si="17"/>
        <v>0</v>
      </c>
      <c r="AD12" s="1812">
        <f t="shared" si="18"/>
        <v>0</v>
      </c>
      <c r="AE12" s="1812">
        <f t="shared" si="19"/>
        <v>0</v>
      </c>
      <c r="AF12" s="1813">
        <f t="shared" si="72"/>
        <v>0</v>
      </c>
      <c r="AG12" s="919">
        <f t="shared" si="73"/>
        <v>0</v>
      </c>
      <c r="AH12" s="522">
        <f t="shared" si="74"/>
        <v>0</v>
      </c>
      <c r="AI12" s="85">
        <v>0</v>
      </c>
      <c r="AJ12" s="920">
        <f t="shared" si="20"/>
        <v>0</v>
      </c>
      <c r="AK12" s="904">
        <f t="shared" si="21"/>
        <v>0</v>
      </c>
      <c r="AL12" s="904">
        <f t="shared" si="22"/>
        <v>0</v>
      </c>
      <c r="AM12" s="904">
        <f t="shared" si="23"/>
        <v>0</v>
      </c>
      <c r="AN12" s="904">
        <f t="shared" si="75"/>
        <v>0</v>
      </c>
      <c r="AO12" s="905">
        <f t="shared" si="24"/>
        <v>0</v>
      </c>
      <c r="AP12" s="905">
        <f t="shared" si="25"/>
        <v>0</v>
      </c>
      <c r="AQ12" s="905">
        <f t="shared" si="26"/>
        <v>0</v>
      </c>
      <c r="AR12" s="909">
        <f t="shared" si="76"/>
        <v>0</v>
      </c>
      <c r="AS12" s="86">
        <v>0</v>
      </c>
      <c r="AT12" s="920">
        <f t="shared" si="27"/>
        <v>0</v>
      </c>
      <c r="AU12" s="1798">
        <f t="shared" si="28"/>
        <v>0</v>
      </c>
      <c r="AV12" s="1799">
        <f t="shared" si="29"/>
        <v>0</v>
      </c>
      <c r="AW12" s="1799">
        <f t="shared" si="30"/>
        <v>0</v>
      </c>
      <c r="AX12" s="1799">
        <f t="shared" si="77"/>
        <v>0</v>
      </c>
      <c r="AY12" s="1800">
        <f t="shared" si="31"/>
        <v>0</v>
      </c>
      <c r="AZ12" s="1800">
        <f t="shared" si="32"/>
        <v>0</v>
      </c>
      <c r="BA12" s="1800">
        <f t="shared" si="33"/>
        <v>0</v>
      </c>
      <c r="BB12" s="1801">
        <f t="shared" si="78"/>
        <v>0</v>
      </c>
      <c r="BC12" s="86">
        <v>0</v>
      </c>
      <c r="BD12" s="920">
        <f t="shared" si="34"/>
        <v>0</v>
      </c>
      <c r="BE12" s="1798">
        <f t="shared" si="35"/>
        <v>0</v>
      </c>
      <c r="BF12" s="1799">
        <f t="shared" si="36"/>
        <v>0</v>
      </c>
      <c r="BG12" s="1799">
        <f t="shared" si="37"/>
        <v>0</v>
      </c>
      <c r="BH12" s="1799">
        <f t="shared" si="79"/>
        <v>0</v>
      </c>
      <c r="BI12" s="1800">
        <f t="shared" si="38"/>
        <v>0</v>
      </c>
      <c r="BJ12" s="1800">
        <f t="shared" si="39"/>
        <v>0</v>
      </c>
      <c r="BK12" s="1800">
        <f t="shared" si="40"/>
        <v>0</v>
      </c>
      <c r="BL12" s="1801">
        <f t="shared" si="80"/>
        <v>0</v>
      </c>
      <c r="BM12" s="86">
        <v>0</v>
      </c>
      <c r="BN12" s="920">
        <f t="shared" si="41"/>
        <v>0</v>
      </c>
      <c r="BO12" s="1798">
        <f t="shared" si="42"/>
        <v>0</v>
      </c>
      <c r="BP12" s="1799">
        <f t="shared" si="43"/>
        <v>0</v>
      </c>
      <c r="BQ12" s="1799">
        <f t="shared" si="44"/>
        <v>0</v>
      </c>
      <c r="BR12" s="1799">
        <f t="shared" si="81"/>
        <v>0</v>
      </c>
      <c r="BS12" s="1800">
        <f t="shared" si="45"/>
        <v>0</v>
      </c>
      <c r="BT12" s="1800">
        <f t="shared" si="46"/>
        <v>0</v>
      </c>
      <c r="BU12" s="1800">
        <f t="shared" si="47"/>
        <v>0</v>
      </c>
      <c r="BV12" s="1801">
        <f t="shared" si="82"/>
        <v>0</v>
      </c>
      <c r="BW12" s="86">
        <v>0</v>
      </c>
      <c r="BX12" s="920">
        <f t="shared" si="48"/>
        <v>0</v>
      </c>
      <c r="BY12" s="916">
        <f t="shared" si="49"/>
        <v>0</v>
      </c>
      <c r="BZ12" s="916">
        <f t="shared" si="50"/>
        <v>0</v>
      </c>
      <c r="CA12" s="916">
        <f t="shared" si="51"/>
        <v>0</v>
      </c>
      <c r="CB12" s="916">
        <f t="shared" si="52"/>
        <v>0</v>
      </c>
      <c r="CC12" s="917">
        <f t="shared" si="53"/>
        <v>0</v>
      </c>
      <c r="CD12" s="917">
        <f t="shared" si="54"/>
        <v>0</v>
      </c>
      <c r="CE12" s="917">
        <f t="shared" si="55"/>
        <v>0</v>
      </c>
      <c r="CF12" s="917">
        <f t="shared" si="56"/>
        <v>0</v>
      </c>
      <c r="CG12" s="86">
        <v>0</v>
      </c>
      <c r="CH12" s="920">
        <f t="shared" si="57"/>
        <v>0</v>
      </c>
      <c r="CI12" s="916">
        <f t="shared" si="58"/>
        <v>0</v>
      </c>
      <c r="CJ12" s="916">
        <f t="shared" si="59"/>
        <v>0</v>
      </c>
      <c r="CK12" s="916">
        <f t="shared" si="60"/>
        <v>0</v>
      </c>
      <c r="CL12" s="916">
        <f t="shared" si="61"/>
        <v>0</v>
      </c>
      <c r="CM12" s="917">
        <f t="shared" si="62"/>
        <v>0</v>
      </c>
      <c r="CN12" s="917">
        <f t="shared" si="63"/>
        <v>0</v>
      </c>
      <c r="CO12" s="917">
        <f t="shared" si="64"/>
        <v>0</v>
      </c>
      <c r="CP12" s="917">
        <f t="shared" si="65"/>
        <v>0</v>
      </c>
      <c r="CQ12" s="86">
        <v>0</v>
      </c>
      <c r="CR12" s="921">
        <f t="shared" si="66"/>
        <v>0</v>
      </c>
      <c r="CS12" s="922">
        <f t="shared" si="83"/>
        <v>0</v>
      </c>
      <c r="CT12" s="274">
        <f t="shared" si="84"/>
        <v>0</v>
      </c>
    </row>
    <row r="13" spans="1:102" ht="15" customHeight="1" x14ac:dyDescent="0.25">
      <c r="A13" s="1224" t="s">
        <v>157</v>
      </c>
      <c r="B13" s="751"/>
      <c r="C13" s="1225">
        <v>0</v>
      </c>
      <c r="D13" s="757"/>
      <c r="E13" s="1786">
        <f t="shared" si="0"/>
        <v>0</v>
      </c>
      <c r="F13" s="1787">
        <f t="shared" si="1"/>
        <v>0</v>
      </c>
      <c r="G13" s="1787">
        <f t="shared" si="2"/>
        <v>0</v>
      </c>
      <c r="H13" s="1787">
        <f t="shared" si="67"/>
        <v>0</v>
      </c>
      <c r="I13" s="1788">
        <f t="shared" si="3"/>
        <v>0</v>
      </c>
      <c r="J13" s="1788">
        <f t="shared" si="4"/>
        <v>0</v>
      </c>
      <c r="K13" s="1788">
        <f t="shared" si="5"/>
        <v>0</v>
      </c>
      <c r="L13" s="1789">
        <f t="shared" si="68"/>
        <v>0</v>
      </c>
      <c r="M13" s="85">
        <v>0</v>
      </c>
      <c r="N13" s="915">
        <f t="shared" si="6"/>
        <v>0</v>
      </c>
      <c r="O13" s="1798">
        <f t="shared" si="7"/>
        <v>0</v>
      </c>
      <c r="P13" s="1799">
        <f t="shared" si="8"/>
        <v>0</v>
      </c>
      <c r="Q13" s="1799">
        <f t="shared" si="9"/>
        <v>0</v>
      </c>
      <c r="R13" s="1799">
        <f t="shared" si="69"/>
        <v>0</v>
      </c>
      <c r="S13" s="1800">
        <f t="shared" si="10"/>
        <v>0</v>
      </c>
      <c r="T13" s="1800">
        <f t="shared" si="11"/>
        <v>0</v>
      </c>
      <c r="U13" s="1800">
        <f t="shared" si="12"/>
        <v>0</v>
      </c>
      <c r="V13" s="1801">
        <f t="shared" si="70"/>
        <v>0</v>
      </c>
      <c r="W13" s="86">
        <v>0</v>
      </c>
      <c r="X13" s="918">
        <f t="shared" si="13"/>
        <v>0</v>
      </c>
      <c r="Y13" s="1810">
        <f t="shared" si="14"/>
        <v>0</v>
      </c>
      <c r="Z13" s="1811">
        <f t="shared" si="15"/>
        <v>0</v>
      </c>
      <c r="AA13" s="1811">
        <f t="shared" si="16"/>
        <v>0</v>
      </c>
      <c r="AB13" s="1811">
        <f t="shared" si="71"/>
        <v>0</v>
      </c>
      <c r="AC13" s="1812">
        <f t="shared" si="17"/>
        <v>0</v>
      </c>
      <c r="AD13" s="1812">
        <f t="shared" si="18"/>
        <v>0</v>
      </c>
      <c r="AE13" s="1812">
        <f t="shared" si="19"/>
        <v>0</v>
      </c>
      <c r="AF13" s="1813">
        <f t="shared" si="72"/>
        <v>0</v>
      </c>
      <c r="AG13" s="919">
        <f t="shared" si="73"/>
        <v>0</v>
      </c>
      <c r="AH13" s="522">
        <f t="shared" si="74"/>
        <v>0</v>
      </c>
      <c r="AI13" s="85">
        <v>0</v>
      </c>
      <c r="AJ13" s="920">
        <f t="shared" si="20"/>
        <v>0</v>
      </c>
      <c r="AK13" s="904">
        <f t="shared" si="21"/>
        <v>0</v>
      </c>
      <c r="AL13" s="904">
        <f t="shared" si="22"/>
        <v>0</v>
      </c>
      <c r="AM13" s="904">
        <f t="shared" si="23"/>
        <v>0</v>
      </c>
      <c r="AN13" s="904">
        <f t="shared" si="75"/>
        <v>0</v>
      </c>
      <c r="AO13" s="905">
        <f t="shared" si="24"/>
        <v>0</v>
      </c>
      <c r="AP13" s="905">
        <f t="shared" si="25"/>
        <v>0</v>
      </c>
      <c r="AQ13" s="905">
        <f t="shared" si="26"/>
        <v>0</v>
      </c>
      <c r="AR13" s="909">
        <f t="shared" si="76"/>
        <v>0</v>
      </c>
      <c r="AS13" s="86">
        <v>0</v>
      </c>
      <c r="AT13" s="920">
        <f t="shared" si="27"/>
        <v>0</v>
      </c>
      <c r="AU13" s="1798">
        <f t="shared" si="28"/>
        <v>0</v>
      </c>
      <c r="AV13" s="1799">
        <f t="shared" si="29"/>
        <v>0</v>
      </c>
      <c r="AW13" s="1799">
        <f t="shared" si="30"/>
        <v>0</v>
      </c>
      <c r="AX13" s="1799">
        <f t="shared" si="77"/>
        <v>0</v>
      </c>
      <c r="AY13" s="1800">
        <f t="shared" si="31"/>
        <v>0</v>
      </c>
      <c r="AZ13" s="1800">
        <f t="shared" si="32"/>
        <v>0</v>
      </c>
      <c r="BA13" s="1800">
        <f t="shared" si="33"/>
        <v>0</v>
      </c>
      <c r="BB13" s="1801">
        <f t="shared" si="78"/>
        <v>0</v>
      </c>
      <c r="BC13" s="86">
        <v>0</v>
      </c>
      <c r="BD13" s="920">
        <f t="shared" si="34"/>
        <v>0</v>
      </c>
      <c r="BE13" s="1798">
        <f t="shared" si="35"/>
        <v>0</v>
      </c>
      <c r="BF13" s="1799">
        <f t="shared" si="36"/>
        <v>0</v>
      </c>
      <c r="BG13" s="1799">
        <f t="shared" si="37"/>
        <v>0</v>
      </c>
      <c r="BH13" s="1799">
        <f t="shared" si="79"/>
        <v>0</v>
      </c>
      <c r="BI13" s="1800">
        <f t="shared" si="38"/>
        <v>0</v>
      </c>
      <c r="BJ13" s="1800">
        <f t="shared" si="39"/>
        <v>0</v>
      </c>
      <c r="BK13" s="1800">
        <f t="shared" si="40"/>
        <v>0</v>
      </c>
      <c r="BL13" s="1801">
        <f t="shared" si="80"/>
        <v>0</v>
      </c>
      <c r="BM13" s="86">
        <v>0</v>
      </c>
      <c r="BN13" s="920">
        <f t="shared" si="41"/>
        <v>0</v>
      </c>
      <c r="BO13" s="1798">
        <f t="shared" si="42"/>
        <v>0</v>
      </c>
      <c r="BP13" s="1799">
        <f t="shared" si="43"/>
        <v>0</v>
      </c>
      <c r="BQ13" s="1799">
        <f t="shared" si="44"/>
        <v>0</v>
      </c>
      <c r="BR13" s="1799">
        <f t="shared" si="81"/>
        <v>0</v>
      </c>
      <c r="BS13" s="1800">
        <f t="shared" si="45"/>
        <v>0</v>
      </c>
      <c r="BT13" s="1800">
        <f t="shared" si="46"/>
        <v>0</v>
      </c>
      <c r="BU13" s="1800">
        <f t="shared" si="47"/>
        <v>0</v>
      </c>
      <c r="BV13" s="1801">
        <f t="shared" si="82"/>
        <v>0</v>
      </c>
      <c r="BW13" s="86">
        <v>0</v>
      </c>
      <c r="BX13" s="920">
        <f t="shared" si="48"/>
        <v>0</v>
      </c>
      <c r="BY13" s="916">
        <f t="shared" si="49"/>
        <v>0</v>
      </c>
      <c r="BZ13" s="916">
        <f t="shared" si="50"/>
        <v>0</v>
      </c>
      <c r="CA13" s="916">
        <f t="shared" si="51"/>
        <v>0</v>
      </c>
      <c r="CB13" s="916">
        <f t="shared" si="52"/>
        <v>0</v>
      </c>
      <c r="CC13" s="917">
        <f t="shared" si="53"/>
        <v>0</v>
      </c>
      <c r="CD13" s="917">
        <f t="shared" si="54"/>
        <v>0</v>
      </c>
      <c r="CE13" s="917">
        <f t="shared" si="55"/>
        <v>0</v>
      </c>
      <c r="CF13" s="917">
        <f t="shared" si="56"/>
        <v>0</v>
      </c>
      <c r="CG13" s="86">
        <v>0</v>
      </c>
      <c r="CH13" s="920">
        <f t="shared" si="57"/>
        <v>0</v>
      </c>
      <c r="CI13" s="916">
        <f t="shared" si="58"/>
        <v>0</v>
      </c>
      <c r="CJ13" s="916">
        <f t="shared" si="59"/>
        <v>0</v>
      </c>
      <c r="CK13" s="916">
        <f t="shared" si="60"/>
        <v>0</v>
      </c>
      <c r="CL13" s="916">
        <f t="shared" si="61"/>
        <v>0</v>
      </c>
      <c r="CM13" s="917">
        <f t="shared" si="62"/>
        <v>0</v>
      </c>
      <c r="CN13" s="917">
        <f t="shared" si="63"/>
        <v>0</v>
      </c>
      <c r="CO13" s="917">
        <f t="shared" si="64"/>
        <v>0</v>
      </c>
      <c r="CP13" s="917">
        <f t="shared" si="65"/>
        <v>0</v>
      </c>
      <c r="CQ13" s="86">
        <v>0</v>
      </c>
      <c r="CR13" s="921">
        <f t="shared" si="66"/>
        <v>0</v>
      </c>
      <c r="CS13" s="922">
        <f t="shared" si="83"/>
        <v>0</v>
      </c>
      <c r="CT13" s="274">
        <f t="shared" si="84"/>
        <v>0</v>
      </c>
    </row>
    <row r="14" spans="1:102" ht="15" customHeight="1" x14ac:dyDescent="0.25">
      <c r="A14" s="1224" t="s">
        <v>157</v>
      </c>
      <c r="B14" s="751"/>
      <c r="C14" s="1225">
        <v>0</v>
      </c>
      <c r="D14" s="757"/>
      <c r="E14" s="1786">
        <f t="shared" si="0"/>
        <v>0</v>
      </c>
      <c r="F14" s="1787">
        <f t="shared" si="1"/>
        <v>0</v>
      </c>
      <c r="G14" s="1787">
        <f t="shared" si="2"/>
        <v>0</v>
      </c>
      <c r="H14" s="1787">
        <f t="shared" si="67"/>
        <v>0</v>
      </c>
      <c r="I14" s="1788">
        <f t="shared" si="3"/>
        <v>0</v>
      </c>
      <c r="J14" s="1788">
        <f t="shared" si="4"/>
        <v>0</v>
      </c>
      <c r="K14" s="1788">
        <f t="shared" si="5"/>
        <v>0</v>
      </c>
      <c r="L14" s="1789">
        <f t="shared" si="68"/>
        <v>0</v>
      </c>
      <c r="M14" s="85">
        <v>0</v>
      </c>
      <c r="N14" s="915">
        <f t="shared" si="6"/>
        <v>0</v>
      </c>
      <c r="O14" s="1798">
        <f t="shared" si="7"/>
        <v>0</v>
      </c>
      <c r="P14" s="1799">
        <f t="shared" si="8"/>
        <v>0</v>
      </c>
      <c r="Q14" s="1799">
        <f t="shared" si="9"/>
        <v>0</v>
      </c>
      <c r="R14" s="1799">
        <f t="shared" si="69"/>
        <v>0</v>
      </c>
      <c r="S14" s="1800">
        <f t="shared" si="10"/>
        <v>0</v>
      </c>
      <c r="T14" s="1800">
        <f t="shared" si="11"/>
        <v>0</v>
      </c>
      <c r="U14" s="1800">
        <f t="shared" si="12"/>
        <v>0</v>
      </c>
      <c r="V14" s="1801">
        <f t="shared" si="70"/>
        <v>0</v>
      </c>
      <c r="W14" s="86">
        <v>0</v>
      </c>
      <c r="X14" s="918">
        <f t="shared" si="13"/>
        <v>0</v>
      </c>
      <c r="Y14" s="1810">
        <f t="shared" si="14"/>
        <v>0</v>
      </c>
      <c r="Z14" s="1811">
        <f t="shared" si="15"/>
        <v>0</v>
      </c>
      <c r="AA14" s="1811">
        <f t="shared" si="16"/>
        <v>0</v>
      </c>
      <c r="AB14" s="1811">
        <f t="shared" si="71"/>
        <v>0</v>
      </c>
      <c r="AC14" s="1812">
        <f t="shared" si="17"/>
        <v>0</v>
      </c>
      <c r="AD14" s="1812">
        <f t="shared" si="18"/>
        <v>0</v>
      </c>
      <c r="AE14" s="1812">
        <f t="shared" si="19"/>
        <v>0</v>
      </c>
      <c r="AF14" s="1813">
        <f t="shared" si="72"/>
        <v>0</v>
      </c>
      <c r="AG14" s="919">
        <f t="shared" si="73"/>
        <v>0</v>
      </c>
      <c r="AH14" s="522">
        <f t="shared" si="74"/>
        <v>0</v>
      </c>
      <c r="AI14" s="85">
        <v>0</v>
      </c>
      <c r="AJ14" s="920">
        <f t="shared" si="20"/>
        <v>0</v>
      </c>
      <c r="AK14" s="904">
        <f t="shared" si="21"/>
        <v>0</v>
      </c>
      <c r="AL14" s="904">
        <f t="shared" si="22"/>
        <v>0</v>
      </c>
      <c r="AM14" s="904">
        <f t="shared" si="23"/>
        <v>0</v>
      </c>
      <c r="AN14" s="904">
        <f t="shared" si="75"/>
        <v>0</v>
      </c>
      <c r="AO14" s="905">
        <f t="shared" si="24"/>
        <v>0</v>
      </c>
      <c r="AP14" s="905">
        <f t="shared" si="25"/>
        <v>0</v>
      </c>
      <c r="AQ14" s="905">
        <f t="shared" si="26"/>
        <v>0</v>
      </c>
      <c r="AR14" s="909">
        <f t="shared" si="76"/>
        <v>0</v>
      </c>
      <c r="AS14" s="86">
        <v>0</v>
      </c>
      <c r="AT14" s="920">
        <f t="shared" si="27"/>
        <v>0</v>
      </c>
      <c r="AU14" s="1798">
        <f t="shared" si="28"/>
        <v>0</v>
      </c>
      <c r="AV14" s="1799">
        <f t="shared" si="29"/>
        <v>0</v>
      </c>
      <c r="AW14" s="1799">
        <f t="shared" si="30"/>
        <v>0</v>
      </c>
      <c r="AX14" s="1799">
        <f t="shared" si="77"/>
        <v>0</v>
      </c>
      <c r="AY14" s="1800">
        <f t="shared" si="31"/>
        <v>0</v>
      </c>
      <c r="AZ14" s="1800">
        <f t="shared" si="32"/>
        <v>0</v>
      </c>
      <c r="BA14" s="1800">
        <f t="shared" si="33"/>
        <v>0</v>
      </c>
      <c r="BB14" s="1801">
        <f t="shared" si="78"/>
        <v>0</v>
      </c>
      <c r="BC14" s="86">
        <v>0</v>
      </c>
      <c r="BD14" s="920">
        <f t="shared" si="34"/>
        <v>0</v>
      </c>
      <c r="BE14" s="1798">
        <f t="shared" si="35"/>
        <v>0</v>
      </c>
      <c r="BF14" s="1799">
        <f t="shared" si="36"/>
        <v>0</v>
      </c>
      <c r="BG14" s="1799">
        <f t="shared" si="37"/>
        <v>0</v>
      </c>
      <c r="BH14" s="1799">
        <f t="shared" si="79"/>
        <v>0</v>
      </c>
      <c r="BI14" s="1800">
        <f t="shared" si="38"/>
        <v>0</v>
      </c>
      <c r="BJ14" s="1800">
        <f t="shared" si="39"/>
        <v>0</v>
      </c>
      <c r="BK14" s="1800">
        <f t="shared" si="40"/>
        <v>0</v>
      </c>
      <c r="BL14" s="1801">
        <f t="shared" si="80"/>
        <v>0</v>
      </c>
      <c r="BM14" s="86">
        <v>0</v>
      </c>
      <c r="BN14" s="920">
        <f t="shared" si="41"/>
        <v>0</v>
      </c>
      <c r="BO14" s="1798">
        <f t="shared" si="42"/>
        <v>0</v>
      </c>
      <c r="BP14" s="1799">
        <f t="shared" si="43"/>
        <v>0</v>
      </c>
      <c r="BQ14" s="1799">
        <f t="shared" si="44"/>
        <v>0</v>
      </c>
      <c r="BR14" s="1799">
        <f t="shared" si="81"/>
        <v>0</v>
      </c>
      <c r="BS14" s="1800">
        <f t="shared" si="45"/>
        <v>0</v>
      </c>
      <c r="BT14" s="1800">
        <f t="shared" si="46"/>
        <v>0</v>
      </c>
      <c r="BU14" s="1800">
        <f t="shared" si="47"/>
        <v>0</v>
      </c>
      <c r="BV14" s="1801">
        <f t="shared" si="82"/>
        <v>0</v>
      </c>
      <c r="BW14" s="86">
        <v>0</v>
      </c>
      <c r="BX14" s="920">
        <f t="shared" si="48"/>
        <v>0</v>
      </c>
      <c r="BY14" s="916">
        <f t="shared" si="49"/>
        <v>0</v>
      </c>
      <c r="BZ14" s="916">
        <f t="shared" si="50"/>
        <v>0</v>
      </c>
      <c r="CA14" s="916">
        <f t="shared" si="51"/>
        <v>0</v>
      </c>
      <c r="CB14" s="916">
        <f t="shared" si="52"/>
        <v>0</v>
      </c>
      <c r="CC14" s="917">
        <f t="shared" si="53"/>
        <v>0</v>
      </c>
      <c r="CD14" s="917">
        <f t="shared" si="54"/>
        <v>0</v>
      </c>
      <c r="CE14" s="917">
        <f t="shared" si="55"/>
        <v>0</v>
      </c>
      <c r="CF14" s="917">
        <f t="shared" si="56"/>
        <v>0</v>
      </c>
      <c r="CG14" s="86">
        <v>0</v>
      </c>
      <c r="CH14" s="920">
        <f t="shared" si="57"/>
        <v>0</v>
      </c>
      <c r="CI14" s="916">
        <f t="shared" si="58"/>
        <v>0</v>
      </c>
      <c r="CJ14" s="916">
        <f t="shared" si="59"/>
        <v>0</v>
      </c>
      <c r="CK14" s="916">
        <f t="shared" si="60"/>
        <v>0</v>
      </c>
      <c r="CL14" s="916">
        <f t="shared" si="61"/>
        <v>0</v>
      </c>
      <c r="CM14" s="917">
        <f t="shared" si="62"/>
        <v>0</v>
      </c>
      <c r="CN14" s="917">
        <f t="shared" si="63"/>
        <v>0</v>
      </c>
      <c r="CO14" s="917">
        <f t="shared" si="64"/>
        <v>0</v>
      </c>
      <c r="CP14" s="917">
        <f t="shared" si="65"/>
        <v>0</v>
      </c>
      <c r="CQ14" s="86">
        <v>0</v>
      </c>
      <c r="CR14" s="921">
        <f t="shared" si="66"/>
        <v>0</v>
      </c>
      <c r="CS14" s="922">
        <f t="shared" si="83"/>
        <v>0</v>
      </c>
      <c r="CT14" s="274">
        <f t="shared" si="84"/>
        <v>0</v>
      </c>
    </row>
    <row r="15" spans="1:102" ht="15" customHeight="1" x14ac:dyDescent="0.25">
      <c r="A15" s="1224" t="s">
        <v>157</v>
      </c>
      <c r="B15" s="751"/>
      <c r="C15" s="1225">
        <v>0</v>
      </c>
      <c r="D15" s="757"/>
      <c r="E15" s="1786">
        <f t="shared" si="0"/>
        <v>0</v>
      </c>
      <c r="F15" s="1787">
        <f t="shared" si="1"/>
        <v>0</v>
      </c>
      <c r="G15" s="1787">
        <f t="shared" si="2"/>
        <v>0</v>
      </c>
      <c r="H15" s="1787">
        <f t="shared" si="67"/>
        <v>0</v>
      </c>
      <c r="I15" s="1788">
        <f t="shared" si="3"/>
        <v>0</v>
      </c>
      <c r="J15" s="1788">
        <f t="shared" si="4"/>
        <v>0</v>
      </c>
      <c r="K15" s="1788">
        <f t="shared" si="5"/>
        <v>0</v>
      </c>
      <c r="L15" s="1789">
        <f t="shared" si="68"/>
        <v>0</v>
      </c>
      <c r="M15" s="85">
        <v>0</v>
      </c>
      <c r="N15" s="915">
        <f t="shared" si="6"/>
        <v>0</v>
      </c>
      <c r="O15" s="1798">
        <f t="shared" si="7"/>
        <v>0</v>
      </c>
      <c r="P15" s="1799">
        <f t="shared" si="8"/>
        <v>0</v>
      </c>
      <c r="Q15" s="1799">
        <f t="shared" si="9"/>
        <v>0</v>
      </c>
      <c r="R15" s="1799">
        <f t="shared" si="69"/>
        <v>0</v>
      </c>
      <c r="S15" s="1800">
        <f t="shared" si="10"/>
        <v>0</v>
      </c>
      <c r="T15" s="1800">
        <f t="shared" si="11"/>
        <v>0</v>
      </c>
      <c r="U15" s="1800">
        <f t="shared" si="12"/>
        <v>0</v>
      </c>
      <c r="V15" s="1801">
        <f t="shared" si="70"/>
        <v>0</v>
      </c>
      <c r="W15" s="86">
        <v>0</v>
      </c>
      <c r="X15" s="918">
        <f t="shared" si="13"/>
        <v>0</v>
      </c>
      <c r="Y15" s="1810">
        <f t="shared" si="14"/>
        <v>0</v>
      </c>
      <c r="Z15" s="1811">
        <f t="shared" si="15"/>
        <v>0</v>
      </c>
      <c r="AA15" s="1811">
        <f t="shared" si="16"/>
        <v>0</v>
      </c>
      <c r="AB15" s="1811">
        <f t="shared" si="71"/>
        <v>0</v>
      </c>
      <c r="AC15" s="1812">
        <f t="shared" si="17"/>
        <v>0</v>
      </c>
      <c r="AD15" s="1812">
        <f t="shared" si="18"/>
        <v>0</v>
      </c>
      <c r="AE15" s="1812">
        <f t="shared" si="19"/>
        <v>0</v>
      </c>
      <c r="AF15" s="1813">
        <f t="shared" si="72"/>
        <v>0</v>
      </c>
      <c r="AG15" s="919">
        <f t="shared" si="73"/>
        <v>0</v>
      </c>
      <c r="AH15" s="522">
        <f t="shared" si="74"/>
        <v>0</v>
      </c>
      <c r="AI15" s="85">
        <v>0</v>
      </c>
      <c r="AJ15" s="920">
        <f t="shared" si="20"/>
        <v>0</v>
      </c>
      <c r="AK15" s="904">
        <f t="shared" si="21"/>
        <v>0</v>
      </c>
      <c r="AL15" s="904">
        <f t="shared" si="22"/>
        <v>0</v>
      </c>
      <c r="AM15" s="904">
        <f t="shared" si="23"/>
        <v>0</v>
      </c>
      <c r="AN15" s="904">
        <f t="shared" si="75"/>
        <v>0</v>
      </c>
      <c r="AO15" s="905">
        <f t="shared" si="24"/>
        <v>0</v>
      </c>
      <c r="AP15" s="905">
        <f t="shared" si="25"/>
        <v>0</v>
      </c>
      <c r="AQ15" s="905">
        <f t="shared" si="26"/>
        <v>0</v>
      </c>
      <c r="AR15" s="909">
        <f t="shared" si="76"/>
        <v>0</v>
      </c>
      <c r="AS15" s="86">
        <v>0</v>
      </c>
      <c r="AT15" s="920">
        <f t="shared" si="27"/>
        <v>0</v>
      </c>
      <c r="AU15" s="1798">
        <f t="shared" si="28"/>
        <v>0</v>
      </c>
      <c r="AV15" s="1799">
        <f t="shared" si="29"/>
        <v>0</v>
      </c>
      <c r="AW15" s="1799">
        <f t="shared" si="30"/>
        <v>0</v>
      </c>
      <c r="AX15" s="1799">
        <f t="shared" si="77"/>
        <v>0</v>
      </c>
      <c r="AY15" s="1800">
        <f t="shared" si="31"/>
        <v>0</v>
      </c>
      <c r="AZ15" s="1800">
        <f t="shared" si="32"/>
        <v>0</v>
      </c>
      <c r="BA15" s="1800">
        <f t="shared" si="33"/>
        <v>0</v>
      </c>
      <c r="BB15" s="1801">
        <f t="shared" si="78"/>
        <v>0</v>
      </c>
      <c r="BC15" s="86">
        <v>0</v>
      </c>
      <c r="BD15" s="920">
        <f t="shared" si="34"/>
        <v>0</v>
      </c>
      <c r="BE15" s="1798">
        <f t="shared" si="35"/>
        <v>0</v>
      </c>
      <c r="BF15" s="1799">
        <f t="shared" si="36"/>
        <v>0</v>
      </c>
      <c r="BG15" s="1799">
        <f t="shared" si="37"/>
        <v>0</v>
      </c>
      <c r="BH15" s="1799">
        <f t="shared" si="79"/>
        <v>0</v>
      </c>
      <c r="BI15" s="1800">
        <f t="shared" si="38"/>
        <v>0</v>
      </c>
      <c r="BJ15" s="1800">
        <f t="shared" si="39"/>
        <v>0</v>
      </c>
      <c r="BK15" s="1800">
        <f t="shared" si="40"/>
        <v>0</v>
      </c>
      <c r="BL15" s="1801">
        <f t="shared" si="80"/>
        <v>0</v>
      </c>
      <c r="BM15" s="86">
        <v>0</v>
      </c>
      <c r="BN15" s="920">
        <f t="shared" si="41"/>
        <v>0</v>
      </c>
      <c r="BO15" s="1798">
        <f t="shared" si="42"/>
        <v>0</v>
      </c>
      <c r="BP15" s="1799">
        <f t="shared" si="43"/>
        <v>0</v>
      </c>
      <c r="BQ15" s="1799">
        <f t="shared" si="44"/>
        <v>0</v>
      </c>
      <c r="BR15" s="1799">
        <f t="shared" si="81"/>
        <v>0</v>
      </c>
      <c r="BS15" s="1800">
        <f t="shared" si="45"/>
        <v>0</v>
      </c>
      <c r="BT15" s="1800">
        <f t="shared" si="46"/>
        <v>0</v>
      </c>
      <c r="BU15" s="1800">
        <f t="shared" si="47"/>
        <v>0</v>
      </c>
      <c r="BV15" s="1801">
        <f t="shared" si="82"/>
        <v>0</v>
      </c>
      <c r="BW15" s="86">
        <v>0</v>
      </c>
      <c r="BX15" s="920">
        <f t="shared" si="48"/>
        <v>0</v>
      </c>
      <c r="BY15" s="916">
        <f t="shared" si="49"/>
        <v>0</v>
      </c>
      <c r="BZ15" s="916">
        <f t="shared" si="50"/>
        <v>0</v>
      </c>
      <c r="CA15" s="916">
        <f t="shared" si="51"/>
        <v>0</v>
      </c>
      <c r="CB15" s="916">
        <f t="shared" si="52"/>
        <v>0</v>
      </c>
      <c r="CC15" s="917">
        <f t="shared" si="53"/>
        <v>0</v>
      </c>
      <c r="CD15" s="917">
        <f t="shared" si="54"/>
        <v>0</v>
      </c>
      <c r="CE15" s="917">
        <f t="shared" si="55"/>
        <v>0</v>
      </c>
      <c r="CF15" s="917">
        <f t="shared" si="56"/>
        <v>0</v>
      </c>
      <c r="CG15" s="86">
        <v>0</v>
      </c>
      <c r="CH15" s="920">
        <f t="shared" si="57"/>
        <v>0</v>
      </c>
      <c r="CI15" s="916">
        <f t="shared" si="58"/>
        <v>0</v>
      </c>
      <c r="CJ15" s="916">
        <f t="shared" si="59"/>
        <v>0</v>
      </c>
      <c r="CK15" s="916">
        <f t="shared" si="60"/>
        <v>0</v>
      </c>
      <c r="CL15" s="916">
        <f t="shared" si="61"/>
        <v>0</v>
      </c>
      <c r="CM15" s="917">
        <f t="shared" si="62"/>
        <v>0</v>
      </c>
      <c r="CN15" s="917">
        <f t="shared" si="63"/>
        <v>0</v>
      </c>
      <c r="CO15" s="917">
        <f t="shared" si="64"/>
        <v>0</v>
      </c>
      <c r="CP15" s="917">
        <f t="shared" si="65"/>
        <v>0</v>
      </c>
      <c r="CQ15" s="86">
        <v>0</v>
      </c>
      <c r="CR15" s="921">
        <f t="shared" si="66"/>
        <v>0</v>
      </c>
      <c r="CS15" s="922">
        <f t="shared" si="83"/>
        <v>0</v>
      </c>
      <c r="CT15" s="274">
        <f t="shared" si="84"/>
        <v>0</v>
      </c>
    </row>
    <row r="16" spans="1:102" ht="15" customHeight="1" x14ac:dyDescent="0.25">
      <c r="A16" s="1224" t="s">
        <v>157</v>
      </c>
      <c r="B16" s="751"/>
      <c r="C16" s="1225">
        <v>0</v>
      </c>
      <c r="D16" s="757"/>
      <c r="E16" s="1786">
        <f t="shared" si="0"/>
        <v>0</v>
      </c>
      <c r="F16" s="1787">
        <f t="shared" si="1"/>
        <v>0</v>
      </c>
      <c r="G16" s="1787">
        <f t="shared" si="2"/>
        <v>0</v>
      </c>
      <c r="H16" s="1787">
        <f t="shared" si="67"/>
        <v>0</v>
      </c>
      <c r="I16" s="1788">
        <f t="shared" si="3"/>
        <v>0</v>
      </c>
      <c r="J16" s="1788">
        <f t="shared" si="4"/>
        <v>0</v>
      </c>
      <c r="K16" s="1788">
        <f t="shared" si="5"/>
        <v>0</v>
      </c>
      <c r="L16" s="1789">
        <f t="shared" si="68"/>
        <v>0</v>
      </c>
      <c r="M16" s="85">
        <v>0</v>
      </c>
      <c r="N16" s="915">
        <f t="shared" si="6"/>
        <v>0</v>
      </c>
      <c r="O16" s="1798">
        <f t="shared" si="7"/>
        <v>0</v>
      </c>
      <c r="P16" s="1799">
        <f t="shared" si="8"/>
        <v>0</v>
      </c>
      <c r="Q16" s="1799">
        <f t="shared" si="9"/>
        <v>0</v>
      </c>
      <c r="R16" s="1799">
        <f t="shared" si="69"/>
        <v>0</v>
      </c>
      <c r="S16" s="1800">
        <f t="shared" si="10"/>
        <v>0</v>
      </c>
      <c r="T16" s="1800">
        <f t="shared" si="11"/>
        <v>0</v>
      </c>
      <c r="U16" s="1800">
        <f t="shared" si="12"/>
        <v>0</v>
      </c>
      <c r="V16" s="1801">
        <f t="shared" si="70"/>
        <v>0</v>
      </c>
      <c r="W16" s="86">
        <v>0</v>
      </c>
      <c r="X16" s="918">
        <f t="shared" si="13"/>
        <v>0</v>
      </c>
      <c r="Y16" s="1810">
        <f t="shared" si="14"/>
        <v>0</v>
      </c>
      <c r="Z16" s="1811">
        <f t="shared" si="15"/>
        <v>0</v>
      </c>
      <c r="AA16" s="1811">
        <f t="shared" si="16"/>
        <v>0</v>
      </c>
      <c r="AB16" s="1811">
        <f t="shared" si="71"/>
        <v>0</v>
      </c>
      <c r="AC16" s="1812">
        <f t="shared" si="17"/>
        <v>0</v>
      </c>
      <c r="AD16" s="1812">
        <f t="shared" si="18"/>
        <v>0</v>
      </c>
      <c r="AE16" s="1812">
        <f t="shared" si="19"/>
        <v>0</v>
      </c>
      <c r="AF16" s="1813">
        <f t="shared" si="72"/>
        <v>0</v>
      </c>
      <c r="AG16" s="919">
        <f t="shared" si="73"/>
        <v>0</v>
      </c>
      <c r="AH16" s="522">
        <f t="shared" si="74"/>
        <v>0</v>
      </c>
      <c r="AI16" s="85">
        <v>0</v>
      </c>
      <c r="AJ16" s="920">
        <f t="shared" si="20"/>
        <v>0</v>
      </c>
      <c r="AK16" s="904">
        <f t="shared" si="21"/>
        <v>0</v>
      </c>
      <c r="AL16" s="904">
        <f t="shared" si="22"/>
        <v>0</v>
      </c>
      <c r="AM16" s="904">
        <f t="shared" si="23"/>
        <v>0</v>
      </c>
      <c r="AN16" s="904">
        <f t="shared" si="75"/>
        <v>0</v>
      </c>
      <c r="AO16" s="905">
        <f t="shared" si="24"/>
        <v>0</v>
      </c>
      <c r="AP16" s="905">
        <f t="shared" si="25"/>
        <v>0</v>
      </c>
      <c r="AQ16" s="905">
        <f t="shared" si="26"/>
        <v>0</v>
      </c>
      <c r="AR16" s="909">
        <f t="shared" si="76"/>
        <v>0</v>
      </c>
      <c r="AS16" s="86">
        <v>0</v>
      </c>
      <c r="AT16" s="920">
        <f t="shared" si="27"/>
        <v>0</v>
      </c>
      <c r="AU16" s="1798">
        <f t="shared" si="28"/>
        <v>0</v>
      </c>
      <c r="AV16" s="1799">
        <f t="shared" si="29"/>
        <v>0</v>
      </c>
      <c r="AW16" s="1799">
        <f t="shared" si="30"/>
        <v>0</v>
      </c>
      <c r="AX16" s="1799">
        <f t="shared" si="77"/>
        <v>0</v>
      </c>
      <c r="AY16" s="1800">
        <f t="shared" si="31"/>
        <v>0</v>
      </c>
      <c r="AZ16" s="1800">
        <f t="shared" si="32"/>
        <v>0</v>
      </c>
      <c r="BA16" s="1800">
        <f t="shared" si="33"/>
        <v>0</v>
      </c>
      <c r="BB16" s="1801">
        <f t="shared" si="78"/>
        <v>0</v>
      </c>
      <c r="BC16" s="86">
        <v>0</v>
      </c>
      <c r="BD16" s="920">
        <f t="shared" si="34"/>
        <v>0</v>
      </c>
      <c r="BE16" s="1798">
        <f t="shared" si="35"/>
        <v>0</v>
      </c>
      <c r="BF16" s="1799">
        <f t="shared" si="36"/>
        <v>0</v>
      </c>
      <c r="BG16" s="1799">
        <f t="shared" si="37"/>
        <v>0</v>
      </c>
      <c r="BH16" s="1799">
        <f t="shared" si="79"/>
        <v>0</v>
      </c>
      <c r="BI16" s="1800">
        <f t="shared" si="38"/>
        <v>0</v>
      </c>
      <c r="BJ16" s="1800">
        <f t="shared" si="39"/>
        <v>0</v>
      </c>
      <c r="BK16" s="1800">
        <f t="shared" si="40"/>
        <v>0</v>
      </c>
      <c r="BL16" s="1801">
        <f t="shared" si="80"/>
        <v>0</v>
      </c>
      <c r="BM16" s="86">
        <v>0</v>
      </c>
      <c r="BN16" s="920">
        <f t="shared" si="41"/>
        <v>0</v>
      </c>
      <c r="BO16" s="1798">
        <f t="shared" si="42"/>
        <v>0</v>
      </c>
      <c r="BP16" s="1799">
        <f t="shared" si="43"/>
        <v>0</v>
      </c>
      <c r="BQ16" s="1799">
        <f t="shared" si="44"/>
        <v>0</v>
      </c>
      <c r="BR16" s="1799">
        <f t="shared" si="81"/>
        <v>0</v>
      </c>
      <c r="BS16" s="1800">
        <f t="shared" si="45"/>
        <v>0</v>
      </c>
      <c r="BT16" s="1800">
        <f t="shared" si="46"/>
        <v>0</v>
      </c>
      <c r="BU16" s="1800">
        <f t="shared" si="47"/>
        <v>0</v>
      </c>
      <c r="BV16" s="1801">
        <f t="shared" si="82"/>
        <v>0</v>
      </c>
      <c r="BW16" s="86">
        <v>0</v>
      </c>
      <c r="BX16" s="920">
        <f t="shared" si="48"/>
        <v>0</v>
      </c>
      <c r="BY16" s="916">
        <f t="shared" si="49"/>
        <v>0</v>
      </c>
      <c r="BZ16" s="916">
        <f t="shared" si="50"/>
        <v>0</v>
      </c>
      <c r="CA16" s="916">
        <f t="shared" si="51"/>
        <v>0</v>
      </c>
      <c r="CB16" s="916">
        <f t="shared" si="52"/>
        <v>0</v>
      </c>
      <c r="CC16" s="917">
        <f t="shared" si="53"/>
        <v>0</v>
      </c>
      <c r="CD16" s="917">
        <f t="shared" si="54"/>
        <v>0</v>
      </c>
      <c r="CE16" s="917">
        <f t="shared" si="55"/>
        <v>0</v>
      </c>
      <c r="CF16" s="917">
        <f t="shared" si="56"/>
        <v>0</v>
      </c>
      <c r="CG16" s="86">
        <v>0</v>
      </c>
      <c r="CH16" s="920">
        <f t="shared" si="57"/>
        <v>0</v>
      </c>
      <c r="CI16" s="916">
        <f t="shared" si="58"/>
        <v>0</v>
      </c>
      <c r="CJ16" s="916">
        <f t="shared" si="59"/>
        <v>0</v>
      </c>
      <c r="CK16" s="916">
        <f t="shared" si="60"/>
        <v>0</v>
      </c>
      <c r="CL16" s="916">
        <f t="shared" si="61"/>
        <v>0</v>
      </c>
      <c r="CM16" s="917">
        <f t="shared" si="62"/>
        <v>0</v>
      </c>
      <c r="CN16" s="917">
        <f t="shared" si="63"/>
        <v>0</v>
      </c>
      <c r="CO16" s="917">
        <f t="shared" si="64"/>
        <v>0</v>
      </c>
      <c r="CP16" s="917">
        <f t="shared" si="65"/>
        <v>0</v>
      </c>
      <c r="CQ16" s="86">
        <v>0</v>
      </c>
      <c r="CR16" s="921">
        <f t="shared" si="66"/>
        <v>0</v>
      </c>
      <c r="CS16" s="922">
        <f t="shared" si="83"/>
        <v>0</v>
      </c>
      <c r="CT16" s="274">
        <f t="shared" si="84"/>
        <v>0</v>
      </c>
    </row>
    <row r="17" spans="1:98" ht="15" customHeight="1" x14ac:dyDescent="0.25">
      <c r="A17" s="1224" t="s">
        <v>157</v>
      </c>
      <c r="B17" s="751"/>
      <c r="C17" s="1225">
        <v>0</v>
      </c>
      <c r="D17" s="757"/>
      <c r="E17" s="1786">
        <f t="shared" si="0"/>
        <v>0</v>
      </c>
      <c r="F17" s="1787">
        <f t="shared" si="1"/>
        <v>0</v>
      </c>
      <c r="G17" s="1787">
        <f t="shared" si="2"/>
        <v>0</v>
      </c>
      <c r="H17" s="1787">
        <f t="shared" si="67"/>
        <v>0</v>
      </c>
      <c r="I17" s="1788">
        <f t="shared" si="3"/>
        <v>0</v>
      </c>
      <c r="J17" s="1788">
        <f t="shared" si="4"/>
        <v>0</v>
      </c>
      <c r="K17" s="1788">
        <f t="shared" si="5"/>
        <v>0</v>
      </c>
      <c r="L17" s="1789">
        <f t="shared" si="68"/>
        <v>0</v>
      </c>
      <c r="M17" s="85">
        <v>0</v>
      </c>
      <c r="N17" s="915">
        <f t="shared" si="6"/>
        <v>0</v>
      </c>
      <c r="O17" s="1798">
        <f t="shared" si="7"/>
        <v>0</v>
      </c>
      <c r="P17" s="1799">
        <f t="shared" si="8"/>
        <v>0</v>
      </c>
      <c r="Q17" s="1799">
        <f t="shared" si="9"/>
        <v>0</v>
      </c>
      <c r="R17" s="1799">
        <f t="shared" si="69"/>
        <v>0</v>
      </c>
      <c r="S17" s="1800">
        <f t="shared" si="10"/>
        <v>0</v>
      </c>
      <c r="T17" s="1800">
        <f t="shared" si="11"/>
        <v>0</v>
      </c>
      <c r="U17" s="1800">
        <f t="shared" si="12"/>
        <v>0</v>
      </c>
      <c r="V17" s="1801">
        <f t="shared" si="70"/>
        <v>0</v>
      </c>
      <c r="W17" s="86">
        <v>0</v>
      </c>
      <c r="X17" s="918">
        <f t="shared" si="13"/>
        <v>0</v>
      </c>
      <c r="Y17" s="1810">
        <f t="shared" si="14"/>
        <v>0</v>
      </c>
      <c r="Z17" s="1811">
        <f t="shared" si="15"/>
        <v>0</v>
      </c>
      <c r="AA17" s="1811">
        <f t="shared" si="16"/>
        <v>0</v>
      </c>
      <c r="AB17" s="1811">
        <f t="shared" si="71"/>
        <v>0</v>
      </c>
      <c r="AC17" s="1812">
        <f t="shared" si="17"/>
        <v>0</v>
      </c>
      <c r="AD17" s="1812">
        <f t="shared" si="18"/>
        <v>0</v>
      </c>
      <c r="AE17" s="1812">
        <f t="shared" si="19"/>
        <v>0</v>
      </c>
      <c r="AF17" s="1813">
        <f t="shared" si="72"/>
        <v>0</v>
      </c>
      <c r="AG17" s="919">
        <f t="shared" si="73"/>
        <v>0</v>
      </c>
      <c r="AH17" s="522">
        <f t="shared" si="74"/>
        <v>0</v>
      </c>
      <c r="AI17" s="85">
        <v>0</v>
      </c>
      <c r="AJ17" s="920">
        <f t="shared" si="20"/>
        <v>0</v>
      </c>
      <c r="AK17" s="904">
        <f t="shared" si="21"/>
        <v>0</v>
      </c>
      <c r="AL17" s="904">
        <f t="shared" si="22"/>
        <v>0</v>
      </c>
      <c r="AM17" s="904">
        <f t="shared" si="23"/>
        <v>0</v>
      </c>
      <c r="AN17" s="904">
        <f t="shared" si="75"/>
        <v>0</v>
      </c>
      <c r="AO17" s="905">
        <f t="shared" si="24"/>
        <v>0</v>
      </c>
      <c r="AP17" s="905">
        <f t="shared" si="25"/>
        <v>0</v>
      </c>
      <c r="AQ17" s="905">
        <f t="shared" si="26"/>
        <v>0</v>
      </c>
      <c r="AR17" s="909">
        <f t="shared" si="76"/>
        <v>0</v>
      </c>
      <c r="AS17" s="86">
        <v>0</v>
      </c>
      <c r="AT17" s="920">
        <f t="shared" si="27"/>
        <v>0</v>
      </c>
      <c r="AU17" s="1798">
        <f t="shared" si="28"/>
        <v>0</v>
      </c>
      <c r="AV17" s="1799">
        <f t="shared" si="29"/>
        <v>0</v>
      </c>
      <c r="AW17" s="1799">
        <f t="shared" si="30"/>
        <v>0</v>
      </c>
      <c r="AX17" s="1799">
        <f t="shared" si="77"/>
        <v>0</v>
      </c>
      <c r="AY17" s="1800">
        <f t="shared" si="31"/>
        <v>0</v>
      </c>
      <c r="AZ17" s="1800">
        <f t="shared" si="32"/>
        <v>0</v>
      </c>
      <c r="BA17" s="1800">
        <f t="shared" si="33"/>
        <v>0</v>
      </c>
      <c r="BB17" s="1801">
        <f t="shared" si="78"/>
        <v>0</v>
      </c>
      <c r="BC17" s="86">
        <v>0</v>
      </c>
      <c r="BD17" s="920">
        <f t="shared" si="34"/>
        <v>0</v>
      </c>
      <c r="BE17" s="1798">
        <f t="shared" si="35"/>
        <v>0</v>
      </c>
      <c r="BF17" s="1799">
        <f t="shared" si="36"/>
        <v>0</v>
      </c>
      <c r="BG17" s="1799">
        <f t="shared" si="37"/>
        <v>0</v>
      </c>
      <c r="BH17" s="1799">
        <f t="shared" si="79"/>
        <v>0</v>
      </c>
      <c r="BI17" s="1800">
        <f t="shared" si="38"/>
        <v>0</v>
      </c>
      <c r="BJ17" s="1800">
        <f t="shared" si="39"/>
        <v>0</v>
      </c>
      <c r="BK17" s="1800">
        <f t="shared" si="40"/>
        <v>0</v>
      </c>
      <c r="BL17" s="1801">
        <f t="shared" si="80"/>
        <v>0</v>
      </c>
      <c r="BM17" s="86">
        <v>0</v>
      </c>
      <c r="BN17" s="920">
        <f t="shared" si="41"/>
        <v>0</v>
      </c>
      <c r="BO17" s="1798">
        <f t="shared" si="42"/>
        <v>0</v>
      </c>
      <c r="BP17" s="1799">
        <f t="shared" si="43"/>
        <v>0</v>
      </c>
      <c r="BQ17" s="1799">
        <f t="shared" si="44"/>
        <v>0</v>
      </c>
      <c r="BR17" s="1799">
        <f t="shared" si="81"/>
        <v>0</v>
      </c>
      <c r="BS17" s="1800">
        <f t="shared" si="45"/>
        <v>0</v>
      </c>
      <c r="BT17" s="1800">
        <f t="shared" si="46"/>
        <v>0</v>
      </c>
      <c r="BU17" s="1800">
        <f t="shared" si="47"/>
        <v>0</v>
      </c>
      <c r="BV17" s="1801">
        <f t="shared" si="82"/>
        <v>0</v>
      </c>
      <c r="BW17" s="86">
        <v>0</v>
      </c>
      <c r="BX17" s="920">
        <f t="shared" si="48"/>
        <v>0</v>
      </c>
      <c r="BY17" s="916">
        <f t="shared" si="49"/>
        <v>0</v>
      </c>
      <c r="BZ17" s="916">
        <f t="shared" si="50"/>
        <v>0</v>
      </c>
      <c r="CA17" s="916">
        <f t="shared" si="51"/>
        <v>0</v>
      </c>
      <c r="CB17" s="916">
        <f t="shared" si="52"/>
        <v>0</v>
      </c>
      <c r="CC17" s="917">
        <f t="shared" si="53"/>
        <v>0</v>
      </c>
      <c r="CD17" s="917">
        <f t="shared" si="54"/>
        <v>0</v>
      </c>
      <c r="CE17" s="917">
        <f t="shared" si="55"/>
        <v>0</v>
      </c>
      <c r="CF17" s="917">
        <f t="shared" si="56"/>
        <v>0</v>
      </c>
      <c r="CG17" s="86">
        <v>0</v>
      </c>
      <c r="CH17" s="920">
        <f t="shared" si="57"/>
        <v>0</v>
      </c>
      <c r="CI17" s="916">
        <f t="shared" si="58"/>
        <v>0</v>
      </c>
      <c r="CJ17" s="916">
        <f t="shared" si="59"/>
        <v>0</v>
      </c>
      <c r="CK17" s="916">
        <f t="shared" si="60"/>
        <v>0</v>
      </c>
      <c r="CL17" s="916">
        <f t="shared" si="61"/>
        <v>0</v>
      </c>
      <c r="CM17" s="917">
        <f t="shared" si="62"/>
        <v>0</v>
      </c>
      <c r="CN17" s="917">
        <f t="shared" si="63"/>
        <v>0</v>
      </c>
      <c r="CO17" s="917">
        <f t="shared" si="64"/>
        <v>0</v>
      </c>
      <c r="CP17" s="917">
        <f t="shared" si="65"/>
        <v>0</v>
      </c>
      <c r="CQ17" s="86">
        <v>0</v>
      </c>
      <c r="CR17" s="921">
        <f t="shared" si="66"/>
        <v>0</v>
      </c>
      <c r="CS17" s="922">
        <f t="shared" si="83"/>
        <v>0</v>
      </c>
      <c r="CT17" s="274">
        <f t="shared" si="84"/>
        <v>0</v>
      </c>
    </row>
    <row r="18" spans="1:98" ht="15" customHeight="1" x14ac:dyDescent="0.25">
      <c r="A18" s="1224" t="s">
        <v>157</v>
      </c>
      <c r="B18" s="751"/>
      <c r="C18" s="1225">
        <v>0</v>
      </c>
      <c r="D18" s="757"/>
      <c r="E18" s="1786">
        <f t="shared" si="0"/>
        <v>0</v>
      </c>
      <c r="F18" s="1787">
        <f t="shared" si="1"/>
        <v>0</v>
      </c>
      <c r="G18" s="1787">
        <f t="shared" si="2"/>
        <v>0</v>
      </c>
      <c r="H18" s="1787">
        <f t="shared" si="67"/>
        <v>0</v>
      </c>
      <c r="I18" s="1788">
        <f t="shared" si="3"/>
        <v>0</v>
      </c>
      <c r="J18" s="1788">
        <f t="shared" si="4"/>
        <v>0</v>
      </c>
      <c r="K18" s="1788">
        <f t="shared" si="5"/>
        <v>0</v>
      </c>
      <c r="L18" s="1789">
        <f t="shared" si="68"/>
        <v>0</v>
      </c>
      <c r="M18" s="85">
        <v>0</v>
      </c>
      <c r="N18" s="915">
        <f t="shared" si="6"/>
        <v>0</v>
      </c>
      <c r="O18" s="1798">
        <f t="shared" si="7"/>
        <v>0</v>
      </c>
      <c r="P18" s="1799">
        <f t="shared" si="8"/>
        <v>0</v>
      </c>
      <c r="Q18" s="1799">
        <f t="shared" si="9"/>
        <v>0</v>
      </c>
      <c r="R18" s="1799">
        <f t="shared" si="69"/>
        <v>0</v>
      </c>
      <c r="S18" s="1800">
        <f t="shared" si="10"/>
        <v>0</v>
      </c>
      <c r="T18" s="1800">
        <f t="shared" si="11"/>
        <v>0</v>
      </c>
      <c r="U18" s="1800">
        <f t="shared" si="12"/>
        <v>0</v>
      </c>
      <c r="V18" s="1801">
        <f t="shared" si="70"/>
        <v>0</v>
      </c>
      <c r="W18" s="86">
        <v>0</v>
      </c>
      <c r="X18" s="918">
        <f t="shared" si="13"/>
        <v>0</v>
      </c>
      <c r="Y18" s="1810">
        <f t="shared" si="14"/>
        <v>0</v>
      </c>
      <c r="Z18" s="1811">
        <f t="shared" si="15"/>
        <v>0</v>
      </c>
      <c r="AA18" s="1811">
        <f t="shared" si="16"/>
        <v>0</v>
      </c>
      <c r="AB18" s="1811">
        <f t="shared" si="71"/>
        <v>0</v>
      </c>
      <c r="AC18" s="1812">
        <f t="shared" si="17"/>
        <v>0</v>
      </c>
      <c r="AD18" s="1812">
        <f t="shared" si="18"/>
        <v>0</v>
      </c>
      <c r="AE18" s="1812">
        <f t="shared" si="19"/>
        <v>0</v>
      </c>
      <c r="AF18" s="1813">
        <f t="shared" si="72"/>
        <v>0</v>
      </c>
      <c r="AG18" s="919">
        <f t="shared" si="73"/>
        <v>0</v>
      </c>
      <c r="AH18" s="522">
        <f t="shared" si="74"/>
        <v>0</v>
      </c>
      <c r="AI18" s="85">
        <v>0</v>
      </c>
      <c r="AJ18" s="920">
        <f t="shared" si="20"/>
        <v>0</v>
      </c>
      <c r="AK18" s="904">
        <f t="shared" si="21"/>
        <v>0</v>
      </c>
      <c r="AL18" s="904">
        <f t="shared" si="22"/>
        <v>0</v>
      </c>
      <c r="AM18" s="904">
        <f t="shared" si="23"/>
        <v>0</v>
      </c>
      <c r="AN18" s="904">
        <f t="shared" si="75"/>
        <v>0</v>
      </c>
      <c r="AO18" s="905">
        <f t="shared" si="24"/>
        <v>0</v>
      </c>
      <c r="AP18" s="905">
        <f t="shared" si="25"/>
        <v>0</v>
      </c>
      <c r="AQ18" s="905">
        <f t="shared" si="26"/>
        <v>0</v>
      </c>
      <c r="AR18" s="909">
        <f t="shared" si="76"/>
        <v>0</v>
      </c>
      <c r="AS18" s="86">
        <v>0</v>
      </c>
      <c r="AT18" s="920">
        <f t="shared" si="27"/>
        <v>0</v>
      </c>
      <c r="AU18" s="1798">
        <f t="shared" si="28"/>
        <v>0</v>
      </c>
      <c r="AV18" s="1799">
        <f t="shared" si="29"/>
        <v>0</v>
      </c>
      <c r="AW18" s="1799">
        <f t="shared" si="30"/>
        <v>0</v>
      </c>
      <c r="AX18" s="1799">
        <f t="shared" si="77"/>
        <v>0</v>
      </c>
      <c r="AY18" s="1800">
        <f t="shared" si="31"/>
        <v>0</v>
      </c>
      <c r="AZ18" s="1800">
        <f t="shared" si="32"/>
        <v>0</v>
      </c>
      <c r="BA18" s="1800">
        <f t="shared" si="33"/>
        <v>0</v>
      </c>
      <c r="BB18" s="1801">
        <f t="shared" si="78"/>
        <v>0</v>
      </c>
      <c r="BC18" s="86">
        <v>0</v>
      </c>
      <c r="BD18" s="920">
        <f t="shared" si="34"/>
        <v>0</v>
      </c>
      <c r="BE18" s="1798">
        <f t="shared" si="35"/>
        <v>0</v>
      </c>
      <c r="BF18" s="1799">
        <f t="shared" si="36"/>
        <v>0</v>
      </c>
      <c r="BG18" s="1799">
        <f t="shared" si="37"/>
        <v>0</v>
      </c>
      <c r="BH18" s="1799">
        <f t="shared" si="79"/>
        <v>0</v>
      </c>
      <c r="BI18" s="1800">
        <f t="shared" si="38"/>
        <v>0</v>
      </c>
      <c r="BJ18" s="1800">
        <f t="shared" si="39"/>
        <v>0</v>
      </c>
      <c r="BK18" s="1800">
        <f t="shared" si="40"/>
        <v>0</v>
      </c>
      <c r="BL18" s="1801">
        <f t="shared" si="80"/>
        <v>0</v>
      </c>
      <c r="BM18" s="86">
        <v>0</v>
      </c>
      <c r="BN18" s="920">
        <f t="shared" si="41"/>
        <v>0</v>
      </c>
      <c r="BO18" s="1798">
        <f t="shared" si="42"/>
        <v>0</v>
      </c>
      <c r="BP18" s="1799">
        <f t="shared" si="43"/>
        <v>0</v>
      </c>
      <c r="BQ18" s="1799">
        <f t="shared" si="44"/>
        <v>0</v>
      </c>
      <c r="BR18" s="1799">
        <f t="shared" si="81"/>
        <v>0</v>
      </c>
      <c r="BS18" s="1800">
        <f t="shared" si="45"/>
        <v>0</v>
      </c>
      <c r="BT18" s="1800">
        <f t="shared" si="46"/>
        <v>0</v>
      </c>
      <c r="BU18" s="1800">
        <f t="shared" si="47"/>
        <v>0</v>
      </c>
      <c r="BV18" s="1801">
        <f t="shared" si="82"/>
        <v>0</v>
      </c>
      <c r="BW18" s="86">
        <v>0</v>
      </c>
      <c r="BX18" s="920">
        <f t="shared" si="48"/>
        <v>0</v>
      </c>
      <c r="BY18" s="916">
        <f t="shared" si="49"/>
        <v>0</v>
      </c>
      <c r="BZ18" s="916">
        <f t="shared" si="50"/>
        <v>0</v>
      </c>
      <c r="CA18" s="916">
        <f t="shared" si="51"/>
        <v>0</v>
      </c>
      <c r="CB18" s="916">
        <f t="shared" si="52"/>
        <v>0</v>
      </c>
      <c r="CC18" s="917">
        <f t="shared" si="53"/>
        <v>0</v>
      </c>
      <c r="CD18" s="917">
        <f t="shared" si="54"/>
        <v>0</v>
      </c>
      <c r="CE18" s="917">
        <f t="shared" si="55"/>
        <v>0</v>
      </c>
      <c r="CF18" s="917">
        <f t="shared" si="56"/>
        <v>0</v>
      </c>
      <c r="CG18" s="86">
        <v>0</v>
      </c>
      <c r="CH18" s="920">
        <f t="shared" si="57"/>
        <v>0</v>
      </c>
      <c r="CI18" s="916">
        <f t="shared" si="58"/>
        <v>0</v>
      </c>
      <c r="CJ18" s="916">
        <f t="shared" si="59"/>
        <v>0</v>
      </c>
      <c r="CK18" s="916">
        <f t="shared" si="60"/>
        <v>0</v>
      </c>
      <c r="CL18" s="916">
        <f t="shared" si="61"/>
        <v>0</v>
      </c>
      <c r="CM18" s="917">
        <f t="shared" si="62"/>
        <v>0</v>
      </c>
      <c r="CN18" s="917">
        <f t="shared" si="63"/>
        <v>0</v>
      </c>
      <c r="CO18" s="917">
        <f t="shared" si="64"/>
        <v>0</v>
      </c>
      <c r="CP18" s="917">
        <f t="shared" si="65"/>
        <v>0</v>
      </c>
      <c r="CQ18" s="86">
        <v>0</v>
      </c>
      <c r="CR18" s="921">
        <f t="shared" si="66"/>
        <v>0</v>
      </c>
      <c r="CS18" s="922">
        <f t="shared" si="83"/>
        <v>0</v>
      </c>
      <c r="CT18" s="274">
        <f t="shared" si="84"/>
        <v>0</v>
      </c>
    </row>
    <row r="19" spans="1:98" ht="15" customHeight="1" x14ac:dyDescent="0.25">
      <c r="A19" s="1224" t="s">
        <v>157</v>
      </c>
      <c r="B19" s="751"/>
      <c r="C19" s="1225">
        <v>0</v>
      </c>
      <c r="D19" s="757"/>
      <c r="E19" s="1786">
        <f t="shared" si="0"/>
        <v>0</v>
      </c>
      <c r="F19" s="1787">
        <f t="shared" si="1"/>
        <v>0</v>
      </c>
      <c r="G19" s="1787">
        <f t="shared" si="2"/>
        <v>0</v>
      </c>
      <c r="H19" s="1787">
        <f t="shared" si="67"/>
        <v>0</v>
      </c>
      <c r="I19" s="1788">
        <f t="shared" si="3"/>
        <v>0</v>
      </c>
      <c r="J19" s="1788">
        <f t="shared" si="4"/>
        <v>0</v>
      </c>
      <c r="K19" s="1788">
        <f t="shared" si="5"/>
        <v>0</v>
      </c>
      <c r="L19" s="1789">
        <f t="shared" si="68"/>
        <v>0</v>
      </c>
      <c r="M19" s="85">
        <v>0</v>
      </c>
      <c r="N19" s="915">
        <f t="shared" si="6"/>
        <v>0</v>
      </c>
      <c r="O19" s="1798">
        <f t="shared" si="7"/>
        <v>0</v>
      </c>
      <c r="P19" s="1799">
        <f t="shared" si="8"/>
        <v>0</v>
      </c>
      <c r="Q19" s="1799">
        <f t="shared" si="9"/>
        <v>0</v>
      </c>
      <c r="R19" s="1799">
        <f t="shared" si="69"/>
        <v>0</v>
      </c>
      <c r="S19" s="1800">
        <f t="shared" si="10"/>
        <v>0</v>
      </c>
      <c r="T19" s="1800">
        <f t="shared" si="11"/>
        <v>0</v>
      </c>
      <c r="U19" s="1800">
        <f t="shared" si="12"/>
        <v>0</v>
      </c>
      <c r="V19" s="1801">
        <f t="shared" si="70"/>
        <v>0</v>
      </c>
      <c r="W19" s="86">
        <v>0</v>
      </c>
      <c r="X19" s="918">
        <f t="shared" si="13"/>
        <v>0</v>
      </c>
      <c r="Y19" s="1810">
        <f t="shared" si="14"/>
        <v>0</v>
      </c>
      <c r="Z19" s="1811">
        <f t="shared" si="15"/>
        <v>0</v>
      </c>
      <c r="AA19" s="1811">
        <f t="shared" si="16"/>
        <v>0</v>
      </c>
      <c r="AB19" s="1811">
        <f t="shared" si="71"/>
        <v>0</v>
      </c>
      <c r="AC19" s="1812">
        <f t="shared" si="17"/>
        <v>0</v>
      </c>
      <c r="AD19" s="1812">
        <f t="shared" si="18"/>
        <v>0</v>
      </c>
      <c r="AE19" s="1812">
        <f t="shared" si="19"/>
        <v>0</v>
      </c>
      <c r="AF19" s="1813">
        <f t="shared" si="72"/>
        <v>0</v>
      </c>
      <c r="AG19" s="919">
        <f t="shared" si="73"/>
        <v>0</v>
      </c>
      <c r="AH19" s="522">
        <f t="shared" si="74"/>
        <v>0</v>
      </c>
      <c r="AI19" s="85">
        <v>0</v>
      </c>
      <c r="AJ19" s="920">
        <f t="shared" si="20"/>
        <v>0</v>
      </c>
      <c r="AK19" s="904">
        <f t="shared" si="21"/>
        <v>0</v>
      </c>
      <c r="AL19" s="904">
        <f t="shared" si="22"/>
        <v>0</v>
      </c>
      <c r="AM19" s="904">
        <f t="shared" si="23"/>
        <v>0</v>
      </c>
      <c r="AN19" s="904">
        <f t="shared" si="75"/>
        <v>0</v>
      </c>
      <c r="AO19" s="905">
        <f t="shared" si="24"/>
        <v>0</v>
      </c>
      <c r="AP19" s="905">
        <f t="shared" si="25"/>
        <v>0</v>
      </c>
      <c r="AQ19" s="905">
        <f t="shared" si="26"/>
        <v>0</v>
      </c>
      <c r="AR19" s="909">
        <f t="shared" si="76"/>
        <v>0</v>
      </c>
      <c r="AS19" s="86">
        <v>0</v>
      </c>
      <c r="AT19" s="920">
        <f t="shared" si="27"/>
        <v>0</v>
      </c>
      <c r="AU19" s="1798">
        <f t="shared" si="28"/>
        <v>0</v>
      </c>
      <c r="AV19" s="1799">
        <f t="shared" si="29"/>
        <v>0</v>
      </c>
      <c r="AW19" s="1799">
        <f t="shared" si="30"/>
        <v>0</v>
      </c>
      <c r="AX19" s="1799">
        <f t="shared" si="77"/>
        <v>0</v>
      </c>
      <c r="AY19" s="1800">
        <f t="shared" si="31"/>
        <v>0</v>
      </c>
      <c r="AZ19" s="1800">
        <f t="shared" si="32"/>
        <v>0</v>
      </c>
      <c r="BA19" s="1800">
        <f t="shared" si="33"/>
        <v>0</v>
      </c>
      <c r="BB19" s="1801">
        <f t="shared" si="78"/>
        <v>0</v>
      </c>
      <c r="BC19" s="86">
        <v>0</v>
      </c>
      <c r="BD19" s="920">
        <f t="shared" si="34"/>
        <v>0</v>
      </c>
      <c r="BE19" s="1798">
        <f t="shared" si="35"/>
        <v>0</v>
      </c>
      <c r="BF19" s="1799">
        <f t="shared" si="36"/>
        <v>0</v>
      </c>
      <c r="BG19" s="1799">
        <f t="shared" si="37"/>
        <v>0</v>
      </c>
      <c r="BH19" s="1799">
        <f t="shared" si="79"/>
        <v>0</v>
      </c>
      <c r="BI19" s="1800">
        <f t="shared" si="38"/>
        <v>0</v>
      </c>
      <c r="BJ19" s="1800">
        <f t="shared" si="39"/>
        <v>0</v>
      </c>
      <c r="BK19" s="1800">
        <f t="shared" si="40"/>
        <v>0</v>
      </c>
      <c r="BL19" s="1801">
        <f t="shared" si="80"/>
        <v>0</v>
      </c>
      <c r="BM19" s="86">
        <v>0</v>
      </c>
      <c r="BN19" s="920">
        <f t="shared" si="41"/>
        <v>0</v>
      </c>
      <c r="BO19" s="1798">
        <f t="shared" si="42"/>
        <v>0</v>
      </c>
      <c r="BP19" s="1799">
        <f t="shared" si="43"/>
        <v>0</v>
      </c>
      <c r="BQ19" s="1799">
        <f t="shared" si="44"/>
        <v>0</v>
      </c>
      <c r="BR19" s="1799">
        <f t="shared" si="81"/>
        <v>0</v>
      </c>
      <c r="BS19" s="1800">
        <f t="shared" si="45"/>
        <v>0</v>
      </c>
      <c r="BT19" s="1800">
        <f t="shared" si="46"/>
        <v>0</v>
      </c>
      <c r="BU19" s="1800">
        <f t="shared" si="47"/>
        <v>0</v>
      </c>
      <c r="BV19" s="1801">
        <f t="shared" si="82"/>
        <v>0</v>
      </c>
      <c r="BW19" s="86">
        <v>0</v>
      </c>
      <c r="BX19" s="920">
        <f t="shared" si="48"/>
        <v>0</v>
      </c>
      <c r="BY19" s="916">
        <f t="shared" si="49"/>
        <v>0</v>
      </c>
      <c r="BZ19" s="916">
        <f t="shared" si="50"/>
        <v>0</v>
      </c>
      <c r="CA19" s="916">
        <f t="shared" si="51"/>
        <v>0</v>
      </c>
      <c r="CB19" s="916">
        <f t="shared" si="52"/>
        <v>0</v>
      </c>
      <c r="CC19" s="917">
        <f t="shared" si="53"/>
        <v>0</v>
      </c>
      <c r="CD19" s="917">
        <f t="shared" si="54"/>
        <v>0</v>
      </c>
      <c r="CE19" s="917">
        <f t="shared" si="55"/>
        <v>0</v>
      </c>
      <c r="CF19" s="917">
        <f t="shared" si="56"/>
        <v>0</v>
      </c>
      <c r="CG19" s="86">
        <v>0</v>
      </c>
      <c r="CH19" s="920">
        <f t="shared" si="57"/>
        <v>0</v>
      </c>
      <c r="CI19" s="916">
        <f t="shared" si="58"/>
        <v>0</v>
      </c>
      <c r="CJ19" s="916">
        <f t="shared" si="59"/>
        <v>0</v>
      </c>
      <c r="CK19" s="916">
        <f t="shared" si="60"/>
        <v>0</v>
      </c>
      <c r="CL19" s="916">
        <f t="shared" si="61"/>
        <v>0</v>
      </c>
      <c r="CM19" s="917">
        <f t="shared" si="62"/>
        <v>0</v>
      </c>
      <c r="CN19" s="917">
        <f t="shared" si="63"/>
        <v>0</v>
      </c>
      <c r="CO19" s="917">
        <f t="shared" si="64"/>
        <v>0</v>
      </c>
      <c r="CP19" s="917">
        <f t="shared" si="65"/>
        <v>0</v>
      </c>
      <c r="CQ19" s="86">
        <v>0</v>
      </c>
      <c r="CR19" s="921">
        <f t="shared" si="66"/>
        <v>0</v>
      </c>
      <c r="CS19" s="922">
        <f t="shared" si="83"/>
        <v>0</v>
      </c>
      <c r="CT19" s="274">
        <f t="shared" si="84"/>
        <v>0</v>
      </c>
    </row>
    <row r="20" spans="1:98" ht="15" customHeight="1" x14ac:dyDescent="0.25">
      <c r="A20" s="1229" t="s">
        <v>157</v>
      </c>
      <c r="B20" s="751"/>
      <c r="C20" s="1230">
        <v>0</v>
      </c>
      <c r="D20" s="765"/>
      <c r="E20" s="1790">
        <f>IF($D20="P",M20,0)</f>
        <v>0</v>
      </c>
      <c r="F20" s="1791">
        <f t="shared" si="1"/>
        <v>0</v>
      </c>
      <c r="G20" s="1791">
        <f>IF($D20="E",M20,0)</f>
        <v>0</v>
      </c>
      <c r="H20" s="1791">
        <f t="shared" si="67"/>
        <v>0</v>
      </c>
      <c r="I20" s="1792">
        <f>IF($D20="P",N20,0)</f>
        <v>0</v>
      </c>
      <c r="J20" s="1792">
        <f t="shared" si="4"/>
        <v>0</v>
      </c>
      <c r="K20" s="1792">
        <f>IF($D20="E",N20,0)</f>
        <v>0</v>
      </c>
      <c r="L20" s="1793">
        <f t="shared" si="68"/>
        <v>0</v>
      </c>
      <c r="M20" s="87">
        <v>0</v>
      </c>
      <c r="N20" s="926">
        <f>$C20*M20*12</f>
        <v>0</v>
      </c>
      <c r="O20" s="1802">
        <f>IF($D20="P",W20,0)</f>
        <v>0</v>
      </c>
      <c r="P20" s="1803">
        <f t="shared" si="8"/>
        <v>0</v>
      </c>
      <c r="Q20" s="1803">
        <f>IF($D20="E",W20,0)</f>
        <v>0</v>
      </c>
      <c r="R20" s="1803">
        <f t="shared" si="69"/>
        <v>0</v>
      </c>
      <c r="S20" s="1804">
        <f>IF($D20="P",X20,0)</f>
        <v>0</v>
      </c>
      <c r="T20" s="1804">
        <f t="shared" si="11"/>
        <v>0</v>
      </c>
      <c r="U20" s="1804">
        <f>IF($D20="E",X20,0)</f>
        <v>0</v>
      </c>
      <c r="V20" s="1805">
        <f t="shared" si="70"/>
        <v>0</v>
      </c>
      <c r="W20" s="88">
        <v>0</v>
      </c>
      <c r="X20" s="927">
        <f>$C20*W20*12</f>
        <v>0</v>
      </c>
      <c r="Y20" s="1814">
        <f>IF($D20="P",AI20,0)</f>
        <v>0</v>
      </c>
      <c r="Z20" s="1815">
        <f t="shared" si="15"/>
        <v>0</v>
      </c>
      <c r="AA20" s="1815">
        <f>IF($D20="E",AI20,0)</f>
        <v>0</v>
      </c>
      <c r="AB20" s="1815">
        <f t="shared" si="71"/>
        <v>0</v>
      </c>
      <c r="AC20" s="1816">
        <f>IF($D20="P",AJ20,0)</f>
        <v>0</v>
      </c>
      <c r="AD20" s="1816">
        <f t="shared" si="18"/>
        <v>0</v>
      </c>
      <c r="AE20" s="1816">
        <f>IF($D20="E",AJ20,0)</f>
        <v>0</v>
      </c>
      <c r="AF20" s="1817">
        <f t="shared" si="72"/>
        <v>0</v>
      </c>
      <c r="AG20" s="514">
        <f t="shared" si="73"/>
        <v>0</v>
      </c>
      <c r="AH20" s="515">
        <f t="shared" si="74"/>
        <v>0</v>
      </c>
      <c r="AI20" s="87">
        <v>0</v>
      </c>
      <c r="AJ20" s="928">
        <f>$C20*AI20*12</f>
        <v>0</v>
      </c>
      <c r="AK20" s="904">
        <f>IF($D20="P",AS20,0)</f>
        <v>0</v>
      </c>
      <c r="AL20" s="904">
        <f t="shared" si="22"/>
        <v>0</v>
      </c>
      <c r="AM20" s="904">
        <f>IF($D20="E",AS20,0)</f>
        <v>0</v>
      </c>
      <c r="AN20" s="904">
        <f t="shared" si="75"/>
        <v>0</v>
      </c>
      <c r="AO20" s="905">
        <f>IF($D20="P",AT20,0)</f>
        <v>0</v>
      </c>
      <c r="AP20" s="905">
        <f t="shared" si="25"/>
        <v>0</v>
      </c>
      <c r="AQ20" s="905">
        <f>IF($D20="E",AT20,0)</f>
        <v>0</v>
      </c>
      <c r="AR20" s="909">
        <f t="shared" si="76"/>
        <v>0</v>
      </c>
      <c r="AS20" s="88">
        <v>0</v>
      </c>
      <c r="AT20" s="928">
        <f>$C20*AS20*12</f>
        <v>0</v>
      </c>
      <c r="AU20" s="1802">
        <f>IF($D20="P",BC20,0)</f>
        <v>0</v>
      </c>
      <c r="AV20" s="1803">
        <f t="shared" si="29"/>
        <v>0</v>
      </c>
      <c r="AW20" s="1803">
        <f>IF($D20="E",BC20,0)</f>
        <v>0</v>
      </c>
      <c r="AX20" s="1803">
        <f t="shared" si="77"/>
        <v>0</v>
      </c>
      <c r="AY20" s="1804">
        <f>IF($D20="P",BD20,0)</f>
        <v>0</v>
      </c>
      <c r="AZ20" s="1804">
        <f t="shared" si="32"/>
        <v>0</v>
      </c>
      <c r="BA20" s="1804">
        <f>IF($D20="E",BD20,0)</f>
        <v>0</v>
      </c>
      <c r="BB20" s="1805">
        <f t="shared" si="78"/>
        <v>0</v>
      </c>
      <c r="BC20" s="88">
        <v>0</v>
      </c>
      <c r="BD20" s="928">
        <f>$C20*BC20*12</f>
        <v>0</v>
      </c>
      <c r="BE20" s="1802">
        <f>IF($D20="P",BM20,0)</f>
        <v>0</v>
      </c>
      <c r="BF20" s="1803">
        <f t="shared" si="36"/>
        <v>0</v>
      </c>
      <c r="BG20" s="1803">
        <f>IF($D20="E",BM20,0)</f>
        <v>0</v>
      </c>
      <c r="BH20" s="1803">
        <f t="shared" si="79"/>
        <v>0</v>
      </c>
      <c r="BI20" s="1804">
        <f>IF($D20="P",BN20,0)</f>
        <v>0</v>
      </c>
      <c r="BJ20" s="1804">
        <f t="shared" si="39"/>
        <v>0</v>
      </c>
      <c r="BK20" s="1804">
        <f>IF($D20="E",BN20,0)</f>
        <v>0</v>
      </c>
      <c r="BL20" s="1805">
        <f t="shared" si="80"/>
        <v>0</v>
      </c>
      <c r="BM20" s="88">
        <v>0</v>
      </c>
      <c r="BN20" s="928">
        <f>$C20*BM20*12</f>
        <v>0</v>
      </c>
      <c r="BO20" s="1802">
        <f>IF($D20="P",BW20,0)</f>
        <v>0</v>
      </c>
      <c r="BP20" s="1803">
        <f t="shared" si="43"/>
        <v>0</v>
      </c>
      <c r="BQ20" s="1803">
        <f>IF($D20="E",BW20,0)</f>
        <v>0</v>
      </c>
      <c r="BR20" s="1803">
        <f t="shared" si="81"/>
        <v>0</v>
      </c>
      <c r="BS20" s="1804">
        <f>IF($D20="P",BX20,0)</f>
        <v>0</v>
      </c>
      <c r="BT20" s="1804">
        <f t="shared" si="46"/>
        <v>0</v>
      </c>
      <c r="BU20" s="1804">
        <f>IF($D20="E",BX20,0)</f>
        <v>0</v>
      </c>
      <c r="BV20" s="1805">
        <f t="shared" si="82"/>
        <v>0</v>
      </c>
      <c r="BW20" s="88">
        <v>0</v>
      </c>
      <c r="BX20" s="928">
        <f>$C20*BW20*12</f>
        <v>0</v>
      </c>
      <c r="BY20" s="923">
        <f>IF($D20="P",CG20,0)</f>
        <v>0</v>
      </c>
      <c r="BZ20" s="923">
        <f t="shared" si="50"/>
        <v>0</v>
      </c>
      <c r="CA20" s="923">
        <f>IF($D20="E",CG20,0)</f>
        <v>0</v>
      </c>
      <c r="CB20" s="923">
        <f t="shared" si="52"/>
        <v>0</v>
      </c>
      <c r="CC20" s="924">
        <f>IF($D20="P",CH20,0)</f>
        <v>0</v>
      </c>
      <c r="CD20" s="924">
        <f t="shared" si="54"/>
        <v>0</v>
      </c>
      <c r="CE20" s="924">
        <f>IF($D20="E",CH20,0)</f>
        <v>0</v>
      </c>
      <c r="CF20" s="924">
        <f t="shared" si="56"/>
        <v>0</v>
      </c>
      <c r="CG20" s="88">
        <v>0</v>
      </c>
      <c r="CH20" s="928">
        <f>$C20*CG20*12</f>
        <v>0</v>
      </c>
      <c r="CI20" s="923">
        <f>IF($D20="P",CQ20,0)</f>
        <v>0</v>
      </c>
      <c r="CJ20" s="923">
        <f t="shared" si="59"/>
        <v>0</v>
      </c>
      <c r="CK20" s="923">
        <f>IF($D20="E",CQ20,0)</f>
        <v>0</v>
      </c>
      <c r="CL20" s="923">
        <f t="shared" si="61"/>
        <v>0</v>
      </c>
      <c r="CM20" s="924">
        <f>IF($D20="P",CR20,0)</f>
        <v>0</v>
      </c>
      <c r="CN20" s="924">
        <f t="shared" si="63"/>
        <v>0</v>
      </c>
      <c r="CO20" s="924">
        <f>IF($D20="E",CR20,0)</f>
        <v>0</v>
      </c>
      <c r="CP20" s="924">
        <f t="shared" si="65"/>
        <v>0</v>
      </c>
      <c r="CQ20" s="88">
        <v>0</v>
      </c>
      <c r="CR20" s="929">
        <f>$C20*CQ20*12</f>
        <v>0</v>
      </c>
      <c r="CS20" s="269">
        <f t="shared" si="83"/>
        <v>0</v>
      </c>
      <c r="CT20" s="285">
        <f t="shared" si="84"/>
        <v>0</v>
      </c>
    </row>
    <row r="21" spans="1:98" ht="15" customHeight="1" x14ac:dyDescent="0.25">
      <c r="A21" s="930" t="s">
        <v>16</v>
      </c>
      <c r="B21" s="931"/>
      <c r="C21" s="932"/>
      <c r="D21" s="933"/>
      <c r="E21" s="923">
        <f>SUM(E5:E20)</f>
        <v>0</v>
      </c>
      <c r="F21" s="934"/>
      <c r="G21" s="934"/>
      <c r="H21" s="934"/>
      <c r="I21" s="924">
        <f>SUM(I5:I20)</f>
        <v>0</v>
      </c>
      <c r="J21" s="924"/>
      <c r="K21" s="924"/>
      <c r="L21" s="925"/>
      <c r="M21" s="935">
        <f>SUM(E5:E20)</f>
        <v>0</v>
      </c>
      <c r="N21" s="907">
        <f>SUM(I5:I20)</f>
        <v>0</v>
      </c>
      <c r="O21" s="916">
        <f>SUM(O5:O20)</f>
        <v>0</v>
      </c>
      <c r="P21" s="936"/>
      <c r="Q21" s="936"/>
      <c r="R21" s="936"/>
      <c r="S21" s="917">
        <f>SUM(S5:S20)</f>
        <v>0</v>
      </c>
      <c r="T21" s="917"/>
      <c r="U21" s="917"/>
      <c r="V21" s="917"/>
      <c r="W21" s="937">
        <f>SUM(O5:O20)</f>
        <v>0</v>
      </c>
      <c r="X21" s="910">
        <f>SUM(S5:S20)</f>
        <v>0</v>
      </c>
      <c r="Y21" s="1731">
        <f>SUM(Y5:Y20)</f>
        <v>0</v>
      </c>
      <c r="Z21" s="1735"/>
      <c r="AA21" s="1735"/>
      <c r="AB21" s="1735"/>
      <c r="AC21" s="1733">
        <f>SUM(AC5:AC20)</f>
        <v>0</v>
      </c>
      <c r="AD21" s="1733"/>
      <c r="AE21" s="1733"/>
      <c r="AF21" s="1734"/>
      <c r="AG21" s="488"/>
      <c r="AH21" s="489"/>
      <c r="AI21" s="938">
        <f>SUM(Y5:Y20)</f>
        <v>0</v>
      </c>
      <c r="AJ21" s="912">
        <f>SUM(AC5:AC20)</f>
        <v>0</v>
      </c>
      <c r="AK21" s="916">
        <f>SUM(AK5:AK20)</f>
        <v>0</v>
      </c>
      <c r="AL21" s="936"/>
      <c r="AM21" s="936"/>
      <c r="AN21" s="936"/>
      <c r="AO21" s="917">
        <f>SUM(AO5:AO20)</f>
        <v>0</v>
      </c>
      <c r="AP21" s="917"/>
      <c r="AQ21" s="917"/>
      <c r="AR21" s="917"/>
      <c r="AS21" s="939">
        <f>SUM(AK5:AK20)</f>
        <v>0</v>
      </c>
      <c r="AT21" s="912">
        <f>SUM(AO5:AO20)</f>
        <v>0</v>
      </c>
      <c r="AU21" s="916">
        <f>SUM(AU5:AU20)</f>
        <v>0</v>
      </c>
      <c r="AV21" s="936"/>
      <c r="AW21" s="936"/>
      <c r="AX21" s="936"/>
      <c r="AY21" s="917">
        <f>SUM(AY5:AY20)</f>
        <v>0</v>
      </c>
      <c r="AZ21" s="917"/>
      <c r="BA21" s="917"/>
      <c r="BB21" s="917"/>
      <c r="BC21" s="939">
        <f>SUM(AU5:AU20)</f>
        <v>0</v>
      </c>
      <c r="BD21" s="912">
        <f>SUM(AY5:AY20)</f>
        <v>0</v>
      </c>
      <c r="BE21" s="916">
        <f>SUM(BE5:BE20)</f>
        <v>0</v>
      </c>
      <c r="BF21" s="936"/>
      <c r="BG21" s="936"/>
      <c r="BH21" s="936"/>
      <c r="BI21" s="917">
        <f>SUM(BI5:BI20)</f>
        <v>0</v>
      </c>
      <c r="BJ21" s="917"/>
      <c r="BK21" s="917"/>
      <c r="BL21" s="917"/>
      <c r="BM21" s="939">
        <f>SUM(BE5:BE20)</f>
        <v>0</v>
      </c>
      <c r="BN21" s="912">
        <f>SUM(BI5:BI20)</f>
        <v>0</v>
      </c>
      <c r="BO21" s="916">
        <f>SUM(BO5:BO20)</f>
        <v>0</v>
      </c>
      <c r="BP21" s="936"/>
      <c r="BQ21" s="936"/>
      <c r="BR21" s="936"/>
      <c r="BS21" s="917">
        <f>SUM(BS5:BS20)</f>
        <v>0</v>
      </c>
      <c r="BT21" s="917"/>
      <c r="BU21" s="917"/>
      <c r="BV21" s="917"/>
      <c r="BW21" s="939">
        <f>SUM(BO5:BO20)</f>
        <v>0</v>
      </c>
      <c r="BX21" s="912">
        <f>SUM(BS5:BS20)</f>
        <v>0</v>
      </c>
      <c r="BY21" s="916">
        <f>SUM(BY5:BY20)</f>
        <v>0</v>
      </c>
      <c r="BZ21" s="936"/>
      <c r="CA21" s="936"/>
      <c r="CB21" s="936"/>
      <c r="CC21" s="917">
        <f>SUM(CC5:CC20)</f>
        <v>0</v>
      </c>
      <c r="CD21" s="917"/>
      <c r="CE21" s="917"/>
      <c r="CF21" s="917"/>
      <c r="CG21" s="939">
        <f>SUM(BY5:BY20)</f>
        <v>0</v>
      </c>
      <c r="CH21" s="912">
        <f>SUM(CC5:CC20)</f>
        <v>0</v>
      </c>
      <c r="CI21" s="916">
        <f>SUM(CI5:CI20)</f>
        <v>0</v>
      </c>
      <c r="CJ21" s="936"/>
      <c r="CK21" s="936"/>
      <c r="CL21" s="936"/>
      <c r="CM21" s="917">
        <f>SUM(CM5:CM20)</f>
        <v>0</v>
      </c>
      <c r="CN21" s="917"/>
      <c r="CO21" s="917"/>
      <c r="CP21" s="917"/>
      <c r="CQ21" s="939">
        <f>SUM(CI5:CI20)</f>
        <v>0</v>
      </c>
      <c r="CR21" s="913">
        <f>SUM(CM5:CM20)</f>
        <v>0</v>
      </c>
      <c r="CS21" s="277"/>
      <c r="CT21" s="278"/>
    </row>
    <row r="22" spans="1:98" ht="15" customHeight="1" x14ac:dyDescent="0.25">
      <c r="A22" s="940" t="s">
        <v>199</v>
      </c>
      <c r="B22" s="941"/>
      <c r="C22" s="942"/>
      <c r="D22" s="943"/>
      <c r="E22" s="944"/>
      <c r="F22" s="904">
        <f>SUM(F5:F20)</f>
        <v>0</v>
      </c>
      <c r="G22" s="944"/>
      <c r="H22" s="944"/>
      <c r="I22" s="905"/>
      <c r="J22" s="905">
        <f>SUM(J5:J20)</f>
        <v>0</v>
      </c>
      <c r="K22" s="905"/>
      <c r="L22" s="906"/>
      <c r="M22" s="945">
        <f>SUM(F5:F20)</f>
        <v>0</v>
      </c>
      <c r="N22" s="915">
        <f>SUM(J5:J20)</f>
        <v>0</v>
      </c>
      <c r="O22" s="936"/>
      <c r="P22" s="916">
        <f>SUM(P5:P20)</f>
        <v>0</v>
      </c>
      <c r="Q22" s="936"/>
      <c r="R22" s="936"/>
      <c r="S22" s="917"/>
      <c r="T22" s="917">
        <f>SUM(T5:T20)</f>
        <v>0</v>
      </c>
      <c r="U22" s="917"/>
      <c r="V22" s="917"/>
      <c r="W22" s="946">
        <f>SUM(P5:P20)</f>
        <v>0</v>
      </c>
      <c r="X22" s="918">
        <f>SUM(T5:T20)</f>
        <v>0</v>
      </c>
      <c r="Y22" s="1736"/>
      <c r="Z22" s="1732">
        <f>SUM(Z5:Z20)</f>
        <v>0</v>
      </c>
      <c r="AA22" s="1735"/>
      <c r="AB22" s="1735"/>
      <c r="AC22" s="1733"/>
      <c r="AD22" s="1733">
        <f>SUM(AD5:AD20)</f>
        <v>0</v>
      </c>
      <c r="AE22" s="1733"/>
      <c r="AF22" s="1734"/>
      <c r="AG22" s="490"/>
      <c r="AH22" s="491"/>
      <c r="AI22" s="947">
        <f>SUM(Z5:Z20)</f>
        <v>0</v>
      </c>
      <c r="AJ22" s="920">
        <f>SUM(AD5:AD20)</f>
        <v>0</v>
      </c>
      <c r="AK22" s="936"/>
      <c r="AL22" s="916">
        <f>SUM(AL5:AL20)</f>
        <v>0</v>
      </c>
      <c r="AM22" s="936"/>
      <c r="AN22" s="936"/>
      <c r="AO22" s="917"/>
      <c r="AP22" s="917">
        <f>SUM(AP5:AP20)</f>
        <v>0</v>
      </c>
      <c r="AQ22" s="917"/>
      <c r="AR22" s="917"/>
      <c r="AS22" s="948">
        <f>SUM(AL5:AL20)</f>
        <v>0</v>
      </c>
      <c r="AT22" s="920">
        <f>SUM(AP5:AP20)</f>
        <v>0</v>
      </c>
      <c r="AU22" s="936"/>
      <c r="AV22" s="916">
        <f>SUM(AV5:AV20)</f>
        <v>0</v>
      </c>
      <c r="AW22" s="936"/>
      <c r="AX22" s="936"/>
      <c r="AY22" s="917"/>
      <c r="AZ22" s="917">
        <f>SUM(AZ5:AZ20)</f>
        <v>0</v>
      </c>
      <c r="BA22" s="917"/>
      <c r="BB22" s="917"/>
      <c r="BC22" s="948">
        <f>SUM(AV5:AV20)</f>
        <v>0</v>
      </c>
      <c r="BD22" s="920">
        <f>SUM(AZ5:AZ20)</f>
        <v>0</v>
      </c>
      <c r="BE22" s="936"/>
      <c r="BF22" s="916">
        <f>SUM(BF5:BF20)</f>
        <v>0</v>
      </c>
      <c r="BG22" s="936"/>
      <c r="BH22" s="936"/>
      <c r="BI22" s="917"/>
      <c r="BJ22" s="917">
        <f>SUM(BJ5:BJ20)</f>
        <v>0</v>
      </c>
      <c r="BK22" s="917"/>
      <c r="BL22" s="917"/>
      <c r="BM22" s="948">
        <f>SUM(BF5:BF20)</f>
        <v>0</v>
      </c>
      <c r="BN22" s="920">
        <f>SUM(BJ5:BJ20)</f>
        <v>0</v>
      </c>
      <c r="BO22" s="936"/>
      <c r="BP22" s="916">
        <f>SUM(BP5:BP20)</f>
        <v>0</v>
      </c>
      <c r="BQ22" s="936"/>
      <c r="BR22" s="936"/>
      <c r="BS22" s="917"/>
      <c r="BT22" s="917">
        <f>SUM(BT5:BT20)</f>
        <v>0</v>
      </c>
      <c r="BU22" s="917"/>
      <c r="BV22" s="917"/>
      <c r="BW22" s="948">
        <f>SUM(BP5:BP20)</f>
        <v>0</v>
      </c>
      <c r="BX22" s="920">
        <f>SUM(BT5:BT20)</f>
        <v>0</v>
      </c>
      <c r="BY22" s="936"/>
      <c r="BZ22" s="916">
        <f>SUM(BZ5:BZ20)</f>
        <v>0</v>
      </c>
      <c r="CA22" s="936"/>
      <c r="CB22" s="936"/>
      <c r="CC22" s="917"/>
      <c r="CD22" s="917">
        <f>SUM(CD5:CD20)</f>
        <v>0</v>
      </c>
      <c r="CE22" s="917"/>
      <c r="CF22" s="917"/>
      <c r="CG22" s="948">
        <f>SUM(BZ5:BZ20)</f>
        <v>0</v>
      </c>
      <c r="CH22" s="920">
        <f>SUM(CD5:CD20)</f>
        <v>0</v>
      </c>
      <c r="CI22" s="936"/>
      <c r="CJ22" s="916">
        <f>SUM(CJ5:CJ20)</f>
        <v>0</v>
      </c>
      <c r="CK22" s="936"/>
      <c r="CL22" s="936"/>
      <c r="CM22" s="917"/>
      <c r="CN22" s="917">
        <f>SUM(CN5:CN20)</f>
        <v>0</v>
      </c>
      <c r="CO22" s="917"/>
      <c r="CP22" s="917"/>
      <c r="CQ22" s="948">
        <f>SUM(CJ5:CJ20)</f>
        <v>0</v>
      </c>
      <c r="CR22" s="921">
        <f>SUM(CN5:CN20)</f>
        <v>0</v>
      </c>
      <c r="CS22" s="279"/>
      <c r="CT22" s="280"/>
    </row>
    <row r="23" spans="1:98" ht="15" customHeight="1" x14ac:dyDescent="0.25">
      <c r="A23" s="940" t="s">
        <v>17</v>
      </c>
      <c r="B23" s="941"/>
      <c r="C23" s="942"/>
      <c r="D23" s="943"/>
      <c r="E23" s="944"/>
      <c r="F23" s="944"/>
      <c r="G23" s="904">
        <f>SUM(G5:G20)</f>
        <v>0</v>
      </c>
      <c r="H23" s="944"/>
      <c r="I23" s="905"/>
      <c r="J23" s="905"/>
      <c r="K23" s="905">
        <f>SUM(K5:K20)</f>
        <v>0</v>
      </c>
      <c r="L23" s="949"/>
      <c r="M23" s="945">
        <f>SUM(G5:G20)</f>
        <v>0</v>
      </c>
      <c r="N23" s="915">
        <f>SUM(K5:K20)</f>
        <v>0</v>
      </c>
      <c r="O23" s="936"/>
      <c r="P23" s="936"/>
      <c r="Q23" s="916">
        <f>SUM(Q5:Q20)</f>
        <v>0</v>
      </c>
      <c r="R23" s="936"/>
      <c r="S23" s="917"/>
      <c r="T23" s="917"/>
      <c r="U23" s="917">
        <f>SUM(U5:U20)</f>
        <v>0</v>
      </c>
      <c r="V23" s="950"/>
      <c r="W23" s="946">
        <f>SUM(Q5:Q20)</f>
        <v>0</v>
      </c>
      <c r="X23" s="918">
        <f>SUM(U5:U20)</f>
        <v>0</v>
      </c>
      <c r="Y23" s="1736"/>
      <c r="Z23" s="1735"/>
      <c r="AA23" s="1732">
        <f>SUM(AA5:AA20)</f>
        <v>0</v>
      </c>
      <c r="AB23" s="1735"/>
      <c r="AC23" s="1733"/>
      <c r="AD23" s="1733"/>
      <c r="AE23" s="1733">
        <f>SUM(AE5:AE20)</f>
        <v>0</v>
      </c>
      <c r="AF23" s="1737"/>
      <c r="AG23" s="490"/>
      <c r="AH23" s="491"/>
      <c r="AI23" s="947">
        <f>SUM(AA5:AA20)</f>
        <v>0</v>
      </c>
      <c r="AJ23" s="920">
        <f>SUM(AE5:AE20)</f>
        <v>0</v>
      </c>
      <c r="AK23" s="936"/>
      <c r="AL23" s="936"/>
      <c r="AM23" s="916">
        <f>SUM(AM5:AM20)</f>
        <v>0</v>
      </c>
      <c r="AN23" s="936"/>
      <c r="AO23" s="917"/>
      <c r="AP23" s="917"/>
      <c r="AQ23" s="917">
        <f>SUM(AQ5:AQ20)</f>
        <v>0</v>
      </c>
      <c r="AR23" s="950"/>
      <c r="AS23" s="948">
        <f>SUM(AM5:AM20)</f>
        <v>0</v>
      </c>
      <c r="AT23" s="920">
        <f>SUM(AQ5:AQ20)</f>
        <v>0</v>
      </c>
      <c r="AU23" s="936"/>
      <c r="AV23" s="936"/>
      <c r="AW23" s="916">
        <f>SUM(AW5:AW20)</f>
        <v>0</v>
      </c>
      <c r="AX23" s="936"/>
      <c r="AY23" s="917"/>
      <c r="AZ23" s="917"/>
      <c r="BA23" s="917">
        <f>SUM(BA5:BA20)</f>
        <v>0</v>
      </c>
      <c r="BB23" s="950"/>
      <c r="BC23" s="948">
        <f>SUM(AW5:AW20)</f>
        <v>0</v>
      </c>
      <c r="BD23" s="920">
        <f>SUM(BA5:BA20)</f>
        <v>0</v>
      </c>
      <c r="BE23" s="936"/>
      <c r="BF23" s="936"/>
      <c r="BG23" s="916">
        <f>SUM(BG5:BG20)</f>
        <v>0</v>
      </c>
      <c r="BH23" s="936"/>
      <c r="BI23" s="917"/>
      <c r="BJ23" s="917"/>
      <c r="BK23" s="917">
        <f>SUM(BK5:BK20)</f>
        <v>0</v>
      </c>
      <c r="BL23" s="950"/>
      <c r="BM23" s="948">
        <f>SUM(BG5:BG20)</f>
        <v>0</v>
      </c>
      <c r="BN23" s="920">
        <f>SUM(BK5:BK20)</f>
        <v>0</v>
      </c>
      <c r="BO23" s="936"/>
      <c r="BP23" s="936"/>
      <c r="BQ23" s="916">
        <f>SUM(BQ5:BQ20)</f>
        <v>0</v>
      </c>
      <c r="BR23" s="936"/>
      <c r="BS23" s="917"/>
      <c r="BT23" s="917"/>
      <c r="BU23" s="917">
        <f>SUM(BU5:BU20)</f>
        <v>0</v>
      </c>
      <c r="BV23" s="950"/>
      <c r="BW23" s="948">
        <f>SUM(BQ5:BQ20)</f>
        <v>0</v>
      </c>
      <c r="BX23" s="920">
        <f>SUM(BU5:BU20)</f>
        <v>0</v>
      </c>
      <c r="BY23" s="936"/>
      <c r="BZ23" s="936"/>
      <c r="CA23" s="916">
        <f>SUM(CA5:CA20)</f>
        <v>0</v>
      </c>
      <c r="CB23" s="936"/>
      <c r="CC23" s="917"/>
      <c r="CD23" s="917"/>
      <c r="CE23" s="917">
        <f>SUM(CE5:CE20)</f>
        <v>0</v>
      </c>
      <c r="CF23" s="950"/>
      <c r="CG23" s="948">
        <f>SUM(CA5:CA20)</f>
        <v>0</v>
      </c>
      <c r="CH23" s="920">
        <f>SUM(CE5:CE20)</f>
        <v>0</v>
      </c>
      <c r="CI23" s="936"/>
      <c r="CJ23" s="936"/>
      <c r="CK23" s="916">
        <f>SUM(CK5:CK20)</f>
        <v>0</v>
      </c>
      <c r="CL23" s="936"/>
      <c r="CM23" s="917"/>
      <c r="CN23" s="917"/>
      <c r="CO23" s="917">
        <f>SUM(CO5:CO20)</f>
        <v>0</v>
      </c>
      <c r="CP23" s="950"/>
      <c r="CQ23" s="948">
        <f>SUM(CK5:CK20)</f>
        <v>0</v>
      </c>
      <c r="CR23" s="921">
        <f>SUM(CO5:CO20)</f>
        <v>0</v>
      </c>
      <c r="CS23" s="279"/>
      <c r="CT23" s="280"/>
    </row>
    <row r="24" spans="1:98" ht="15" customHeight="1" thickBot="1" x14ac:dyDescent="0.3">
      <c r="A24" s="951" t="s">
        <v>18</v>
      </c>
      <c r="B24" s="952"/>
      <c r="C24" s="953"/>
      <c r="D24" s="954"/>
      <c r="E24" s="955" t="s">
        <v>19</v>
      </c>
      <c r="F24" s="956">
        <f>E21+F22+G23+H24</f>
        <v>0</v>
      </c>
      <c r="G24" s="957"/>
      <c r="H24" s="1722">
        <f>SUM(H5:H20)</f>
        <v>0</v>
      </c>
      <c r="I24" s="958"/>
      <c r="J24" s="955" t="s">
        <v>19</v>
      </c>
      <c r="K24" s="959">
        <f>N21+N22+N23+N24</f>
        <v>0</v>
      </c>
      <c r="L24" s="960">
        <f>SUM(L5:L20)</f>
        <v>0</v>
      </c>
      <c r="M24" s="961">
        <f>SUM(H5:H20)</f>
        <v>0</v>
      </c>
      <c r="N24" s="962">
        <f>SUM(L5:L20)</f>
        <v>0</v>
      </c>
      <c r="O24" s="955" t="s">
        <v>19</v>
      </c>
      <c r="P24" s="963">
        <f>O21+P22+Q23+R24</f>
        <v>0</v>
      </c>
      <c r="Q24" s="964"/>
      <c r="R24" s="1723">
        <f>SUM(R5:R20)</f>
        <v>0</v>
      </c>
      <c r="S24" s="965"/>
      <c r="T24" s="955" t="s">
        <v>19</v>
      </c>
      <c r="U24" s="959">
        <f>X21+X22+X23+X24</f>
        <v>0</v>
      </c>
      <c r="V24" s="966">
        <f>SUM(V5:V20)</f>
        <v>0</v>
      </c>
      <c r="W24" s="967">
        <f>SUM(R5:R20)</f>
        <v>0</v>
      </c>
      <c r="X24" s="511">
        <f>SUM(V5:V20)</f>
        <v>0</v>
      </c>
      <c r="Y24" s="1738" t="s">
        <v>19</v>
      </c>
      <c r="Z24" s="1739">
        <f>Y21+Z22+AA23+AB24</f>
        <v>0</v>
      </c>
      <c r="AA24" s="1740"/>
      <c r="AB24" s="1744">
        <f>SUM(AB5:AB20)</f>
        <v>0</v>
      </c>
      <c r="AC24" s="1741"/>
      <c r="AD24" s="1738" t="s">
        <v>19</v>
      </c>
      <c r="AE24" s="1742">
        <f>AJ21+AJ22+AJ23+AJ24</f>
        <v>0</v>
      </c>
      <c r="AF24" s="1743">
        <f>SUM(AF5:AF20)</f>
        <v>0</v>
      </c>
      <c r="AG24" s="968"/>
      <c r="AH24" s="492"/>
      <c r="AI24" s="969">
        <f>SUM(AB5:AB20)</f>
        <v>0</v>
      </c>
      <c r="AJ24" s="970">
        <f>SUM(AF5:AF20)</f>
        <v>0</v>
      </c>
      <c r="AK24" s="971" t="s">
        <v>19</v>
      </c>
      <c r="AL24" s="972">
        <f>AK21+AL22+AM23+AN24</f>
        <v>0</v>
      </c>
      <c r="AM24" s="964"/>
      <c r="AN24" s="1723">
        <f>SUM(AN5:AN20)</f>
        <v>0</v>
      </c>
      <c r="AO24" s="965"/>
      <c r="AP24" s="971" t="s">
        <v>19</v>
      </c>
      <c r="AQ24" s="973">
        <f>AT21+AT22+AT23+AT24</f>
        <v>0</v>
      </c>
      <c r="AR24" s="966">
        <f>SUM(AR5:AR20)</f>
        <v>0</v>
      </c>
      <c r="AS24" s="974">
        <f>SUM(AN5:AN20)</f>
        <v>0</v>
      </c>
      <c r="AT24" s="970">
        <f>SUM(AR5:AR20)</f>
        <v>0</v>
      </c>
      <c r="AU24" s="971" t="s">
        <v>19</v>
      </c>
      <c r="AV24" s="975">
        <f>AU21+AV22+AW23+AX24</f>
        <v>0</v>
      </c>
      <c r="AW24" s="964"/>
      <c r="AX24" s="1723">
        <f>SUM(AX5:AX20)</f>
        <v>0</v>
      </c>
      <c r="AY24" s="965"/>
      <c r="AZ24" s="971" t="s">
        <v>19</v>
      </c>
      <c r="BA24" s="973">
        <f>BD21+BD22+BD23+BD24</f>
        <v>0</v>
      </c>
      <c r="BB24" s="966">
        <f>SUM(BB5:BB20)</f>
        <v>0</v>
      </c>
      <c r="BC24" s="974">
        <f>SUM(AX5:AX20)</f>
        <v>0</v>
      </c>
      <c r="BD24" s="970">
        <f>SUM(BB5:BB20)</f>
        <v>0</v>
      </c>
      <c r="BE24" s="971" t="s">
        <v>19</v>
      </c>
      <c r="BF24" s="975">
        <f>BE21+BF22+BG23+BH24</f>
        <v>0</v>
      </c>
      <c r="BG24" s="964"/>
      <c r="BH24" s="1723">
        <f>SUM(BH5:BH20)</f>
        <v>0</v>
      </c>
      <c r="BI24" s="965"/>
      <c r="BJ24" s="971" t="s">
        <v>19</v>
      </c>
      <c r="BK24" s="973">
        <f>BN21+BN22+BN23+BN24</f>
        <v>0</v>
      </c>
      <c r="BL24" s="966">
        <f>SUM(BL5:BL20)</f>
        <v>0</v>
      </c>
      <c r="BM24" s="974">
        <f>SUM(BH5:BH20)</f>
        <v>0</v>
      </c>
      <c r="BN24" s="970">
        <f>SUM(BL5:BL20)</f>
        <v>0</v>
      </c>
      <c r="BO24" s="971" t="s">
        <v>19</v>
      </c>
      <c r="BP24" s="975">
        <f>BO21+BP22+BQ23+BR24</f>
        <v>0</v>
      </c>
      <c r="BQ24" s="964"/>
      <c r="BR24" s="1723">
        <f>SUM(BR5:BR20)</f>
        <v>0</v>
      </c>
      <c r="BS24" s="965"/>
      <c r="BT24" s="971" t="s">
        <v>19</v>
      </c>
      <c r="BU24" s="973">
        <f>BX21+BX22+BX23+BX24</f>
        <v>0</v>
      </c>
      <c r="BV24" s="966">
        <f>SUM(BV5:BV20)</f>
        <v>0</v>
      </c>
      <c r="BW24" s="974">
        <f>SUM(BR5:BR20)</f>
        <v>0</v>
      </c>
      <c r="BX24" s="970">
        <f>SUM(BV5:BV20)</f>
        <v>0</v>
      </c>
      <c r="BY24" s="971" t="s">
        <v>19</v>
      </c>
      <c r="BZ24" s="975">
        <f>BY21+BZ22+CA23+CB24</f>
        <v>0</v>
      </c>
      <c r="CA24" s="964"/>
      <c r="CB24" s="1723">
        <f>SUM(CB5:CB20)</f>
        <v>0</v>
      </c>
      <c r="CC24" s="965"/>
      <c r="CD24" s="971" t="s">
        <v>19</v>
      </c>
      <c r="CE24" s="973">
        <f>CH21+CH22+CH23+CH24</f>
        <v>0</v>
      </c>
      <c r="CF24" s="966">
        <f>SUM(CF5:CF20)</f>
        <v>0</v>
      </c>
      <c r="CG24" s="974">
        <f>SUM(CB5:CB20)</f>
        <v>0</v>
      </c>
      <c r="CH24" s="970">
        <f>SUM(CF5:CF20)</f>
        <v>0</v>
      </c>
      <c r="CI24" s="971" t="s">
        <v>19</v>
      </c>
      <c r="CJ24" s="975">
        <f>CI21+CJ22+CK23+CL24</f>
        <v>0</v>
      </c>
      <c r="CK24" s="964"/>
      <c r="CL24" s="1723">
        <f>SUM(CL5:CL20)</f>
        <v>0</v>
      </c>
      <c r="CM24" s="965"/>
      <c r="CN24" s="971" t="s">
        <v>19</v>
      </c>
      <c r="CO24" s="973">
        <f>CR21+CR22+CR23+CR24</f>
        <v>0</v>
      </c>
      <c r="CP24" s="966">
        <f>SUM(CP5:CP20)</f>
        <v>0</v>
      </c>
      <c r="CQ24" s="974">
        <f>SUM(CL5:CL20)</f>
        <v>0</v>
      </c>
      <c r="CR24" s="976">
        <f>SUM(CP5:CP20)</f>
        <v>0</v>
      </c>
      <c r="CS24" s="977"/>
      <c r="CT24" s="281"/>
    </row>
    <row r="25" spans="1:98" ht="15.75" customHeight="1" thickTop="1" x14ac:dyDescent="0.3">
      <c r="A25" s="290" t="s">
        <v>55</v>
      </c>
      <c r="B25" s="645"/>
      <c r="C25" s="227"/>
      <c r="D25" s="645"/>
      <c r="E25" s="181"/>
      <c r="F25" s="181"/>
      <c r="G25" s="181"/>
      <c r="H25" s="978"/>
      <c r="I25" s="978"/>
      <c r="J25" s="181"/>
      <c r="K25" s="181"/>
      <c r="L25" s="979"/>
      <c r="M25" s="500">
        <f>SUM(M5:M20)</f>
        <v>0</v>
      </c>
      <c r="N25" s="493">
        <f>SUM(N5:N20)</f>
        <v>0</v>
      </c>
      <c r="O25" s="181"/>
      <c r="P25" s="181"/>
      <c r="Q25" s="181"/>
      <c r="R25" s="978"/>
      <c r="S25" s="978"/>
      <c r="T25" s="181"/>
      <c r="U25" s="181"/>
      <c r="V25" s="980"/>
      <c r="W25" s="499">
        <f>SUM(W5:W20)</f>
        <v>0</v>
      </c>
      <c r="X25" s="493">
        <f>SUM(X5:X20)</f>
        <v>0</v>
      </c>
      <c r="Y25" s="494"/>
      <c r="Z25" s="495"/>
      <c r="AA25" s="495"/>
      <c r="AB25" s="981"/>
      <c r="AC25" s="981"/>
      <c r="AD25" s="495"/>
      <c r="AE25" s="495"/>
      <c r="AF25" s="982"/>
      <c r="AG25" s="500">
        <f>SUM(AG5:AG20)</f>
        <v>0</v>
      </c>
      <c r="AH25" s="512">
        <f>SUM(AH5:AH20)</f>
        <v>0</v>
      </c>
      <c r="AI25" s="260">
        <f>SUM(AI5:AI20)</f>
        <v>0</v>
      </c>
      <c r="AJ25" s="246">
        <f>SUM(AJ5:AJ20)</f>
        <v>0</v>
      </c>
      <c r="AK25" s="181"/>
      <c r="AL25" s="181"/>
      <c r="AM25" s="181"/>
      <c r="AN25" s="978"/>
      <c r="AO25" s="978"/>
      <c r="AP25" s="181"/>
      <c r="AQ25" s="181"/>
      <c r="AR25" s="980"/>
      <c r="AS25" s="245">
        <f>SUM(AS5:AS20)</f>
        <v>0</v>
      </c>
      <c r="AT25" s="246">
        <f>SUM(AT5:AT20)</f>
        <v>0</v>
      </c>
      <c r="AU25" s="181"/>
      <c r="AV25" s="181"/>
      <c r="AW25" s="181"/>
      <c r="AX25" s="978"/>
      <c r="AY25" s="978"/>
      <c r="AZ25" s="181"/>
      <c r="BA25" s="181"/>
      <c r="BB25" s="980"/>
      <c r="BC25" s="245">
        <f>SUM(BC5:BC20)</f>
        <v>0</v>
      </c>
      <c r="BD25" s="246">
        <f>SUM(BD5:BD20)</f>
        <v>0</v>
      </c>
      <c r="BE25" s="181"/>
      <c r="BF25" s="181"/>
      <c r="BG25" s="181"/>
      <c r="BH25" s="978"/>
      <c r="BI25" s="978"/>
      <c r="BJ25" s="181"/>
      <c r="BK25" s="181"/>
      <c r="BL25" s="980"/>
      <c r="BM25" s="245">
        <f>SUM(BM5:BM20)</f>
        <v>0</v>
      </c>
      <c r="BN25" s="246">
        <f>SUM(BN5:BN20)</f>
        <v>0</v>
      </c>
      <c r="BO25" s="181"/>
      <c r="BP25" s="181"/>
      <c r="BQ25" s="181"/>
      <c r="BR25" s="978"/>
      <c r="BS25" s="978"/>
      <c r="BT25" s="181"/>
      <c r="BU25" s="181"/>
      <c r="BV25" s="980"/>
      <c r="BW25" s="245">
        <f>SUM(BW5:BW20)</f>
        <v>0</v>
      </c>
      <c r="BX25" s="246">
        <f>SUM(BX5:BX20)</f>
        <v>0</v>
      </c>
      <c r="BY25" s="181"/>
      <c r="BZ25" s="181"/>
      <c r="CA25" s="181"/>
      <c r="CB25" s="978"/>
      <c r="CC25" s="978"/>
      <c r="CD25" s="181"/>
      <c r="CE25" s="181"/>
      <c r="CF25" s="980"/>
      <c r="CG25" s="245">
        <f>SUM(CG5:CG20)</f>
        <v>0</v>
      </c>
      <c r="CH25" s="246">
        <f>SUM(CH5:CH20)</f>
        <v>0</v>
      </c>
      <c r="CI25" s="181"/>
      <c r="CJ25" s="181"/>
      <c r="CK25" s="181"/>
      <c r="CL25" s="978"/>
      <c r="CM25" s="978"/>
      <c r="CN25" s="181"/>
      <c r="CO25" s="181"/>
      <c r="CP25" s="980"/>
      <c r="CQ25" s="245">
        <f>SUM(CQ5:CQ20)</f>
        <v>0</v>
      </c>
      <c r="CR25" s="261">
        <f>SUM(CR5:CR20)</f>
        <v>0</v>
      </c>
      <c r="CS25" s="260">
        <f>SUM(CS5:CS20)</f>
        <v>0</v>
      </c>
      <c r="CT25" s="261">
        <f>SUM(CT5:CT20)</f>
        <v>0</v>
      </c>
    </row>
    <row r="26" spans="1:98" ht="15.75" customHeight="1" x14ac:dyDescent="0.25">
      <c r="A26" s="983" t="s">
        <v>20</v>
      </c>
      <c r="B26" s="984"/>
      <c r="C26" s="228"/>
      <c r="D26" s="228"/>
      <c r="E26" s="182"/>
      <c r="F26" s="182"/>
      <c r="G26" s="182"/>
      <c r="H26" s="182"/>
      <c r="I26" s="182"/>
      <c r="J26" s="182"/>
      <c r="K26" s="182"/>
      <c r="L26" s="306"/>
      <c r="M26" s="985"/>
      <c r="N26" s="1231">
        <v>0</v>
      </c>
      <c r="O26" s="186"/>
      <c r="P26" s="186"/>
      <c r="Q26" s="186"/>
      <c r="R26" s="186"/>
      <c r="S26" s="186"/>
      <c r="T26" s="186"/>
      <c r="U26" s="186"/>
      <c r="V26" s="186"/>
      <c r="W26" s="986"/>
      <c r="X26" s="1232">
        <v>0</v>
      </c>
      <c r="Y26" s="238"/>
      <c r="Z26" s="186"/>
      <c r="AA26" s="186"/>
      <c r="AB26" s="186"/>
      <c r="AC26" s="186"/>
      <c r="AD26" s="186"/>
      <c r="AE26" s="186"/>
      <c r="AF26" s="234"/>
      <c r="AG26" s="985"/>
      <c r="AH26" s="519">
        <f>SUM(N26,X26)</f>
        <v>0</v>
      </c>
      <c r="AI26" s="987"/>
      <c r="AJ26" s="1231">
        <v>0</v>
      </c>
      <c r="AK26" s="186"/>
      <c r="AL26" s="186"/>
      <c r="AM26" s="186"/>
      <c r="AN26" s="186"/>
      <c r="AO26" s="186"/>
      <c r="AP26" s="186"/>
      <c r="AQ26" s="186"/>
      <c r="AR26" s="186"/>
      <c r="AS26" s="988"/>
      <c r="AT26" s="1231">
        <v>0</v>
      </c>
      <c r="AU26" s="186"/>
      <c r="AV26" s="186"/>
      <c r="AW26" s="186"/>
      <c r="AX26" s="186"/>
      <c r="AY26" s="186"/>
      <c r="AZ26" s="186"/>
      <c r="BA26" s="186"/>
      <c r="BB26" s="186"/>
      <c r="BC26" s="988"/>
      <c r="BD26" s="1231">
        <v>0</v>
      </c>
      <c r="BE26" s="186"/>
      <c r="BF26" s="186"/>
      <c r="BG26" s="186"/>
      <c r="BH26" s="186"/>
      <c r="BI26" s="186"/>
      <c r="BJ26" s="186"/>
      <c r="BK26" s="186"/>
      <c r="BL26" s="186"/>
      <c r="BM26" s="988"/>
      <c r="BN26" s="1231">
        <v>0</v>
      </c>
      <c r="BO26" s="186"/>
      <c r="BP26" s="186"/>
      <c r="BQ26" s="186"/>
      <c r="BR26" s="186"/>
      <c r="BS26" s="186"/>
      <c r="BT26" s="186"/>
      <c r="BU26" s="186"/>
      <c r="BV26" s="186"/>
      <c r="BW26" s="988"/>
      <c r="BX26" s="1231">
        <v>0</v>
      </c>
      <c r="BY26" s="186"/>
      <c r="BZ26" s="186"/>
      <c r="CA26" s="186"/>
      <c r="CB26" s="186"/>
      <c r="CC26" s="186"/>
      <c r="CD26" s="186"/>
      <c r="CE26" s="186"/>
      <c r="CF26" s="186"/>
      <c r="CG26" s="988"/>
      <c r="CH26" s="1231">
        <v>0</v>
      </c>
      <c r="CI26" s="186"/>
      <c r="CJ26" s="186"/>
      <c r="CK26" s="186"/>
      <c r="CL26" s="186"/>
      <c r="CM26" s="186"/>
      <c r="CN26" s="186"/>
      <c r="CO26" s="186"/>
      <c r="CP26" s="186"/>
      <c r="CQ26" s="988"/>
      <c r="CR26" s="1233">
        <v>0</v>
      </c>
      <c r="CS26" s="987"/>
      <c r="CT26" s="270">
        <f>AJ26+AT26+BD26+BN26+BX26+CH26+CR26</f>
        <v>0</v>
      </c>
    </row>
    <row r="27" spans="1:98" ht="15.75" thickBot="1" x14ac:dyDescent="0.3">
      <c r="A27" s="989" t="s">
        <v>150</v>
      </c>
      <c r="B27" s="990"/>
      <c r="C27" s="229"/>
      <c r="D27" s="229"/>
      <c r="E27" s="183"/>
      <c r="F27" s="183"/>
      <c r="G27" s="183"/>
      <c r="H27" s="183"/>
      <c r="I27" s="183"/>
      <c r="J27" s="183"/>
      <c r="K27" s="183"/>
      <c r="L27" s="252"/>
      <c r="M27" s="771">
        <v>0</v>
      </c>
      <c r="N27" s="501">
        <f>M27*N25</f>
        <v>0</v>
      </c>
      <c r="O27" s="183"/>
      <c r="P27" s="183"/>
      <c r="Q27" s="183"/>
      <c r="R27" s="183"/>
      <c r="S27" s="183"/>
      <c r="T27" s="183"/>
      <c r="U27" s="183"/>
      <c r="V27" s="183"/>
      <c r="W27" s="772">
        <v>0</v>
      </c>
      <c r="X27" s="496">
        <f>W27*X25</f>
        <v>0</v>
      </c>
      <c r="Y27" s="191"/>
      <c r="Z27" s="183"/>
      <c r="AA27" s="183"/>
      <c r="AB27" s="183"/>
      <c r="AC27" s="183"/>
      <c r="AD27" s="183"/>
      <c r="AE27" s="183"/>
      <c r="AF27" s="252"/>
      <c r="AG27" s="991"/>
      <c r="AH27" s="513">
        <f>SUM(N27,X27)</f>
        <v>0</v>
      </c>
      <c r="AI27" s="771">
        <v>0</v>
      </c>
      <c r="AJ27" s="190">
        <f>AI27*AJ25</f>
        <v>0</v>
      </c>
      <c r="AK27" s="183"/>
      <c r="AL27" s="183"/>
      <c r="AM27" s="183"/>
      <c r="AN27" s="183"/>
      <c r="AO27" s="183"/>
      <c r="AP27" s="183"/>
      <c r="AQ27" s="183"/>
      <c r="AR27" s="183"/>
      <c r="AS27" s="772">
        <v>0</v>
      </c>
      <c r="AT27" s="190">
        <f>AS27*AT25</f>
        <v>0</v>
      </c>
      <c r="AU27" s="183"/>
      <c r="AV27" s="183"/>
      <c r="AW27" s="183"/>
      <c r="AX27" s="183"/>
      <c r="AY27" s="183"/>
      <c r="AZ27" s="183"/>
      <c r="BA27" s="183"/>
      <c r="BB27" s="183"/>
      <c r="BC27" s="772">
        <v>0</v>
      </c>
      <c r="BD27" s="190">
        <f>BC27*BD25</f>
        <v>0</v>
      </c>
      <c r="BE27" s="183"/>
      <c r="BF27" s="183"/>
      <c r="BG27" s="183"/>
      <c r="BH27" s="183"/>
      <c r="BI27" s="183"/>
      <c r="BJ27" s="183"/>
      <c r="BK27" s="183"/>
      <c r="BL27" s="183"/>
      <c r="BM27" s="772">
        <v>0</v>
      </c>
      <c r="BN27" s="190">
        <f>BM27*BN25</f>
        <v>0</v>
      </c>
      <c r="BO27" s="183"/>
      <c r="BP27" s="183"/>
      <c r="BQ27" s="183"/>
      <c r="BR27" s="183"/>
      <c r="BS27" s="183"/>
      <c r="BT27" s="183"/>
      <c r="BU27" s="183"/>
      <c r="BV27" s="183"/>
      <c r="BW27" s="772">
        <v>0</v>
      </c>
      <c r="BX27" s="190">
        <f>BW27*BX25</f>
        <v>0</v>
      </c>
      <c r="BY27" s="183"/>
      <c r="BZ27" s="183"/>
      <c r="CA27" s="183"/>
      <c r="CB27" s="183"/>
      <c r="CC27" s="183"/>
      <c r="CD27" s="183"/>
      <c r="CE27" s="183"/>
      <c r="CF27" s="183"/>
      <c r="CG27" s="772">
        <v>0</v>
      </c>
      <c r="CH27" s="190">
        <f>CG27*CH25</f>
        <v>0</v>
      </c>
      <c r="CI27" s="183"/>
      <c r="CJ27" s="183"/>
      <c r="CK27" s="183"/>
      <c r="CL27" s="183"/>
      <c r="CM27" s="183"/>
      <c r="CN27" s="183"/>
      <c r="CO27" s="183"/>
      <c r="CP27" s="183"/>
      <c r="CQ27" s="772">
        <v>0</v>
      </c>
      <c r="CR27" s="262">
        <f>CQ27*CR25</f>
        <v>0</v>
      </c>
      <c r="CS27" s="992"/>
      <c r="CT27" s="284">
        <f>AJ27+AT27+BD27+BN27+BX27+CH27+CR27</f>
        <v>0</v>
      </c>
    </row>
    <row r="28" spans="1:98" ht="15.75" customHeight="1" thickTop="1" x14ac:dyDescent="0.25">
      <c r="A28" s="1826" t="s">
        <v>221</v>
      </c>
      <c r="B28" s="993"/>
      <c r="C28" s="230"/>
      <c r="D28" s="230"/>
      <c r="E28" s="184"/>
      <c r="F28" s="184"/>
      <c r="G28" s="184"/>
      <c r="H28" s="184"/>
      <c r="I28" s="184"/>
      <c r="J28" s="184"/>
      <c r="K28" s="184"/>
      <c r="L28" s="253"/>
      <c r="M28" s="503">
        <f>M25</f>
        <v>0</v>
      </c>
      <c r="N28" s="502">
        <f>SUM(N25:N27)</f>
        <v>0</v>
      </c>
      <c r="O28" s="184"/>
      <c r="P28" s="184"/>
      <c r="Q28" s="184"/>
      <c r="R28" s="184"/>
      <c r="S28" s="184"/>
      <c r="T28" s="184"/>
      <c r="U28" s="184"/>
      <c r="V28" s="184"/>
      <c r="W28" s="498">
        <f>W25</f>
        <v>0</v>
      </c>
      <c r="X28" s="497">
        <f>SUM(X25:X27)</f>
        <v>0</v>
      </c>
      <c r="Y28" s="287"/>
      <c r="Z28" s="184"/>
      <c r="AA28" s="184"/>
      <c r="AB28" s="184"/>
      <c r="AC28" s="184"/>
      <c r="AD28" s="184"/>
      <c r="AE28" s="184"/>
      <c r="AF28" s="253"/>
      <c r="AG28" s="514">
        <f>AG25</f>
        <v>0</v>
      </c>
      <c r="AH28" s="515">
        <f>SUM(AH25:AH27)</f>
        <v>0</v>
      </c>
      <c r="AI28" s="269">
        <f>AI25</f>
        <v>0</v>
      </c>
      <c r="AJ28" s="248">
        <f>SUM(AJ25:AJ27)</f>
        <v>0</v>
      </c>
      <c r="AK28" s="184"/>
      <c r="AL28" s="184"/>
      <c r="AM28" s="184"/>
      <c r="AN28" s="184"/>
      <c r="AO28" s="184"/>
      <c r="AP28" s="184"/>
      <c r="AQ28" s="184"/>
      <c r="AR28" s="184"/>
      <c r="AS28" s="250">
        <f>AS25</f>
        <v>0</v>
      </c>
      <c r="AT28" s="248">
        <f>SUM(AT25:AT27)</f>
        <v>0</v>
      </c>
      <c r="AU28" s="184"/>
      <c r="AV28" s="184"/>
      <c r="AW28" s="184"/>
      <c r="AX28" s="184"/>
      <c r="AY28" s="184"/>
      <c r="AZ28" s="184"/>
      <c r="BA28" s="184"/>
      <c r="BB28" s="184"/>
      <c r="BC28" s="247">
        <f>BC25</f>
        <v>0</v>
      </c>
      <c r="BD28" s="248">
        <f>SUM(BD25:BD27)</f>
        <v>0</v>
      </c>
      <c r="BE28" s="184"/>
      <c r="BF28" s="184"/>
      <c r="BG28" s="184"/>
      <c r="BH28" s="184"/>
      <c r="BI28" s="184"/>
      <c r="BJ28" s="184"/>
      <c r="BK28" s="184"/>
      <c r="BL28" s="184"/>
      <c r="BM28" s="250">
        <f>BM25</f>
        <v>0</v>
      </c>
      <c r="BN28" s="248">
        <f>SUM(BN25:BN27)</f>
        <v>0</v>
      </c>
      <c r="BO28" s="184"/>
      <c r="BP28" s="184"/>
      <c r="BQ28" s="184"/>
      <c r="BR28" s="184"/>
      <c r="BS28" s="184"/>
      <c r="BT28" s="184"/>
      <c r="BU28" s="184"/>
      <c r="BV28" s="184"/>
      <c r="BW28" s="247">
        <f>BW25</f>
        <v>0</v>
      </c>
      <c r="BX28" s="248">
        <f>SUM(BX25:BX27)</f>
        <v>0</v>
      </c>
      <c r="BY28" s="184"/>
      <c r="BZ28" s="184"/>
      <c r="CA28" s="184"/>
      <c r="CB28" s="184"/>
      <c r="CC28" s="184"/>
      <c r="CD28" s="184"/>
      <c r="CE28" s="184"/>
      <c r="CF28" s="184"/>
      <c r="CG28" s="247">
        <f>CG25</f>
        <v>0</v>
      </c>
      <c r="CH28" s="248">
        <f>SUM(CH25:CH27)</f>
        <v>0</v>
      </c>
      <c r="CI28" s="184"/>
      <c r="CJ28" s="184"/>
      <c r="CK28" s="184"/>
      <c r="CL28" s="184"/>
      <c r="CM28" s="184"/>
      <c r="CN28" s="184"/>
      <c r="CO28" s="184"/>
      <c r="CP28" s="184"/>
      <c r="CQ28" s="247">
        <f>CQ25</f>
        <v>0</v>
      </c>
      <c r="CR28" s="263">
        <f>SUM(CR25:CR27)</f>
        <v>0</v>
      </c>
      <c r="CS28" s="269">
        <f>CS25</f>
        <v>0</v>
      </c>
      <c r="CT28" s="285">
        <f>SUM(CT25:CT27)</f>
        <v>0</v>
      </c>
    </row>
    <row r="29" spans="1:98" x14ac:dyDescent="0.25">
      <c r="A29" s="994"/>
      <c r="B29" s="351"/>
      <c r="C29" s="351"/>
      <c r="D29" s="351"/>
      <c r="E29" s="351"/>
      <c r="F29" s="351"/>
      <c r="G29" s="351"/>
      <c r="H29" s="351"/>
      <c r="I29" s="351"/>
      <c r="J29" s="351"/>
      <c r="K29" s="351"/>
      <c r="L29" s="351"/>
      <c r="M29" s="352"/>
      <c r="N29" s="351"/>
      <c r="O29" s="351"/>
      <c r="P29" s="351"/>
      <c r="Q29" s="351"/>
      <c r="R29" s="351"/>
      <c r="S29" s="351"/>
      <c r="T29" s="351"/>
      <c r="U29" s="351"/>
      <c r="V29" s="351"/>
      <c r="W29" s="353"/>
      <c r="X29" s="447"/>
      <c r="Y29" s="351"/>
      <c r="Z29" s="351"/>
      <c r="AA29" s="351"/>
      <c r="AB29" s="351"/>
      <c r="AC29" s="351"/>
      <c r="AD29" s="351"/>
      <c r="AE29" s="351"/>
      <c r="AF29" s="351"/>
      <c r="AG29" s="995"/>
      <c r="AH29" s="355"/>
      <c r="AI29" s="352"/>
      <c r="AJ29" s="351"/>
      <c r="AK29" s="351"/>
      <c r="AL29" s="351"/>
      <c r="AM29" s="351"/>
      <c r="AN29" s="351"/>
      <c r="AO29" s="351"/>
      <c r="AP29" s="351"/>
      <c r="AQ29" s="351"/>
      <c r="AR29" s="351"/>
      <c r="AS29" s="356"/>
      <c r="AT29" s="357"/>
      <c r="AU29" s="351"/>
      <c r="AV29" s="351"/>
      <c r="AW29" s="351"/>
      <c r="AX29" s="351"/>
      <c r="AY29" s="351"/>
      <c r="AZ29" s="351"/>
      <c r="BA29" s="351"/>
      <c r="BB29" s="351"/>
      <c r="BC29" s="356"/>
      <c r="BD29" s="357"/>
      <c r="BE29" s="351"/>
      <c r="BF29" s="351"/>
      <c r="BG29" s="351"/>
      <c r="BH29" s="351"/>
      <c r="BI29" s="351"/>
      <c r="BJ29" s="351"/>
      <c r="BK29" s="351"/>
      <c r="BL29" s="351"/>
      <c r="BM29" s="356"/>
      <c r="BN29" s="357"/>
      <c r="BO29" s="351"/>
      <c r="BP29" s="351"/>
      <c r="BQ29" s="351"/>
      <c r="BR29" s="351"/>
      <c r="BS29" s="351"/>
      <c r="BT29" s="351"/>
      <c r="BU29" s="351"/>
      <c r="BV29" s="351"/>
      <c r="BW29" s="356"/>
      <c r="BX29" s="357"/>
      <c r="BY29" s="351"/>
      <c r="BZ29" s="351"/>
      <c r="CA29" s="351"/>
      <c r="CB29" s="351"/>
      <c r="CC29" s="351"/>
      <c r="CD29" s="351"/>
      <c r="CE29" s="351"/>
      <c r="CF29" s="351"/>
      <c r="CG29" s="356"/>
      <c r="CH29" s="357"/>
      <c r="CI29" s="351"/>
      <c r="CJ29" s="351"/>
      <c r="CK29" s="351"/>
      <c r="CL29" s="351"/>
      <c r="CM29" s="351"/>
      <c r="CN29" s="351"/>
      <c r="CO29" s="351"/>
      <c r="CP29" s="351"/>
      <c r="CQ29" s="356"/>
      <c r="CR29" s="354"/>
      <c r="CS29" s="995"/>
      <c r="CT29" s="355"/>
    </row>
    <row r="30" spans="1:98" x14ac:dyDescent="0.25">
      <c r="A30" s="291" t="s">
        <v>170</v>
      </c>
      <c r="B30" s="996"/>
      <c r="C30" s="228"/>
      <c r="D30" s="228"/>
      <c r="E30" s="233"/>
      <c r="F30" s="233"/>
      <c r="G30" s="233"/>
      <c r="H30" s="233"/>
      <c r="I30" s="233"/>
      <c r="J30" s="233"/>
      <c r="K30" s="233"/>
      <c r="L30" s="233"/>
      <c r="M30" s="504" t="s">
        <v>37</v>
      </c>
      <c r="N30" s="505" t="s">
        <v>38</v>
      </c>
      <c r="O30" s="506"/>
      <c r="P30" s="506"/>
      <c r="Q30" s="506"/>
      <c r="R30" s="506"/>
      <c r="S30" s="506"/>
      <c r="T30" s="506"/>
      <c r="U30" s="506"/>
      <c r="V30" s="506"/>
      <c r="W30" s="507" t="s">
        <v>37</v>
      </c>
      <c r="X30" s="505" t="s">
        <v>38</v>
      </c>
      <c r="Y30" s="508"/>
      <c r="Z30" s="506"/>
      <c r="AA30" s="506"/>
      <c r="AB30" s="506"/>
      <c r="AC30" s="506"/>
      <c r="AD30" s="506"/>
      <c r="AE30" s="506"/>
      <c r="AF30" s="509"/>
      <c r="AG30" s="504" t="s">
        <v>37</v>
      </c>
      <c r="AH30" s="510" t="s">
        <v>38</v>
      </c>
      <c r="AI30" s="266" t="s">
        <v>37</v>
      </c>
      <c r="AJ30" s="235" t="s">
        <v>38</v>
      </c>
      <c r="AK30" s="236"/>
      <c r="AL30" s="236"/>
      <c r="AM30" s="236"/>
      <c r="AN30" s="236"/>
      <c r="AO30" s="236"/>
      <c r="AP30" s="236"/>
      <c r="AQ30" s="236"/>
      <c r="AR30" s="236"/>
      <c r="AS30" s="234" t="s">
        <v>37</v>
      </c>
      <c r="AT30" s="235" t="s">
        <v>38</v>
      </c>
      <c r="AU30" s="236"/>
      <c r="AV30" s="236"/>
      <c r="AW30" s="236"/>
      <c r="AX30" s="236"/>
      <c r="AY30" s="236"/>
      <c r="AZ30" s="236"/>
      <c r="BA30" s="236"/>
      <c r="BB30" s="236"/>
      <c r="BC30" s="234" t="s">
        <v>37</v>
      </c>
      <c r="BD30" s="235" t="s">
        <v>38</v>
      </c>
      <c r="BE30" s="236"/>
      <c r="BF30" s="646"/>
      <c r="BG30" s="646"/>
      <c r="BH30" s="302"/>
      <c r="BI30" s="303"/>
      <c r="BJ30" s="302"/>
      <c r="BK30" s="303"/>
      <c r="BL30" s="304"/>
      <c r="BM30" s="234" t="s">
        <v>37</v>
      </c>
      <c r="BN30" s="235" t="s">
        <v>38</v>
      </c>
      <c r="BO30" s="303"/>
      <c r="BP30" s="302"/>
      <c r="BQ30" s="303"/>
      <c r="BR30" s="302"/>
      <c r="BS30" s="303"/>
      <c r="BT30" s="302"/>
      <c r="BU30" s="303"/>
      <c r="BV30" s="303"/>
      <c r="BW30" s="234" t="s">
        <v>37</v>
      </c>
      <c r="BX30" s="235" t="s">
        <v>38</v>
      </c>
      <c r="BY30" s="303"/>
      <c r="BZ30" s="303"/>
      <c r="CA30" s="303"/>
      <c r="CB30" s="303"/>
      <c r="CC30" s="303"/>
      <c r="CD30" s="303"/>
      <c r="CE30" s="303"/>
      <c r="CF30" s="303"/>
      <c r="CG30" s="234" t="s">
        <v>37</v>
      </c>
      <c r="CH30" s="235" t="s">
        <v>38</v>
      </c>
      <c r="CI30" s="303"/>
      <c r="CJ30" s="303"/>
      <c r="CK30" s="303"/>
      <c r="CL30" s="303"/>
      <c r="CM30" s="303"/>
      <c r="CN30" s="303"/>
      <c r="CO30" s="303"/>
      <c r="CP30" s="303"/>
      <c r="CQ30" s="234" t="s">
        <v>37</v>
      </c>
      <c r="CR30" s="267" t="s">
        <v>38</v>
      </c>
      <c r="CS30" s="266" t="s">
        <v>37</v>
      </c>
      <c r="CT30" s="267" t="s">
        <v>38</v>
      </c>
    </row>
    <row r="31" spans="1:98" x14ac:dyDescent="0.25">
      <c r="A31" s="1224" t="s">
        <v>157</v>
      </c>
      <c r="B31" s="751"/>
      <c r="C31" s="1234">
        <v>0</v>
      </c>
      <c r="D31" s="757"/>
      <c r="E31" s="1782">
        <f>IF($D31="P",M31,0)</f>
        <v>0</v>
      </c>
      <c r="F31" s="1783">
        <f>IF($D31="T",M31,0)</f>
        <v>0</v>
      </c>
      <c r="G31" s="1783">
        <f>IF($D31="E",M31,0)</f>
        <v>0</v>
      </c>
      <c r="H31" s="1783">
        <f>IF($D31="board",M31,0)</f>
        <v>0</v>
      </c>
      <c r="I31" s="1784">
        <f>IF($D31="P",N31,0)</f>
        <v>0</v>
      </c>
      <c r="J31" s="1784">
        <f>IF($D31="T",N31,0)</f>
        <v>0</v>
      </c>
      <c r="K31" s="1784">
        <f>IF($D31="E",N31,0)</f>
        <v>0</v>
      </c>
      <c r="L31" s="1785">
        <f>IF($D31="Board",N31,0)</f>
        <v>0</v>
      </c>
      <c r="M31" s="83">
        <v>0</v>
      </c>
      <c r="N31" s="907">
        <f>$C31*M31*12</f>
        <v>0</v>
      </c>
      <c r="O31" s="1794">
        <f>IF($D31="P",W31,0)</f>
        <v>0</v>
      </c>
      <c r="P31" s="1795">
        <f>IF($D31="T",W31,0)</f>
        <v>0</v>
      </c>
      <c r="Q31" s="1795">
        <f>IF($D31="E",W31,0)</f>
        <v>0</v>
      </c>
      <c r="R31" s="1795">
        <f>IF($D31="board",W31,0)</f>
        <v>0</v>
      </c>
      <c r="S31" s="1796">
        <f>IF($D31="P",X31,0)</f>
        <v>0</v>
      </c>
      <c r="T31" s="1796">
        <f>IF($D31="T",X31,0)</f>
        <v>0</v>
      </c>
      <c r="U31" s="1796">
        <f>IF($D31="E",X31,0)</f>
        <v>0</v>
      </c>
      <c r="V31" s="1797">
        <f>IF($D31="Board",X31,0)</f>
        <v>0</v>
      </c>
      <c r="W31" s="84">
        <v>0</v>
      </c>
      <c r="X31" s="910">
        <f>$C31*W31*12</f>
        <v>0</v>
      </c>
      <c r="Y31" s="1794">
        <f>IF($D31="P",AI31,0)</f>
        <v>0</v>
      </c>
      <c r="Z31" s="1795">
        <f>IF($D31="T",AI31,0)</f>
        <v>0</v>
      </c>
      <c r="AA31" s="1795">
        <f>IF($D31="E",AI31,0)</f>
        <v>0</v>
      </c>
      <c r="AB31" s="1795">
        <f>IF($D31="board",AI31,0)</f>
        <v>0</v>
      </c>
      <c r="AC31" s="1796">
        <f>IF($D31="P",AJ31,0)</f>
        <v>0</v>
      </c>
      <c r="AD31" s="1796">
        <f>IF($D31="T",AJ31,0)</f>
        <v>0</v>
      </c>
      <c r="AE31" s="1796">
        <f>IF($D31="E",AJ31,0)</f>
        <v>0</v>
      </c>
      <c r="AF31" s="1818">
        <f>IF($D31="Board",AJ31,0)</f>
        <v>0</v>
      </c>
      <c r="AG31" s="911">
        <f>SUM(M31,W31)</f>
        <v>0</v>
      </c>
      <c r="AH31" s="527">
        <f>SUM(N31,X31)</f>
        <v>0</v>
      </c>
      <c r="AI31" s="83">
        <v>0</v>
      </c>
      <c r="AJ31" s="912">
        <f>$C31*AI31*12</f>
        <v>0</v>
      </c>
      <c r="AK31" s="1794">
        <f>IF($D31="P",AS31,0)</f>
        <v>0</v>
      </c>
      <c r="AL31" s="1795">
        <f>IF($D31="T",AS31,0)</f>
        <v>0</v>
      </c>
      <c r="AM31" s="1795">
        <f>IF($D31="E",AS31,0)</f>
        <v>0</v>
      </c>
      <c r="AN31" s="1795">
        <f>IF($D31="board",AS31,0)</f>
        <v>0</v>
      </c>
      <c r="AO31" s="1796">
        <f>IF($D31="P",AT31,0)</f>
        <v>0</v>
      </c>
      <c r="AP31" s="1796">
        <f>IF($D31="T",AT31,0)</f>
        <v>0</v>
      </c>
      <c r="AQ31" s="1796">
        <f>IF($D31="E",AT31,0)</f>
        <v>0</v>
      </c>
      <c r="AR31" s="1797">
        <f>IF($D31="Board",AT31,0)</f>
        <v>0</v>
      </c>
      <c r="AS31" s="84">
        <v>0</v>
      </c>
      <c r="AT31" s="912">
        <f>$C31*AS31*12</f>
        <v>0</v>
      </c>
      <c r="AU31" s="1794">
        <f>IF($D31="P",BC31,0)</f>
        <v>0</v>
      </c>
      <c r="AV31" s="1795">
        <f>IF($D31="T",BC31,0)</f>
        <v>0</v>
      </c>
      <c r="AW31" s="1795">
        <f>IF($D31="E",BC31,0)</f>
        <v>0</v>
      </c>
      <c r="AX31" s="1795">
        <f>IF($D31="board",BC31,0)</f>
        <v>0</v>
      </c>
      <c r="AY31" s="1796">
        <f>IF($D31="P",BD31,0)</f>
        <v>0</v>
      </c>
      <c r="AZ31" s="1796">
        <f>IF($D31="T",BD31,0)</f>
        <v>0</v>
      </c>
      <c r="BA31" s="1796">
        <f>IF($D31="E",BD31,0)</f>
        <v>0</v>
      </c>
      <c r="BB31" s="1797">
        <f>IF($D31="Board",BD31,0)</f>
        <v>0</v>
      </c>
      <c r="BC31" s="84">
        <v>0</v>
      </c>
      <c r="BD31" s="912">
        <f>$C31*BC31*12</f>
        <v>0</v>
      </c>
      <c r="BE31" s="1794">
        <f>IF($D31="P",BM31,0)</f>
        <v>0</v>
      </c>
      <c r="BF31" s="1795">
        <f>IF($D31="T",BM31,0)</f>
        <v>0</v>
      </c>
      <c r="BG31" s="1795">
        <f>IF($D31="E",BM31,0)</f>
        <v>0</v>
      </c>
      <c r="BH31" s="1795">
        <f>IF($D31="board",BM31,0)</f>
        <v>0</v>
      </c>
      <c r="BI31" s="1796">
        <f>IF($D31="P",BN31,0)</f>
        <v>0</v>
      </c>
      <c r="BJ31" s="1796">
        <f>IF($D31="T",BN31,0)</f>
        <v>0</v>
      </c>
      <c r="BK31" s="1796">
        <f>IF($D31="E",BN31,0)</f>
        <v>0</v>
      </c>
      <c r="BL31" s="1797">
        <f>IF($D31="Board",BN31,0)</f>
        <v>0</v>
      </c>
      <c r="BM31" s="84">
        <v>0</v>
      </c>
      <c r="BN31" s="912">
        <f>$C31*BM31*12</f>
        <v>0</v>
      </c>
      <c r="BO31" s="1794">
        <f>IF($D31="P",BW31,0)</f>
        <v>0</v>
      </c>
      <c r="BP31" s="1795">
        <f>IF($D31="T",BW31,0)</f>
        <v>0</v>
      </c>
      <c r="BQ31" s="1795">
        <f>IF($D31="E",BW31,0)</f>
        <v>0</v>
      </c>
      <c r="BR31" s="1795">
        <f>IF($D31="Board",BW31,0)</f>
        <v>0</v>
      </c>
      <c r="BS31" s="1796">
        <f>IF($D31="P",BX31,0)</f>
        <v>0</v>
      </c>
      <c r="BT31" s="1796">
        <f>IF($D31="T",BX31,0)</f>
        <v>0</v>
      </c>
      <c r="BU31" s="1796">
        <f>IF($D31="E",BX31,0)</f>
        <v>0</v>
      </c>
      <c r="BV31" s="1797">
        <f>IF($D31="Board",BX31,0)</f>
        <v>0</v>
      </c>
      <c r="BW31" s="84">
        <v>0</v>
      </c>
      <c r="BX31" s="912">
        <f>$C31*BW31*12</f>
        <v>0</v>
      </c>
      <c r="BY31" s="908">
        <f>IF($D31="P",CG31,0)</f>
        <v>0</v>
      </c>
      <c r="BZ31" s="908">
        <f>IF($D31="T",CG31,0)</f>
        <v>0</v>
      </c>
      <c r="CA31" s="908">
        <f>IF($D31="E",CG31,0)</f>
        <v>0</v>
      </c>
      <c r="CB31" s="908">
        <f>IF($D31="Board",CG31,0)</f>
        <v>0</v>
      </c>
      <c r="CC31" s="909">
        <f>IF($D31="P",CH31,0)</f>
        <v>0</v>
      </c>
      <c r="CD31" s="909">
        <f>IF($D31="T",CH31,0)</f>
        <v>0</v>
      </c>
      <c r="CE31" s="909">
        <f>IF($D31="E",CH31,0)</f>
        <v>0</v>
      </c>
      <c r="CF31" s="909">
        <f>IF($D31="Board",CH31,0)</f>
        <v>0</v>
      </c>
      <c r="CG31" s="84">
        <v>0</v>
      </c>
      <c r="CH31" s="912">
        <f>$C31*CG31*12</f>
        <v>0</v>
      </c>
      <c r="CI31" s="908">
        <f>IF($D31="P",CQ31,0)</f>
        <v>0</v>
      </c>
      <c r="CJ31" s="908">
        <f>IF($D31="T",CQ31,0)</f>
        <v>0</v>
      </c>
      <c r="CK31" s="908">
        <f>IF($D31="E",CQ31,0)</f>
        <v>0</v>
      </c>
      <c r="CL31" s="908">
        <f>IF($D31="Board",CQ31,0)</f>
        <v>0</v>
      </c>
      <c r="CM31" s="909">
        <f>IF($D31="P",CR31,0)</f>
        <v>0</v>
      </c>
      <c r="CN31" s="909">
        <f>IF($D31="T",CR31,0)</f>
        <v>0</v>
      </c>
      <c r="CO31" s="909">
        <f>IF($D31="E",CR31,0)</f>
        <v>0</v>
      </c>
      <c r="CP31" s="909">
        <f>IF($D31="Board",CR31,0)</f>
        <v>0</v>
      </c>
      <c r="CQ31" s="84">
        <v>0</v>
      </c>
      <c r="CR31" s="913">
        <f>$C31*CQ31*12</f>
        <v>0</v>
      </c>
      <c r="CS31" s="914">
        <f t="shared" ref="CS31:CT35" si="85">SUM(AI31,AS31,BC31,BM31,BW31,CG31,CQ31)</f>
        <v>0</v>
      </c>
      <c r="CT31" s="374">
        <f t="shared" si="85"/>
        <v>0</v>
      </c>
    </row>
    <row r="32" spans="1:98" x14ac:dyDescent="0.25">
      <c r="A32" s="1224" t="s">
        <v>157</v>
      </c>
      <c r="B32" s="751"/>
      <c r="C32" s="1235">
        <v>0</v>
      </c>
      <c r="D32" s="757"/>
      <c r="E32" s="1786">
        <f>IF($D32="P",M32,0)</f>
        <v>0</v>
      </c>
      <c r="F32" s="1787">
        <f>IF($D32="T",M32,0)</f>
        <v>0</v>
      </c>
      <c r="G32" s="1787">
        <f>IF($D32="E",M32,0)</f>
        <v>0</v>
      </c>
      <c r="H32" s="1787">
        <f t="shared" ref="H32:H35" si="86">IF($D32="board",M32,0)</f>
        <v>0</v>
      </c>
      <c r="I32" s="1788">
        <f>IF($D32="P",N32,0)</f>
        <v>0</v>
      </c>
      <c r="J32" s="1788">
        <f>IF($D32="T",N32,0)</f>
        <v>0</v>
      </c>
      <c r="K32" s="1788">
        <f>IF($D32="E",N32,0)</f>
        <v>0</v>
      </c>
      <c r="L32" s="1789">
        <f t="shared" ref="L32:L35" si="87">IF($D32="Board",N32,0)</f>
        <v>0</v>
      </c>
      <c r="M32" s="85">
        <v>0</v>
      </c>
      <c r="N32" s="915">
        <f>$C32*M32*12</f>
        <v>0</v>
      </c>
      <c r="O32" s="1798">
        <f>IF($D32="P",W32,0)</f>
        <v>0</v>
      </c>
      <c r="P32" s="1799">
        <f>IF($D32="T",W32,0)</f>
        <v>0</v>
      </c>
      <c r="Q32" s="1799">
        <f>IF($D32="E",W32,0)</f>
        <v>0</v>
      </c>
      <c r="R32" s="1799">
        <f t="shared" ref="R32:R35" si="88">IF($D32="board",W32,0)</f>
        <v>0</v>
      </c>
      <c r="S32" s="1800">
        <f>IF($D32="P",X32,0)</f>
        <v>0</v>
      </c>
      <c r="T32" s="1800">
        <f>IF($D32="T",X32,0)</f>
        <v>0</v>
      </c>
      <c r="U32" s="1800">
        <f>IF($D32="E",X32,0)</f>
        <v>0</v>
      </c>
      <c r="V32" s="1801">
        <f t="shared" ref="V32:V35" si="89">IF($D32="Board",X32,0)</f>
        <v>0</v>
      </c>
      <c r="W32" s="86">
        <v>0</v>
      </c>
      <c r="X32" s="918">
        <f>$C32*W32*12</f>
        <v>0</v>
      </c>
      <c r="Y32" s="1798">
        <f>IF($D32="P",AI32,0)</f>
        <v>0</v>
      </c>
      <c r="Z32" s="1799">
        <f>IF($D32="T",AI32,0)</f>
        <v>0</v>
      </c>
      <c r="AA32" s="1799">
        <f>IF($D32="E",AI32,0)</f>
        <v>0</v>
      </c>
      <c r="AB32" s="1799">
        <f t="shared" ref="AB32:AB35" si="90">IF($D32="board",AI32,0)</f>
        <v>0</v>
      </c>
      <c r="AC32" s="1800">
        <f>IF($D32="P",AJ32,0)</f>
        <v>0</v>
      </c>
      <c r="AD32" s="1800">
        <f>IF($D32="T",AJ32,0)</f>
        <v>0</v>
      </c>
      <c r="AE32" s="1800">
        <f>IF($D32="E",AJ32,0)</f>
        <v>0</v>
      </c>
      <c r="AF32" s="1819">
        <f t="shared" ref="AF32:AF35" si="91">IF($D32="Board",AJ32,0)</f>
        <v>0</v>
      </c>
      <c r="AG32" s="919">
        <f>SUM(M32,W32)</f>
        <v>0</v>
      </c>
      <c r="AH32" s="522">
        <f>SUM(N32,X32)</f>
        <v>0</v>
      </c>
      <c r="AI32" s="85">
        <v>0</v>
      </c>
      <c r="AJ32" s="920">
        <f>$C32*AI32*12</f>
        <v>0</v>
      </c>
      <c r="AK32" s="1798">
        <f>IF($D32="P",AS32,0)</f>
        <v>0</v>
      </c>
      <c r="AL32" s="1799">
        <f>IF($D32="T",AS32,0)</f>
        <v>0</v>
      </c>
      <c r="AM32" s="1799">
        <f>IF($D32="E",AS32,0)</f>
        <v>0</v>
      </c>
      <c r="AN32" s="1799">
        <f t="shared" ref="AN32:AN35" si="92">IF($D32="board",AS32,0)</f>
        <v>0</v>
      </c>
      <c r="AO32" s="1800">
        <f>IF($D32="P",AT32,0)</f>
        <v>0</v>
      </c>
      <c r="AP32" s="1800">
        <f>IF($D32="T",AT32,0)</f>
        <v>0</v>
      </c>
      <c r="AQ32" s="1800">
        <f>IF($D32="E",AT32,0)</f>
        <v>0</v>
      </c>
      <c r="AR32" s="1801">
        <f t="shared" ref="AR32:AR35" si="93">IF($D32="Board",AT32,0)</f>
        <v>0</v>
      </c>
      <c r="AS32" s="86">
        <v>0</v>
      </c>
      <c r="AT32" s="920">
        <f>$C32*AS32*12</f>
        <v>0</v>
      </c>
      <c r="AU32" s="1798">
        <f>IF($D32="P",BC32,0)</f>
        <v>0</v>
      </c>
      <c r="AV32" s="1799">
        <f>IF($D32="T",BC32,0)</f>
        <v>0</v>
      </c>
      <c r="AW32" s="1799">
        <f>IF($D32="E",BC32,0)</f>
        <v>0</v>
      </c>
      <c r="AX32" s="1799">
        <f t="shared" ref="AX32:AX35" si="94">IF($D32="board",BC32,0)</f>
        <v>0</v>
      </c>
      <c r="AY32" s="1800">
        <f>IF($D32="P",BD32,0)</f>
        <v>0</v>
      </c>
      <c r="AZ32" s="1800">
        <f>IF($D32="T",BD32,0)</f>
        <v>0</v>
      </c>
      <c r="BA32" s="1800">
        <f>IF($D32="E",BD32,0)</f>
        <v>0</v>
      </c>
      <c r="BB32" s="1801">
        <f t="shared" ref="BB32:BB35" si="95">IF($D32="Board",BD32,0)</f>
        <v>0</v>
      </c>
      <c r="BC32" s="86">
        <v>0</v>
      </c>
      <c r="BD32" s="920">
        <f>$C32*BC32*12</f>
        <v>0</v>
      </c>
      <c r="BE32" s="1798">
        <f>IF($D32="P",BM32,0)</f>
        <v>0</v>
      </c>
      <c r="BF32" s="1799">
        <f>IF($D32="T",BM32,0)</f>
        <v>0</v>
      </c>
      <c r="BG32" s="1799">
        <f>IF($D32="E",BM32,0)</f>
        <v>0</v>
      </c>
      <c r="BH32" s="1799">
        <f t="shared" ref="BH32:BH35" si="96">IF($D32="board",BM32,0)</f>
        <v>0</v>
      </c>
      <c r="BI32" s="1800">
        <f>IF($D32="P",BN32,0)</f>
        <v>0</v>
      </c>
      <c r="BJ32" s="1800">
        <f>IF($D32="T",BN32,0)</f>
        <v>0</v>
      </c>
      <c r="BK32" s="1800">
        <f>IF($D32="E",BN32,0)</f>
        <v>0</v>
      </c>
      <c r="BL32" s="1801">
        <f t="shared" ref="BL32:BL35" si="97">IF($D32="Board",BN32,0)</f>
        <v>0</v>
      </c>
      <c r="BM32" s="86">
        <v>0</v>
      </c>
      <c r="BN32" s="920">
        <f>$C32*BM32*12</f>
        <v>0</v>
      </c>
      <c r="BO32" s="1798">
        <f>IF($D32="P",BW32,0)</f>
        <v>0</v>
      </c>
      <c r="BP32" s="1799">
        <f>IF($D32="T",BW32,0)</f>
        <v>0</v>
      </c>
      <c r="BQ32" s="1799">
        <f>IF($D32="E",BW32,0)</f>
        <v>0</v>
      </c>
      <c r="BR32" s="1799">
        <f>IF($D32="Board",BW32,0)</f>
        <v>0</v>
      </c>
      <c r="BS32" s="1800">
        <f>IF($D32="P",BX32,0)</f>
        <v>0</v>
      </c>
      <c r="BT32" s="1800">
        <f>IF($D32="T",BX32,0)</f>
        <v>0</v>
      </c>
      <c r="BU32" s="1800">
        <f>IF($D32="E",BX32,0)</f>
        <v>0</v>
      </c>
      <c r="BV32" s="1801">
        <f>IF($D32="Board",BX32,0)</f>
        <v>0</v>
      </c>
      <c r="BW32" s="86">
        <v>0</v>
      </c>
      <c r="BX32" s="920">
        <f>$C32*BW32*12</f>
        <v>0</v>
      </c>
      <c r="BY32" s="916">
        <f>IF($D32="P",CG32,0)</f>
        <v>0</v>
      </c>
      <c r="BZ32" s="916">
        <f>IF($D32="T",CG32,0)</f>
        <v>0</v>
      </c>
      <c r="CA32" s="916">
        <f>IF($D32="E",CG32,0)</f>
        <v>0</v>
      </c>
      <c r="CB32" s="916">
        <f>IF($D32="Board",CG32,0)</f>
        <v>0</v>
      </c>
      <c r="CC32" s="917">
        <f>IF($D32="P",CH32,0)</f>
        <v>0</v>
      </c>
      <c r="CD32" s="917">
        <f>IF($D32="T",CH32,0)</f>
        <v>0</v>
      </c>
      <c r="CE32" s="917">
        <f>IF($D32="E",CH32,0)</f>
        <v>0</v>
      </c>
      <c r="CF32" s="917">
        <f>IF($D32="Board",CH32,0)</f>
        <v>0</v>
      </c>
      <c r="CG32" s="86">
        <v>0</v>
      </c>
      <c r="CH32" s="920">
        <f>$C32*CG32*12</f>
        <v>0</v>
      </c>
      <c r="CI32" s="916">
        <f>IF($D32="P",CQ32,0)</f>
        <v>0</v>
      </c>
      <c r="CJ32" s="916">
        <f>IF($D32="T",CQ32,0)</f>
        <v>0</v>
      </c>
      <c r="CK32" s="916">
        <f>IF($D32="E",CQ32,0)</f>
        <v>0</v>
      </c>
      <c r="CL32" s="916">
        <f>IF($D32="Board",CQ32,0)</f>
        <v>0</v>
      </c>
      <c r="CM32" s="917">
        <f>IF($D32="P",CR32,0)</f>
        <v>0</v>
      </c>
      <c r="CN32" s="917">
        <f>IF($D32="T",CR32,0)</f>
        <v>0</v>
      </c>
      <c r="CO32" s="917">
        <f>IF($D32="E",CR32,0)</f>
        <v>0</v>
      </c>
      <c r="CP32" s="917">
        <f>IF($D32="Board",CR32,0)</f>
        <v>0</v>
      </c>
      <c r="CQ32" s="86">
        <v>0</v>
      </c>
      <c r="CR32" s="921">
        <f>$C32*CQ32*12</f>
        <v>0</v>
      </c>
      <c r="CS32" s="922">
        <f t="shared" si="85"/>
        <v>0</v>
      </c>
      <c r="CT32" s="274">
        <f t="shared" si="85"/>
        <v>0</v>
      </c>
    </row>
    <row r="33" spans="1:98" x14ac:dyDescent="0.25">
      <c r="A33" s="1224" t="s">
        <v>157</v>
      </c>
      <c r="B33" s="751"/>
      <c r="C33" s="1235">
        <v>0</v>
      </c>
      <c r="D33" s="757"/>
      <c r="E33" s="1786">
        <f>IF($D33="P",M33,0)</f>
        <v>0</v>
      </c>
      <c r="F33" s="1787">
        <f>IF($D33="T",M33,0)</f>
        <v>0</v>
      </c>
      <c r="G33" s="1787">
        <f>IF($D33="E",M33,0)</f>
        <v>0</v>
      </c>
      <c r="H33" s="1787">
        <f t="shared" si="86"/>
        <v>0</v>
      </c>
      <c r="I33" s="1788">
        <f>IF($D33="P",N33,0)</f>
        <v>0</v>
      </c>
      <c r="J33" s="1788">
        <f>IF($D33="T",N33,0)</f>
        <v>0</v>
      </c>
      <c r="K33" s="1788">
        <f>IF($D33="E",N33,0)</f>
        <v>0</v>
      </c>
      <c r="L33" s="1789">
        <f t="shared" si="87"/>
        <v>0</v>
      </c>
      <c r="M33" s="85">
        <v>0</v>
      </c>
      <c r="N33" s="915">
        <f>$C33*M33*12</f>
        <v>0</v>
      </c>
      <c r="O33" s="1798">
        <f>IF($D33="P",W33,0)</f>
        <v>0</v>
      </c>
      <c r="P33" s="1799">
        <f>IF($D33="T",W33,0)</f>
        <v>0</v>
      </c>
      <c r="Q33" s="1799">
        <f>IF($D33="E",W33,0)</f>
        <v>0</v>
      </c>
      <c r="R33" s="1799">
        <f t="shared" si="88"/>
        <v>0</v>
      </c>
      <c r="S33" s="1800">
        <f>IF($D33="P",X33,0)</f>
        <v>0</v>
      </c>
      <c r="T33" s="1800">
        <f>IF($D33="T",X33,0)</f>
        <v>0</v>
      </c>
      <c r="U33" s="1800">
        <f>IF($D33="E",X33,0)</f>
        <v>0</v>
      </c>
      <c r="V33" s="1801">
        <f t="shared" si="89"/>
        <v>0</v>
      </c>
      <c r="W33" s="86">
        <v>0</v>
      </c>
      <c r="X33" s="918">
        <f>$C33*W33*12</f>
        <v>0</v>
      </c>
      <c r="Y33" s="1798">
        <f>IF($D33="P",AI33,0)</f>
        <v>0</v>
      </c>
      <c r="Z33" s="1799">
        <f>IF($D33="T",AI33,0)</f>
        <v>0</v>
      </c>
      <c r="AA33" s="1799">
        <f>IF($D33="E",AI33,0)</f>
        <v>0</v>
      </c>
      <c r="AB33" s="1799">
        <f t="shared" si="90"/>
        <v>0</v>
      </c>
      <c r="AC33" s="1800">
        <f>IF($D33="P",AJ33,0)</f>
        <v>0</v>
      </c>
      <c r="AD33" s="1800">
        <f>IF($D33="T",AJ33,0)</f>
        <v>0</v>
      </c>
      <c r="AE33" s="1800">
        <f>IF($D33="E",AJ33,0)</f>
        <v>0</v>
      </c>
      <c r="AF33" s="1819">
        <f t="shared" si="91"/>
        <v>0</v>
      </c>
      <c r="AG33" s="919">
        <f t="shared" ref="AG33" si="98">SUM(M33,W33)</f>
        <v>0</v>
      </c>
      <c r="AH33" s="522">
        <f>SUM(N33,X33)</f>
        <v>0</v>
      </c>
      <c r="AI33" s="85">
        <v>0</v>
      </c>
      <c r="AJ33" s="920">
        <f>$C33*AI33*12</f>
        <v>0</v>
      </c>
      <c r="AK33" s="1798">
        <f>IF($D33="P",AS33,0)</f>
        <v>0</v>
      </c>
      <c r="AL33" s="1799">
        <f>IF($D33="T",AS33,0)</f>
        <v>0</v>
      </c>
      <c r="AM33" s="1799">
        <f>IF($D33="E",AS33,0)</f>
        <v>0</v>
      </c>
      <c r="AN33" s="1799">
        <f t="shared" si="92"/>
        <v>0</v>
      </c>
      <c r="AO33" s="1800">
        <f>IF($D33="P",AT33,0)</f>
        <v>0</v>
      </c>
      <c r="AP33" s="1800">
        <f>IF($D33="T",AT33,0)</f>
        <v>0</v>
      </c>
      <c r="AQ33" s="1800">
        <f>IF($D33="E",AT33,0)</f>
        <v>0</v>
      </c>
      <c r="AR33" s="1801">
        <f t="shared" si="93"/>
        <v>0</v>
      </c>
      <c r="AS33" s="86">
        <v>0</v>
      </c>
      <c r="AT33" s="920">
        <f>$C33*AS33*12</f>
        <v>0</v>
      </c>
      <c r="AU33" s="1798">
        <f>IF($D33="P",BC33,0)</f>
        <v>0</v>
      </c>
      <c r="AV33" s="1799">
        <f>IF($D33="T",BC33,0)</f>
        <v>0</v>
      </c>
      <c r="AW33" s="1799">
        <f>IF($D33="E",BC33,0)</f>
        <v>0</v>
      </c>
      <c r="AX33" s="1799">
        <f t="shared" si="94"/>
        <v>0</v>
      </c>
      <c r="AY33" s="1800">
        <f>IF($D33="P",BD33,0)</f>
        <v>0</v>
      </c>
      <c r="AZ33" s="1800">
        <f>IF($D33="T",BD33,0)</f>
        <v>0</v>
      </c>
      <c r="BA33" s="1800">
        <f>IF($D33="E",BD33,0)</f>
        <v>0</v>
      </c>
      <c r="BB33" s="1801">
        <f t="shared" si="95"/>
        <v>0</v>
      </c>
      <c r="BC33" s="86">
        <v>0</v>
      </c>
      <c r="BD33" s="920">
        <f>$C33*BC33*12</f>
        <v>0</v>
      </c>
      <c r="BE33" s="1798">
        <f>IF($D33="P",BM33,0)</f>
        <v>0</v>
      </c>
      <c r="BF33" s="1799">
        <f>IF($D33="T",BM33,0)</f>
        <v>0</v>
      </c>
      <c r="BG33" s="1799">
        <f>IF($D33="E",BM33,0)</f>
        <v>0</v>
      </c>
      <c r="BH33" s="1799">
        <f t="shared" si="96"/>
        <v>0</v>
      </c>
      <c r="BI33" s="1800">
        <f>IF($D33="P",BN33,0)</f>
        <v>0</v>
      </c>
      <c r="BJ33" s="1800">
        <f>IF($D33="T",BN33,0)</f>
        <v>0</v>
      </c>
      <c r="BK33" s="1800">
        <f>IF($D33="E",BN33,0)</f>
        <v>0</v>
      </c>
      <c r="BL33" s="1801">
        <f t="shared" si="97"/>
        <v>0</v>
      </c>
      <c r="BM33" s="86">
        <v>0</v>
      </c>
      <c r="BN33" s="920">
        <f>$C33*BM33*12</f>
        <v>0</v>
      </c>
      <c r="BO33" s="1798">
        <f>IF($D33="P",BW33,0)</f>
        <v>0</v>
      </c>
      <c r="BP33" s="1799">
        <f>IF($D33="T",BW33,0)</f>
        <v>0</v>
      </c>
      <c r="BQ33" s="1799">
        <f>IF($D33="E",BW33,0)</f>
        <v>0</v>
      </c>
      <c r="BR33" s="1799">
        <f>IF($D33="Board",BW33,0)</f>
        <v>0</v>
      </c>
      <c r="BS33" s="1800">
        <f>IF($D33="P",BX33,0)</f>
        <v>0</v>
      </c>
      <c r="BT33" s="1800">
        <f>IF($D33="T",BX33,0)</f>
        <v>0</v>
      </c>
      <c r="BU33" s="1800">
        <f>IF($D33="E",BX33,0)</f>
        <v>0</v>
      </c>
      <c r="BV33" s="1801">
        <f>IF($D33="Board",BX33,0)</f>
        <v>0</v>
      </c>
      <c r="BW33" s="86">
        <v>0</v>
      </c>
      <c r="BX33" s="920">
        <f>$C33*BW33*12</f>
        <v>0</v>
      </c>
      <c r="BY33" s="916">
        <f>IF($D33="P",CG33,0)</f>
        <v>0</v>
      </c>
      <c r="BZ33" s="916">
        <f>IF($D33="T",CG33,0)</f>
        <v>0</v>
      </c>
      <c r="CA33" s="916">
        <f>IF($D33="E",CG33,0)</f>
        <v>0</v>
      </c>
      <c r="CB33" s="916">
        <f>IF($D33="Board",CG33,0)</f>
        <v>0</v>
      </c>
      <c r="CC33" s="917">
        <f>IF($D33="P",CH33,0)</f>
        <v>0</v>
      </c>
      <c r="CD33" s="917">
        <f>IF($D33="T",CH33,0)</f>
        <v>0</v>
      </c>
      <c r="CE33" s="917">
        <f>IF($D33="E",CH33,0)</f>
        <v>0</v>
      </c>
      <c r="CF33" s="917">
        <f>IF($D33="Board",CH33,0)</f>
        <v>0</v>
      </c>
      <c r="CG33" s="86">
        <v>0</v>
      </c>
      <c r="CH33" s="920">
        <f>$C33*CG33*12</f>
        <v>0</v>
      </c>
      <c r="CI33" s="916">
        <f>IF($D33="P",CQ33,0)</f>
        <v>0</v>
      </c>
      <c r="CJ33" s="916">
        <f>IF($D33="T",CQ33,0)</f>
        <v>0</v>
      </c>
      <c r="CK33" s="916">
        <f>IF($D33="E",CQ33,0)</f>
        <v>0</v>
      </c>
      <c r="CL33" s="916">
        <f>IF($D33="Board",CQ33,0)</f>
        <v>0</v>
      </c>
      <c r="CM33" s="917">
        <f>IF($D33="P",CR33,0)</f>
        <v>0</v>
      </c>
      <c r="CN33" s="917">
        <f>IF($D33="T",CR33,0)</f>
        <v>0</v>
      </c>
      <c r="CO33" s="917">
        <f>IF($D33="E",CR33,0)</f>
        <v>0</v>
      </c>
      <c r="CP33" s="917">
        <f>IF($D33="Board",CR33,0)</f>
        <v>0</v>
      </c>
      <c r="CQ33" s="86">
        <v>0</v>
      </c>
      <c r="CR33" s="921">
        <f>$C33*CQ33*12</f>
        <v>0</v>
      </c>
      <c r="CS33" s="922">
        <f t="shared" si="85"/>
        <v>0</v>
      </c>
      <c r="CT33" s="274">
        <f t="shared" si="85"/>
        <v>0</v>
      </c>
    </row>
    <row r="34" spans="1:98" x14ac:dyDescent="0.25">
      <c r="A34" s="1224" t="s">
        <v>157</v>
      </c>
      <c r="B34" s="751"/>
      <c r="C34" s="1235">
        <v>0</v>
      </c>
      <c r="D34" s="757"/>
      <c r="E34" s="1786">
        <f>IF($D34="P",M34,0)</f>
        <v>0</v>
      </c>
      <c r="F34" s="1787">
        <f>IF($D34="T",M34,0)</f>
        <v>0</v>
      </c>
      <c r="G34" s="1787">
        <f>IF($D34="E",M34,0)</f>
        <v>0</v>
      </c>
      <c r="H34" s="1787">
        <f t="shared" si="86"/>
        <v>0</v>
      </c>
      <c r="I34" s="1788">
        <f>IF($D34="P",N34,0)</f>
        <v>0</v>
      </c>
      <c r="J34" s="1788">
        <f>IF($D34="T",N34,0)</f>
        <v>0</v>
      </c>
      <c r="K34" s="1788">
        <f>IF($D34="E",N34,0)</f>
        <v>0</v>
      </c>
      <c r="L34" s="1789">
        <f t="shared" si="87"/>
        <v>0</v>
      </c>
      <c r="M34" s="85">
        <v>0</v>
      </c>
      <c r="N34" s="915">
        <f>$C34*M34*12</f>
        <v>0</v>
      </c>
      <c r="O34" s="1798">
        <f>IF($D34="P",W34,0)</f>
        <v>0</v>
      </c>
      <c r="P34" s="1799">
        <f>IF($D34="T",W34,0)</f>
        <v>0</v>
      </c>
      <c r="Q34" s="1799">
        <f>IF($D34="E",W34,0)</f>
        <v>0</v>
      </c>
      <c r="R34" s="1799">
        <f t="shared" si="88"/>
        <v>0</v>
      </c>
      <c r="S34" s="1800">
        <f>IF($D34="P",X34,0)</f>
        <v>0</v>
      </c>
      <c r="T34" s="1800">
        <f>IF($D34="T",X34,0)</f>
        <v>0</v>
      </c>
      <c r="U34" s="1800">
        <f>IF($D34="E",X34,0)</f>
        <v>0</v>
      </c>
      <c r="V34" s="1801">
        <f t="shared" si="89"/>
        <v>0</v>
      </c>
      <c r="W34" s="86">
        <v>0</v>
      </c>
      <c r="X34" s="918">
        <f>$C34*W34*12</f>
        <v>0</v>
      </c>
      <c r="Y34" s="1798">
        <f>IF($D34="P",AI34,0)</f>
        <v>0</v>
      </c>
      <c r="Z34" s="1799">
        <f>IF($D34="T",AI34,0)</f>
        <v>0</v>
      </c>
      <c r="AA34" s="1799">
        <f>IF($D34="E",AI34,0)</f>
        <v>0</v>
      </c>
      <c r="AB34" s="1799">
        <f t="shared" si="90"/>
        <v>0</v>
      </c>
      <c r="AC34" s="1800">
        <f>IF($D34="P",AJ34,0)</f>
        <v>0</v>
      </c>
      <c r="AD34" s="1800">
        <f>IF($D34="T",AJ34,0)</f>
        <v>0</v>
      </c>
      <c r="AE34" s="1800">
        <f>IF($D34="E",AJ34,0)</f>
        <v>0</v>
      </c>
      <c r="AF34" s="1819">
        <f t="shared" si="91"/>
        <v>0</v>
      </c>
      <c r="AG34" s="919">
        <f>SUM(M34,W34)</f>
        <v>0</v>
      </c>
      <c r="AH34" s="522">
        <f>SUM(N34,X34)</f>
        <v>0</v>
      </c>
      <c r="AI34" s="85">
        <v>0</v>
      </c>
      <c r="AJ34" s="920">
        <f>$C34*AI34*12</f>
        <v>0</v>
      </c>
      <c r="AK34" s="1798">
        <f>IF($D34="P",AS34,0)</f>
        <v>0</v>
      </c>
      <c r="AL34" s="1799">
        <f>IF($D34="T",AS34,0)</f>
        <v>0</v>
      </c>
      <c r="AM34" s="1799">
        <f>IF($D34="E",AS34,0)</f>
        <v>0</v>
      </c>
      <c r="AN34" s="1799">
        <f t="shared" si="92"/>
        <v>0</v>
      </c>
      <c r="AO34" s="1800">
        <f>IF($D34="P",AT34,0)</f>
        <v>0</v>
      </c>
      <c r="AP34" s="1800">
        <f>IF($D34="T",AT34,0)</f>
        <v>0</v>
      </c>
      <c r="AQ34" s="1800">
        <f>IF($D34="E",AT34,0)</f>
        <v>0</v>
      </c>
      <c r="AR34" s="1801">
        <f t="shared" si="93"/>
        <v>0</v>
      </c>
      <c r="AS34" s="86">
        <v>0</v>
      </c>
      <c r="AT34" s="920">
        <f>$C34*AS34*12</f>
        <v>0</v>
      </c>
      <c r="AU34" s="1798">
        <f>IF($D34="P",BC34,0)</f>
        <v>0</v>
      </c>
      <c r="AV34" s="1799">
        <f>IF($D34="T",BC34,0)</f>
        <v>0</v>
      </c>
      <c r="AW34" s="1799">
        <f>IF($D34="E",BC34,0)</f>
        <v>0</v>
      </c>
      <c r="AX34" s="1799">
        <f t="shared" si="94"/>
        <v>0</v>
      </c>
      <c r="AY34" s="1800">
        <f>IF($D34="P",BD34,0)</f>
        <v>0</v>
      </c>
      <c r="AZ34" s="1800">
        <f>IF($D34="T",BD34,0)</f>
        <v>0</v>
      </c>
      <c r="BA34" s="1800">
        <f>IF($D34="E",BD34,0)</f>
        <v>0</v>
      </c>
      <c r="BB34" s="1801">
        <f t="shared" si="95"/>
        <v>0</v>
      </c>
      <c r="BC34" s="86">
        <v>0</v>
      </c>
      <c r="BD34" s="920">
        <f>$C34*BC34*12</f>
        <v>0</v>
      </c>
      <c r="BE34" s="1798">
        <f>IF($D34="P",BM34,0)</f>
        <v>0</v>
      </c>
      <c r="BF34" s="1799">
        <f>IF($D34="T",BM34,0)</f>
        <v>0</v>
      </c>
      <c r="BG34" s="1799">
        <f>IF($D34="E",BM34,0)</f>
        <v>0</v>
      </c>
      <c r="BH34" s="1799">
        <f t="shared" si="96"/>
        <v>0</v>
      </c>
      <c r="BI34" s="1800">
        <f>IF($D34="P",BN34,0)</f>
        <v>0</v>
      </c>
      <c r="BJ34" s="1800">
        <f>IF($D34="T",BN34,0)</f>
        <v>0</v>
      </c>
      <c r="BK34" s="1800">
        <f>IF($D34="E",BN34,0)</f>
        <v>0</v>
      </c>
      <c r="BL34" s="1801">
        <f t="shared" si="97"/>
        <v>0</v>
      </c>
      <c r="BM34" s="86">
        <v>0</v>
      </c>
      <c r="BN34" s="920">
        <f>$C34*BM34*12</f>
        <v>0</v>
      </c>
      <c r="BO34" s="1798">
        <f>IF($D34="P",BW34,0)</f>
        <v>0</v>
      </c>
      <c r="BP34" s="1799">
        <f>IF($D34="T",BW34,0)</f>
        <v>0</v>
      </c>
      <c r="BQ34" s="1799">
        <f>IF($D34="E",BW34,0)</f>
        <v>0</v>
      </c>
      <c r="BR34" s="1799">
        <f>IF($D34="Board",BW34,0)</f>
        <v>0</v>
      </c>
      <c r="BS34" s="1800">
        <f>IF($D34="P",BX34,0)</f>
        <v>0</v>
      </c>
      <c r="BT34" s="1800">
        <f>IF($D34="T",BX34,0)</f>
        <v>0</v>
      </c>
      <c r="BU34" s="1800">
        <f>IF($D34="E",BX34,0)</f>
        <v>0</v>
      </c>
      <c r="BV34" s="1801">
        <f>IF($D34="Board",BX34,0)</f>
        <v>0</v>
      </c>
      <c r="BW34" s="86">
        <v>0</v>
      </c>
      <c r="BX34" s="920">
        <f>$C34*BW34*12</f>
        <v>0</v>
      </c>
      <c r="BY34" s="916">
        <f>IF($D34="P",CG34,0)</f>
        <v>0</v>
      </c>
      <c r="BZ34" s="916">
        <f>IF($D34="T",CG34,0)</f>
        <v>0</v>
      </c>
      <c r="CA34" s="916">
        <f>IF($D34="E",CG34,0)</f>
        <v>0</v>
      </c>
      <c r="CB34" s="916">
        <f>IF($D34="Board",CG34,0)</f>
        <v>0</v>
      </c>
      <c r="CC34" s="917">
        <f>IF($D34="P",CH34,0)</f>
        <v>0</v>
      </c>
      <c r="CD34" s="917">
        <f>IF($D34="T",CH34,0)</f>
        <v>0</v>
      </c>
      <c r="CE34" s="917">
        <f>IF($D34="E",CH34,0)</f>
        <v>0</v>
      </c>
      <c r="CF34" s="917">
        <f>IF($D34="Board",CH34,0)</f>
        <v>0</v>
      </c>
      <c r="CG34" s="86">
        <v>0</v>
      </c>
      <c r="CH34" s="920">
        <f>$C34*CG34*12</f>
        <v>0</v>
      </c>
      <c r="CI34" s="916">
        <f>IF($D34="P",CQ34,0)</f>
        <v>0</v>
      </c>
      <c r="CJ34" s="916">
        <f>IF($D34="T",CQ34,0)</f>
        <v>0</v>
      </c>
      <c r="CK34" s="916">
        <f>IF($D34="E",CQ34,0)</f>
        <v>0</v>
      </c>
      <c r="CL34" s="916">
        <f>IF($D34="Board",CQ34,0)</f>
        <v>0</v>
      </c>
      <c r="CM34" s="917">
        <f>IF($D34="P",CR34,0)</f>
        <v>0</v>
      </c>
      <c r="CN34" s="917">
        <f>IF($D34="T",CR34,0)</f>
        <v>0</v>
      </c>
      <c r="CO34" s="917">
        <f>IF($D34="E",CR34,0)</f>
        <v>0</v>
      </c>
      <c r="CP34" s="917">
        <f>IF($D34="Board",CR34,0)</f>
        <v>0</v>
      </c>
      <c r="CQ34" s="86">
        <v>0</v>
      </c>
      <c r="CR34" s="921">
        <f>$C34*CQ34*12</f>
        <v>0</v>
      </c>
      <c r="CS34" s="922">
        <f t="shared" si="85"/>
        <v>0</v>
      </c>
      <c r="CT34" s="274">
        <f t="shared" si="85"/>
        <v>0</v>
      </c>
    </row>
    <row r="35" spans="1:98" ht="14.45" customHeight="1" x14ac:dyDescent="0.25">
      <c r="A35" s="1224" t="s">
        <v>157</v>
      </c>
      <c r="B35" s="751"/>
      <c r="C35" s="1236">
        <v>0</v>
      </c>
      <c r="D35" s="757"/>
      <c r="E35" s="1790">
        <f>IF($D35="P",M35,0)</f>
        <v>0</v>
      </c>
      <c r="F35" s="1791">
        <f>IF($D35="T",M35,0)</f>
        <v>0</v>
      </c>
      <c r="G35" s="1791">
        <f>IF($D35="E",M35,0)</f>
        <v>0</v>
      </c>
      <c r="H35" s="1791">
        <f t="shared" si="86"/>
        <v>0</v>
      </c>
      <c r="I35" s="1792">
        <f>IF($D35="P",N35,0)</f>
        <v>0</v>
      </c>
      <c r="J35" s="1792">
        <f>IF($D35="T",N35,0)</f>
        <v>0</v>
      </c>
      <c r="K35" s="1792">
        <f>IF($D35="E",N35,0)</f>
        <v>0</v>
      </c>
      <c r="L35" s="1793">
        <f t="shared" si="87"/>
        <v>0</v>
      </c>
      <c r="M35" s="87">
        <v>0</v>
      </c>
      <c r="N35" s="926">
        <f>$C35*M35*12</f>
        <v>0</v>
      </c>
      <c r="O35" s="1802">
        <f>IF($D35="P",W35,0)</f>
        <v>0</v>
      </c>
      <c r="P35" s="1803">
        <f>IF($D35="T",W35,0)</f>
        <v>0</v>
      </c>
      <c r="Q35" s="1803">
        <f>IF($D35="E",W35,0)</f>
        <v>0</v>
      </c>
      <c r="R35" s="1803">
        <f t="shared" si="88"/>
        <v>0</v>
      </c>
      <c r="S35" s="1804">
        <f>IF($D35="P",X35,0)</f>
        <v>0</v>
      </c>
      <c r="T35" s="1804">
        <f>IF($D35="T",X35,0)</f>
        <v>0</v>
      </c>
      <c r="U35" s="1804">
        <f>IF($D35="E",X35,0)</f>
        <v>0</v>
      </c>
      <c r="V35" s="1805">
        <f t="shared" si="89"/>
        <v>0</v>
      </c>
      <c r="W35" s="88">
        <v>0</v>
      </c>
      <c r="X35" s="927">
        <f>$C35*W35*12</f>
        <v>0</v>
      </c>
      <c r="Y35" s="1802">
        <f>IF($D35="P",AI35,0)</f>
        <v>0</v>
      </c>
      <c r="Z35" s="1803">
        <f>IF($D35="T",AI35,0)</f>
        <v>0</v>
      </c>
      <c r="AA35" s="1803">
        <f>IF($D35="E",AI35,0)</f>
        <v>0</v>
      </c>
      <c r="AB35" s="1803">
        <f t="shared" si="90"/>
        <v>0</v>
      </c>
      <c r="AC35" s="1804">
        <f>IF($D35="P",AJ35,0)</f>
        <v>0</v>
      </c>
      <c r="AD35" s="1804">
        <f>IF($D35="T",AJ35,0)</f>
        <v>0</v>
      </c>
      <c r="AE35" s="1804">
        <f>IF($D35="E",AJ35,0)</f>
        <v>0</v>
      </c>
      <c r="AF35" s="1820">
        <f t="shared" si="91"/>
        <v>0</v>
      </c>
      <c r="AG35" s="514">
        <f>SUM(M35,W35)</f>
        <v>0</v>
      </c>
      <c r="AH35" s="515">
        <f>SUM(N35,X35)</f>
        <v>0</v>
      </c>
      <c r="AI35" s="87">
        <v>0</v>
      </c>
      <c r="AJ35" s="928">
        <f>$C35*AI35*12</f>
        <v>0</v>
      </c>
      <c r="AK35" s="1802">
        <f>IF($D35="P",AS35,0)</f>
        <v>0</v>
      </c>
      <c r="AL35" s="1803">
        <f>IF($D35="T",AS35,0)</f>
        <v>0</v>
      </c>
      <c r="AM35" s="1803">
        <f>IF($D35="E",AS35,0)</f>
        <v>0</v>
      </c>
      <c r="AN35" s="1803">
        <f t="shared" si="92"/>
        <v>0</v>
      </c>
      <c r="AO35" s="1804">
        <f>IF($D35="P",AT35,0)</f>
        <v>0</v>
      </c>
      <c r="AP35" s="1804">
        <f>IF($D35="T",AT35,0)</f>
        <v>0</v>
      </c>
      <c r="AQ35" s="1804">
        <f>IF($D35="E",AT35,0)</f>
        <v>0</v>
      </c>
      <c r="AR35" s="1805">
        <f t="shared" si="93"/>
        <v>0</v>
      </c>
      <c r="AS35" s="88">
        <v>0</v>
      </c>
      <c r="AT35" s="928">
        <f>$C35*AS35*12</f>
        <v>0</v>
      </c>
      <c r="AU35" s="1802">
        <f>IF($D35="P",BC35,0)</f>
        <v>0</v>
      </c>
      <c r="AV35" s="1803">
        <f>IF($D35="T",BC35,0)</f>
        <v>0</v>
      </c>
      <c r="AW35" s="1803">
        <f>IF($D35="E",BC35,0)</f>
        <v>0</v>
      </c>
      <c r="AX35" s="1803">
        <f t="shared" si="94"/>
        <v>0</v>
      </c>
      <c r="AY35" s="1804">
        <f>IF($D35="P",BD35,0)</f>
        <v>0</v>
      </c>
      <c r="AZ35" s="1804">
        <f>IF($D35="T",BD35,0)</f>
        <v>0</v>
      </c>
      <c r="BA35" s="1804">
        <f>IF($D35="E",BD35,0)</f>
        <v>0</v>
      </c>
      <c r="BB35" s="1805">
        <f t="shared" si="95"/>
        <v>0</v>
      </c>
      <c r="BC35" s="88">
        <v>0</v>
      </c>
      <c r="BD35" s="928">
        <f>$C35*BC35*12</f>
        <v>0</v>
      </c>
      <c r="BE35" s="1802">
        <f>IF($D35="P",BM35,0)</f>
        <v>0</v>
      </c>
      <c r="BF35" s="1803">
        <f>IF($D35="T",BM35,0)</f>
        <v>0</v>
      </c>
      <c r="BG35" s="1803">
        <f>IF($D35="E",BM35,0)</f>
        <v>0</v>
      </c>
      <c r="BH35" s="1803">
        <f t="shared" si="96"/>
        <v>0</v>
      </c>
      <c r="BI35" s="1804">
        <f>IF($D35="P",BN35,0)</f>
        <v>0</v>
      </c>
      <c r="BJ35" s="1804">
        <f>IF($D35="T",BN35,0)</f>
        <v>0</v>
      </c>
      <c r="BK35" s="1804">
        <f>IF($D35="E",BN35,0)</f>
        <v>0</v>
      </c>
      <c r="BL35" s="1805">
        <f t="shared" si="97"/>
        <v>0</v>
      </c>
      <c r="BM35" s="88">
        <v>0</v>
      </c>
      <c r="BN35" s="928">
        <f>$C35*BM35*12</f>
        <v>0</v>
      </c>
      <c r="BO35" s="1802">
        <f>IF($D35="P",BW35,0)</f>
        <v>0</v>
      </c>
      <c r="BP35" s="1803">
        <f>IF($D35="T",BW35,0)</f>
        <v>0</v>
      </c>
      <c r="BQ35" s="1803">
        <f>IF($D35="E",BW35,0)</f>
        <v>0</v>
      </c>
      <c r="BR35" s="1803">
        <f>IF($D35="Board",BW35,0)</f>
        <v>0</v>
      </c>
      <c r="BS35" s="1804">
        <f>IF($D35="P",BX35,0)</f>
        <v>0</v>
      </c>
      <c r="BT35" s="1804">
        <f>IF($D35="T",BX35,0)</f>
        <v>0</v>
      </c>
      <c r="BU35" s="1804">
        <f>IF($D35="E",BX35,0)</f>
        <v>0</v>
      </c>
      <c r="BV35" s="1805">
        <f>IF($D35="Board",BX35,0)</f>
        <v>0</v>
      </c>
      <c r="BW35" s="88">
        <v>0</v>
      </c>
      <c r="BX35" s="928">
        <f>$C35*BW35*12</f>
        <v>0</v>
      </c>
      <c r="BY35" s="923">
        <f>IF($D35="P",CG35,0)</f>
        <v>0</v>
      </c>
      <c r="BZ35" s="923">
        <f>IF($D35="T",CG35,0)</f>
        <v>0</v>
      </c>
      <c r="CA35" s="923">
        <f>IF($D35="E",CG35,0)</f>
        <v>0</v>
      </c>
      <c r="CB35" s="923">
        <f>IF($D35="Board",CG35,0)</f>
        <v>0</v>
      </c>
      <c r="CC35" s="924">
        <f>IF($D35="P",CH35,0)</f>
        <v>0</v>
      </c>
      <c r="CD35" s="924">
        <f>IF($D35="T",CH35,0)</f>
        <v>0</v>
      </c>
      <c r="CE35" s="924">
        <f>IF($D35="E",CH35,0)</f>
        <v>0</v>
      </c>
      <c r="CF35" s="924">
        <f>IF($D35="Board",CH35,0)</f>
        <v>0</v>
      </c>
      <c r="CG35" s="88">
        <v>0</v>
      </c>
      <c r="CH35" s="928">
        <f>$C35*CG35*12</f>
        <v>0</v>
      </c>
      <c r="CI35" s="923">
        <f>IF($D35="P",CQ35,0)</f>
        <v>0</v>
      </c>
      <c r="CJ35" s="923">
        <f>IF($D35="T",CQ35,0)</f>
        <v>0</v>
      </c>
      <c r="CK35" s="923">
        <f>IF($D35="E",CQ35,0)</f>
        <v>0</v>
      </c>
      <c r="CL35" s="923">
        <f>IF($D35="Board",CQ35,0)</f>
        <v>0</v>
      </c>
      <c r="CM35" s="924">
        <f>IF($D35="P",CR35,0)</f>
        <v>0</v>
      </c>
      <c r="CN35" s="924">
        <f>IF($D35="T",CR35,0)</f>
        <v>0</v>
      </c>
      <c r="CO35" s="924">
        <f>IF($D35="E",CR35,0)</f>
        <v>0</v>
      </c>
      <c r="CP35" s="924">
        <f>IF($D35="Board",CR35,0)</f>
        <v>0</v>
      </c>
      <c r="CQ35" s="88">
        <v>0</v>
      </c>
      <c r="CR35" s="929">
        <f>$C35*CQ35*12</f>
        <v>0</v>
      </c>
      <c r="CS35" s="269">
        <f t="shared" si="85"/>
        <v>0</v>
      </c>
      <c r="CT35" s="285">
        <f t="shared" si="85"/>
        <v>0</v>
      </c>
    </row>
    <row r="36" spans="1:98" x14ac:dyDescent="0.25">
      <c r="A36" s="930" t="s">
        <v>16</v>
      </c>
      <c r="B36" s="931"/>
      <c r="C36" s="932"/>
      <c r="D36" s="999"/>
      <c r="E36" s="904">
        <f>SUM(E31:E35)</f>
        <v>0</v>
      </c>
      <c r="F36" s="944"/>
      <c r="G36" s="944"/>
      <c r="H36" s="944"/>
      <c r="I36" s="905">
        <f>SUM(I31:I35)</f>
        <v>0</v>
      </c>
      <c r="J36" s="1000"/>
      <c r="K36" s="1000"/>
      <c r="L36" s="1001"/>
      <c r="M36" s="935">
        <f>SUM(E31:E35)</f>
        <v>0</v>
      </c>
      <c r="N36" s="907">
        <f>SUM(I31:I35)</f>
        <v>0</v>
      </c>
      <c r="O36" s="908">
        <f>SUM(O31:O35)</f>
        <v>0</v>
      </c>
      <c r="P36" s="1002"/>
      <c r="Q36" s="1002"/>
      <c r="R36" s="1002"/>
      <c r="S36" s="909">
        <f>SUM(S31:S35)</f>
        <v>0</v>
      </c>
      <c r="T36" s="1003"/>
      <c r="U36" s="1003"/>
      <c r="V36" s="1003"/>
      <c r="W36" s="937">
        <f>SUM(O31:O35)</f>
        <v>0</v>
      </c>
      <c r="X36" s="910">
        <f>SUM(S31:S35)</f>
        <v>0</v>
      </c>
      <c r="Y36" s="997">
        <f>SUM(Y31:Y35)</f>
        <v>0</v>
      </c>
      <c r="Z36" s="1002"/>
      <c r="AA36" s="1002"/>
      <c r="AB36" s="1002"/>
      <c r="AC36" s="909">
        <f>SUM(AC31:AC35)</f>
        <v>0</v>
      </c>
      <c r="AD36" s="1003"/>
      <c r="AE36" s="1003"/>
      <c r="AF36" s="1004"/>
      <c r="AG36" s="277"/>
      <c r="AH36" s="278"/>
      <c r="AI36" s="938">
        <f>SUM(Y31:Y35)</f>
        <v>0</v>
      </c>
      <c r="AJ36" s="912">
        <f>SUM(AC31:AC35)</f>
        <v>0</v>
      </c>
      <c r="AK36" s="908">
        <f>SUM(AK31:AK35)</f>
        <v>0</v>
      </c>
      <c r="AL36" s="1002"/>
      <c r="AM36" s="1002"/>
      <c r="AN36" s="1002"/>
      <c r="AO36" s="909">
        <f>SUM(AO31:AO35)</f>
        <v>0</v>
      </c>
      <c r="AP36" s="1003"/>
      <c r="AQ36" s="1003"/>
      <c r="AR36" s="1003"/>
      <c r="AS36" s="939">
        <f>SUM(AK31:AK35)</f>
        <v>0</v>
      </c>
      <c r="AT36" s="912">
        <f>SUM(AO31:AO35)</f>
        <v>0</v>
      </c>
      <c r="AU36" s="908">
        <f>SUM(AU31:AU35)</f>
        <v>0</v>
      </c>
      <c r="AV36" s="1002"/>
      <c r="AW36" s="1002"/>
      <c r="AX36" s="1002"/>
      <c r="AY36" s="909">
        <f>SUM(AY31:AY35)</f>
        <v>0</v>
      </c>
      <c r="AZ36" s="1003"/>
      <c r="BA36" s="1003"/>
      <c r="BB36" s="1003"/>
      <c r="BC36" s="939">
        <f>SUM(AU31:AU35)</f>
        <v>0</v>
      </c>
      <c r="BD36" s="912">
        <f>SUM(AY31:AY35)</f>
        <v>0</v>
      </c>
      <c r="BE36" s="908">
        <f>SUM(BE31:BE35)</f>
        <v>0</v>
      </c>
      <c r="BF36" s="1002"/>
      <c r="BG36" s="1002"/>
      <c r="BH36" s="1002"/>
      <c r="BI36" s="909">
        <f>SUM(BI31:BI35)</f>
        <v>0</v>
      </c>
      <c r="BJ36" s="1003"/>
      <c r="BK36" s="1003"/>
      <c r="BL36" s="1003"/>
      <c r="BM36" s="939">
        <f>SUM(BE31:BE35)</f>
        <v>0</v>
      </c>
      <c r="BN36" s="912">
        <f>SUM(BI31:BI35)</f>
        <v>0</v>
      </c>
      <c r="BO36" s="908">
        <f>SUM(BO31:BO35)</f>
        <v>0</v>
      </c>
      <c r="BP36" s="1002"/>
      <c r="BQ36" s="1002"/>
      <c r="BR36" s="1002"/>
      <c r="BS36" s="909">
        <f>SUM(BS31:BS35)</f>
        <v>0</v>
      </c>
      <c r="BT36" s="1003"/>
      <c r="BU36" s="1003"/>
      <c r="BV36" s="1003"/>
      <c r="BW36" s="939">
        <f>SUM(BO31:BO35)</f>
        <v>0</v>
      </c>
      <c r="BX36" s="912">
        <f>SUM(BS31:BS35)</f>
        <v>0</v>
      </c>
      <c r="BY36" s="908">
        <f>SUM(BY31:BY35)</f>
        <v>0</v>
      </c>
      <c r="BZ36" s="1002"/>
      <c r="CA36" s="1002"/>
      <c r="CB36" s="1002"/>
      <c r="CC36" s="909">
        <f>SUM(CC31:CC35)</f>
        <v>0</v>
      </c>
      <c r="CD36" s="1003"/>
      <c r="CE36" s="1003"/>
      <c r="CF36" s="1003"/>
      <c r="CG36" s="939">
        <f>SUM(BY31:BY35)</f>
        <v>0</v>
      </c>
      <c r="CH36" s="912">
        <f>SUM(CC31:CC35)</f>
        <v>0</v>
      </c>
      <c r="CI36" s="908">
        <f>SUM(CI31:CI35)</f>
        <v>0</v>
      </c>
      <c r="CJ36" s="1002"/>
      <c r="CK36" s="1002"/>
      <c r="CL36" s="1002"/>
      <c r="CM36" s="909">
        <f>SUM(CM31:CM35)</f>
        <v>0</v>
      </c>
      <c r="CN36" s="1003"/>
      <c r="CO36" s="1003"/>
      <c r="CP36" s="1003"/>
      <c r="CQ36" s="939">
        <f>SUM(CI31:CI35)</f>
        <v>0</v>
      </c>
      <c r="CR36" s="913">
        <f>SUM(CM31:CM35)</f>
        <v>0</v>
      </c>
      <c r="CS36" s="277"/>
      <c r="CT36" s="278"/>
    </row>
    <row r="37" spans="1:98" x14ac:dyDescent="0.25">
      <c r="A37" s="940" t="s">
        <v>199</v>
      </c>
      <c r="B37" s="941"/>
      <c r="C37" s="942"/>
      <c r="D37" s="943"/>
      <c r="E37" s="944"/>
      <c r="F37" s="904">
        <f>SUM(F31:F35)</f>
        <v>0</v>
      </c>
      <c r="G37" s="944"/>
      <c r="H37" s="944"/>
      <c r="I37" s="905"/>
      <c r="J37" s="905">
        <f>SUM(J31:J35)</f>
        <v>0</v>
      </c>
      <c r="K37" s="905"/>
      <c r="L37" s="906"/>
      <c r="M37" s="945">
        <f>SUM(F31:F35)</f>
        <v>0</v>
      </c>
      <c r="N37" s="915">
        <f>SUM(J31:J35)</f>
        <v>0</v>
      </c>
      <c r="O37" s="936"/>
      <c r="P37" s="916">
        <f>SUM(P31:P35)</f>
        <v>0</v>
      </c>
      <c r="Q37" s="936"/>
      <c r="R37" s="936"/>
      <c r="S37" s="917"/>
      <c r="T37" s="917">
        <f>SUM(T31:T35)</f>
        <v>0</v>
      </c>
      <c r="U37" s="917"/>
      <c r="V37" s="917"/>
      <c r="W37" s="946">
        <f>SUM(P31:P35)</f>
        <v>0</v>
      </c>
      <c r="X37" s="918">
        <f>SUM(T31:T35)</f>
        <v>0</v>
      </c>
      <c r="Y37" s="1005"/>
      <c r="Z37" s="916">
        <f>SUM(Z31:Z35)</f>
        <v>0</v>
      </c>
      <c r="AA37" s="936"/>
      <c r="AB37" s="936"/>
      <c r="AC37" s="917"/>
      <c r="AD37" s="917">
        <f>SUM(AD31:AD35)</f>
        <v>0</v>
      </c>
      <c r="AE37" s="917"/>
      <c r="AF37" s="998"/>
      <c r="AG37" s="279"/>
      <c r="AH37" s="280"/>
      <c r="AI37" s="947">
        <f>SUM(Z31:Z35)</f>
        <v>0</v>
      </c>
      <c r="AJ37" s="920">
        <f>SUM(AD31:AD35)</f>
        <v>0</v>
      </c>
      <c r="AK37" s="936"/>
      <c r="AL37" s="916">
        <f>SUM(AL31:AL35)</f>
        <v>0</v>
      </c>
      <c r="AM37" s="936"/>
      <c r="AN37" s="936"/>
      <c r="AO37" s="917"/>
      <c r="AP37" s="917">
        <f>SUM(AP31:AP35)</f>
        <v>0</v>
      </c>
      <c r="AQ37" s="917"/>
      <c r="AR37" s="917"/>
      <c r="AS37" s="948">
        <f>SUM(AL31:AL35)</f>
        <v>0</v>
      </c>
      <c r="AT37" s="920">
        <f>SUM(AP31:AP35)</f>
        <v>0</v>
      </c>
      <c r="AU37" s="936"/>
      <c r="AV37" s="916">
        <f>SUM(AV31:AV35)</f>
        <v>0</v>
      </c>
      <c r="AW37" s="936"/>
      <c r="AX37" s="936"/>
      <c r="AY37" s="917"/>
      <c r="AZ37" s="917">
        <f>SUM(AZ31:AZ35)</f>
        <v>0</v>
      </c>
      <c r="BA37" s="917"/>
      <c r="BB37" s="917"/>
      <c r="BC37" s="948">
        <f>SUM(AV31:AV35)</f>
        <v>0</v>
      </c>
      <c r="BD37" s="920">
        <f>SUM(AZ31:AZ35)</f>
        <v>0</v>
      </c>
      <c r="BE37" s="936"/>
      <c r="BF37" s="916">
        <f>SUM(BF31:BF35)</f>
        <v>0</v>
      </c>
      <c r="BG37" s="936"/>
      <c r="BH37" s="936"/>
      <c r="BI37" s="917"/>
      <c r="BJ37" s="917">
        <f>SUM(BJ31:BJ35)</f>
        <v>0</v>
      </c>
      <c r="BK37" s="917"/>
      <c r="BL37" s="917"/>
      <c r="BM37" s="948">
        <f>SUM(BF31:BF35)</f>
        <v>0</v>
      </c>
      <c r="BN37" s="920">
        <f>SUM(BJ31:BJ35)</f>
        <v>0</v>
      </c>
      <c r="BO37" s="936"/>
      <c r="BP37" s="916">
        <f>SUM(BP31:BP35)</f>
        <v>0</v>
      </c>
      <c r="BQ37" s="936"/>
      <c r="BR37" s="936"/>
      <c r="BS37" s="917"/>
      <c r="BT37" s="917">
        <f>SUM(BT31:BT35)</f>
        <v>0</v>
      </c>
      <c r="BU37" s="917"/>
      <c r="BV37" s="917"/>
      <c r="BW37" s="948">
        <f>SUM(BP31:BP35)</f>
        <v>0</v>
      </c>
      <c r="BX37" s="920">
        <f>SUM(BT31:BT35)</f>
        <v>0</v>
      </c>
      <c r="BY37" s="936"/>
      <c r="BZ37" s="916">
        <f>SUM(BZ31:BZ35)</f>
        <v>0</v>
      </c>
      <c r="CA37" s="936"/>
      <c r="CB37" s="936"/>
      <c r="CC37" s="917"/>
      <c r="CD37" s="917">
        <f>SUM(CD31:CD35)</f>
        <v>0</v>
      </c>
      <c r="CE37" s="917"/>
      <c r="CF37" s="917"/>
      <c r="CG37" s="948">
        <f>SUM(BZ31:BZ35)</f>
        <v>0</v>
      </c>
      <c r="CH37" s="920">
        <f>SUM(CD31:CD35)</f>
        <v>0</v>
      </c>
      <c r="CI37" s="936"/>
      <c r="CJ37" s="916">
        <f>SUM(CJ31:CJ35)</f>
        <v>0</v>
      </c>
      <c r="CK37" s="936"/>
      <c r="CL37" s="936"/>
      <c r="CM37" s="917"/>
      <c r="CN37" s="917">
        <f>SUM(CN31:CN35)</f>
        <v>0</v>
      </c>
      <c r="CO37" s="917"/>
      <c r="CP37" s="917"/>
      <c r="CQ37" s="948">
        <f>SUM(CJ31:CJ35)</f>
        <v>0</v>
      </c>
      <c r="CR37" s="921">
        <f>SUM(CN31:CN35)</f>
        <v>0</v>
      </c>
      <c r="CS37" s="279"/>
      <c r="CT37" s="280"/>
    </row>
    <row r="38" spans="1:98" ht="13.5" customHeight="1" x14ac:dyDescent="0.25">
      <c r="A38" s="940" t="s">
        <v>17</v>
      </c>
      <c r="B38" s="941"/>
      <c r="C38" s="942"/>
      <c r="D38" s="943"/>
      <c r="E38" s="944"/>
      <c r="F38" s="944"/>
      <c r="G38" s="904">
        <f>SUM(G31:G35)</f>
        <v>0</v>
      </c>
      <c r="H38" s="944"/>
      <c r="I38" s="1006"/>
      <c r="J38" s="905"/>
      <c r="K38" s="905">
        <f>SUM(K31:K35)</f>
        <v>0</v>
      </c>
      <c r="L38" s="906"/>
      <c r="M38" s="945">
        <f>SUM(G31:G35)</f>
        <v>0</v>
      </c>
      <c r="N38" s="915">
        <f>SUM(K31:K35)</f>
        <v>0</v>
      </c>
      <c r="O38" s="936"/>
      <c r="P38" s="936"/>
      <c r="Q38" s="916">
        <f>SUM(Q31:Q35)</f>
        <v>0</v>
      </c>
      <c r="R38" s="936"/>
      <c r="S38" s="950"/>
      <c r="T38" s="917"/>
      <c r="U38" s="917">
        <f>SUM(U31:U35)</f>
        <v>0</v>
      </c>
      <c r="V38" s="917"/>
      <c r="W38" s="946">
        <f>SUM(Q31:Q35)</f>
        <v>0</v>
      </c>
      <c r="X38" s="918">
        <f>SUM(U31:U35)</f>
        <v>0</v>
      </c>
      <c r="Y38" s="1005"/>
      <c r="Z38" s="936"/>
      <c r="AA38" s="916">
        <f>SUM(AA31:AA35)</f>
        <v>0</v>
      </c>
      <c r="AB38" s="936"/>
      <c r="AC38" s="950"/>
      <c r="AD38" s="917"/>
      <c r="AE38" s="917">
        <f>SUM(AE31:AE35)</f>
        <v>0</v>
      </c>
      <c r="AF38" s="998"/>
      <c r="AG38" s="1007"/>
      <c r="AH38" s="283"/>
      <c r="AI38" s="947">
        <f>SUM(AA31:AA35)</f>
        <v>0</v>
      </c>
      <c r="AJ38" s="920">
        <f>SUM(AE31:AE35)</f>
        <v>0</v>
      </c>
      <c r="AK38" s="936"/>
      <c r="AL38" s="936"/>
      <c r="AM38" s="916">
        <f>SUM(AM31:AM35)</f>
        <v>0</v>
      </c>
      <c r="AN38" s="936"/>
      <c r="AO38" s="950"/>
      <c r="AP38" s="917"/>
      <c r="AQ38" s="917">
        <f>SUM(AQ31:AQ35)</f>
        <v>0</v>
      </c>
      <c r="AR38" s="917"/>
      <c r="AS38" s="948">
        <f>SUM(AM31:AM35)</f>
        <v>0</v>
      </c>
      <c r="AT38" s="920">
        <f>SUM(AQ31:AQ35)</f>
        <v>0</v>
      </c>
      <c r="AU38" s="936"/>
      <c r="AV38" s="936"/>
      <c r="AW38" s="916">
        <f>SUM(AW31:AW35)</f>
        <v>0</v>
      </c>
      <c r="AX38" s="936"/>
      <c r="AY38" s="950"/>
      <c r="AZ38" s="917"/>
      <c r="BA38" s="917">
        <f>SUM(BA31:BA35)</f>
        <v>0</v>
      </c>
      <c r="BB38" s="917"/>
      <c r="BC38" s="948">
        <f>SUM(AW31:AW35)</f>
        <v>0</v>
      </c>
      <c r="BD38" s="920">
        <f>SUM(BA31:BA35)</f>
        <v>0</v>
      </c>
      <c r="BE38" s="936"/>
      <c r="BF38" s="936"/>
      <c r="BG38" s="916">
        <f>SUM(BG31:BG35)</f>
        <v>0</v>
      </c>
      <c r="BH38" s="936"/>
      <c r="BI38" s="950"/>
      <c r="BJ38" s="917"/>
      <c r="BK38" s="917">
        <f>SUM(BK31:BK35)</f>
        <v>0</v>
      </c>
      <c r="BL38" s="917"/>
      <c r="BM38" s="948">
        <f>SUM(BG31:BG35)</f>
        <v>0</v>
      </c>
      <c r="BN38" s="920">
        <f>SUM(BK31:BK35)</f>
        <v>0</v>
      </c>
      <c r="BO38" s="936"/>
      <c r="BP38" s="936"/>
      <c r="BQ38" s="916">
        <f>SUM(BQ31:BQ35)</f>
        <v>0</v>
      </c>
      <c r="BR38" s="936"/>
      <c r="BS38" s="950"/>
      <c r="BT38" s="917"/>
      <c r="BU38" s="917">
        <f>SUM(BU31:BU35)</f>
        <v>0</v>
      </c>
      <c r="BV38" s="917"/>
      <c r="BW38" s="948">
        <f>SUM(BQ31:BQ35)</f>
        <v>0</v>
      </c>
      <c r="BX38" s="920">
        <f>SUM(BU31:BU35)</f>
        <v>0</v>
      </c>
      <c r="BY38" s="936"/>
      <c r="BZ38" s="936"/>
      <c r="CA38" s="916">
        <f>SUM(CA31:CA35)</f>
        <v>0</v>
      </c>
      <c r="CB38" s="936"/>
      <c r="CC38" s="950"/>
      <c r="CD38" s="917"/>
      <c r="CE38" s="917">
        <f>SUM(CE31:CE35)</f>
        <v>0</v>
      </c>
      <c r="CF38" s="917"/>
      <c r="CG38" s="948">
        <f>SUM(CA31:CA35)</f>
        <v>0</v>
      </c>
      <c r="CH38" s="920">
        <f>SUM(CE31:CE35)</f>
        <v>0</v>
      </c>
      <c r="CI38" s="936"/>
      <c r="CJ38" s="936"/>
      <c r="CK38" s="916">
        <f>SUM(CK31:CK35)</f>
        <v>0</v>
      </c>
      <c r="CL38" s="936"/>
      <c r="CM38" s="950"/>
      <c r="CN38" s="917"/>
      <c r="CO38" s="917">
        <f>SUM(CO31:CO35)</f>
        <v>0</v>
      </c>
      <c r="CP38" s="917"/>
      <c r="CQ38" s="948">
        <f>SUM(CK31:CK35)</f>
        <v>0</v>
      </c>
      <c r="CR38" s="921">
        <f>SUM(CO31:CO35)</f>
        <v>0</v>
      </c>
      <c r="CS38" s="1007"/>
      <c r="CT38" s="283"/>
    </row>
    <row r="39" spans="1:98" ht="15" customHeight="1" thickBot="1" x14ac:dyDescent="0.3">
      <c r="A39" s="951" t="s">
        <v>18</v>
      </c>
      <c r="B39" s="952"/>
      <c r="C39" s="953"/>
      <c r="D39" s="954"/>
      <c r="E39" s="955" t="s">
        <v>19</v>
      </c>
      <c r="F39" s="963">
        <f>E36+F37+G38+H39</f>
        <v>0</v>
      </c>
      <c r="G39" s="957"/>
      <c r="H39" s="1722">
        <f>SUM(H31:H35)</f>
        <v>0</v>
      </c>
      <c r="I39" s="958"/>
      <c r="J39" s="955" t="s">
        <v>19</v>
      </c>
      <c r="K39" s="959">
        <f>N36+N37+N38+N39</f>
        <v>0</v>
      </c>
      <c r="L39" s="960">
        <f>SUM(L31:L35)</f>
        <v>0</v>
      </c>
      <c r="M39" s="961">
        <f>SUM(H31:H35)</f>
        <v>0</v>
      </c>
      <c r="N39" s="511">
        <f>SUM(L31:L35)</f>
        <v>0</v>
      </c>
      <c r="O39" s="955" t="s">
        <v>19</v>
      </c>
      <c r="P39" s="963">
        <f>O36+P37+Q38+R39</f>
        <v>0</v>
      </c>
      <c r="Q39" s="964"/>
      <c r="R39" s="1723">
        <f>SUM(R31:R35)</f>
        <v>0</v>
      </c>
      <c r="S39" s="965"/>
      <c r="T39" s="955" t="s">
        <v>19</v>
      </c>
      <c r="U39" s="959">
        <f>X36+X37+X38+X39</f>
        <v>0</v>
      </c>
      <c r="V39" s="966">
        <f>SUM(V31:V35)</f>
        <v>0</v>
      </c>
      <c r="W39" s="967">
        <f>SUM(R31:R35)</f>
        <v>0</v>
      </c>
      <c r="X39" s="511">
        <f>SUM(V31:V35)</f>
        <v>0</v>
      </c>
      <c r="Y39" s="955" t="s">
        <v>19</v>
      </c>
      <c r="Z39" s="963">
        <f>Y36+Z37+AA38+AB39</f>
        <v>0</v>
      </c>
      <c r="AA39" s="964"/>
      <c r="AB39" s="1723">
        <f>SUM(AB31:AB35)</f>
        <v>0</v>
      </c>
      <c r="AC39" s="965"/>
      <c r="AD39" s="955" t="s">
        <v>19</v>
      </c>
      <c r="AE39" s="959">
        <f>AJ36+AJ37+AJ38+AJ39</f>
        <v>0</v>
      </c>
      <c r="AF39" s="1008">
        <f>SUM(AF31:AF35)</f>
        <v>0</v>
      </c>
      <c r="AG39" s="977"/>
      <c r="AH39" s="281"/>
      <c r="AI39" s="969">
        <f>SUM(AB31:AB35)</f>
        <v>0</v>
      </c>
      <c r="AJ39" s="249">
        <f>SUM(AF31:AF35)</f>
        <v>0</v>
      </c>
      <c r="AK39" s="971" t="s">
        <v>19</v>
      </c>
      <c r="AL39" s="972">
        <f>AK36+AL37+AM38+AN39</f>
        <v>0</v>
      </c>
      <c r="AM39" s="964"/>
      <c r="AN39" s="1723">
        <f>SUM(AN31:AN35)</f>
        <v>0</v>
      </c>
      <c r="AO39" s="965"/>
      <c r="AP39" s="971" t="s">
        <v>19</v>
      </c>
      <c r="AQ39" s="973">
        <f>AT36+AT37+AT38+AT39</f>
        <v>0</v>
      </c>
      <c r="AR39" s="966">
        <f>SUM(AR31:AR35)</f>
        <v>0</v>
      </c>
      <c r="AS39" s="974">
        <f>SUM(AN31:AN35)</f>
        <v>0</v>
      </c>
      <c r="AT39" s="249">
        <f>SUM(AR31:AR35)</f>
        <v>0</v>
      </c>
      <c r="AU39" s="971" t="s">
        <v>19</v>
      </c>
      <c r="AV39" s="975">
        <f>AU36+AV37+AW38+AX39</f>
        <v>0</v>
      </c>
      <c r="AW39" s="964"/>
      <c r="AX39" s="1723">
        <f>SUM(AX31:AX35)</f>
        <v>0</v>
      </c>
      <c r="AY39" s="965"/>
      <c r="AZ39" s="971" t="s">
        <v>19</v>
      </c>
      <c r="BA39" s="973">
        <f>BD36+BD37+BD38+BD39</f>
        <v>0</v>
      </c>
      <c r="BB39" s="966">
        <f>SUM(BB31:BB35)</f>
        <v>0</v>
      </c>
      <c r="BC39" s="974">
        <f>SUM(AX31:AX35)</f>
        <v>0</v>
      </c>
      <c r="BD39" s="249">
        <f>SUM(BB31:BB35)</f>
        <v>0</v>
      </c>
      <c r="BE39" s="971" t="s">
        <v>19</v>
      </c>
      <c r="BF39" s="972">
        <f>BE36+BF37+BG38+BH39</f>
        <v>0</v>
      </c>
      <c r="BG39" s="964"/>
      <c r="BH39" s="1723">
        <f>SUM(BH31:BH35)</f>
        <v>0</v>
      </c>
      <c r="BI39" s="965"/>
      <c r="BJ39" s="971" t="s">
        <v>19</v>
      </c>
      <c r="BK39" s="973">
        <f>BN36+BN37+BN38+BN39</f>
        <v>0</v>
      </c>
      <c r="BL39" s="966">
        <f>SUM(BL31:BL35)</f>
        <v>0</v>
      </c>
      <c r="BM39" s="974">
        <f>SUM(BH31:BH35)</f>
        <v>0</v>
      </c>
      <c r="BN39" s="249">
        <f>SUM(BL31:BL35)</f>
        <v>0</v>
      </c>
      <c r="BO39" s="971" t="s">
        <v>19</v>
      </c>
      <c r="BP39" s="972">
        <f>BO36+BP37+BQ38+BR39</f>
        <v>0</v>
      </c>
      <c r="BQ39" s="964"/>
      <c r="BR39" s="1723">
        <f>SUM(BR31:BR35)</f>
        <v>0</v>
      </c>
      <c r="BS39" s="965"/>
      <c r="BT39" s="971" t="s">
        <v>19</v>
      </c>
      <c r="BU39" s="973">
        <f>BX36+BX37+BX38+BX39</f>
        <v>0</v>
      </c>
      <c r="BV39" s="966">
        <f>SUM(BV31:BV35)</f>
        <v>0</v>
      </c>
      <c r="BW39" s="974">
        <f>SUM(BR31:BR35)</f>
        <v>0</v>
      </c>
      <c r="BX39" s="249">
        <f>SUM(BV31:BV35)</f>
        <v>0</v>
      </c>
      <c r="BY39" s="971" t="s">
        <v>19</v>
      </c>
      <c r="BZ39" s="972">
        <f>BY36+BZ37+CA38+CB39</f>
        <v>0</v>
      </c>
      <c r="CA39" s="964"/>
      <c r="CB39" s="1723">
        <f>SUM(CB31:CB35)</f>
        <v>0</v>
      </c>
      <c r="CC39" s="965"/>
      <c r="CD39" s="971" t="s">
        <v>19</v>
      </c>
      <c r="CE39" s="973">
        <f>CH36+CH37+CH38+CH39</f>
        <v>0</v>
      </c>
      <c r="CF39" s="966">
        <f>SUM(CF31:CF35)</f>
        <v>0</v>
      </c>
      <c r="CG39" s="974">
        <f>SUM(CB31:CB35)</f>
        <v>0</v>
      </c>
      <c r="CH39" s="249">
        <f>SUM(CF31:CF35)</f>
        <v>0</v>
      </c>
      <c r="CI39" s="971" t="s">
        <v>19</v>
      </c>
      <c r="CJ39" s="972">
        <f>CI36+CJ37+CK38+CL39</f>
        <v>0</v>
      </c>
      <c r="CK39" s="964"/>
      <c r="CL39" s="1723">
        <f>SUM(CL31:CL35)</f>
        <v>0</v>
      </c>
      <c r="CM39" s="965"/>
      <c r="CN39" s="971" t="s">
        <v>19</v>
      </c>
      <c r="CO39" s="973">
        <f>CR36+CR37+CR38+CR39</f>
        <v>0</v>
      </c>
      <c r="CP39" s="966">
        <f>SUM(CP31:CP35)</f>
        <v>0</v>
      </c>
      <c r="CQ39" s="974">
        <f>SUM(CL31:CL35)</f>
        <v>0</v>
      </c>
      <c r="CR39" s="268">
        <f>SUM(CP31:CP35)</f>
        <v>0</v>
      </c>
      <c r="CS39" s="977"/>
      <c r="CT39" s="281"/>
    </row>
    <row r="40" spans="1:98" ht="15" customHeight="1" thickTop="1" x14ac:dyDescent="0.25">
      <c r="A40" s="290" t="s">
        <v>172</v>
      </c>
      <c r="B40" s="1009"/>
      <c r="C40" s="237"/>
      <c r="D40" s="237"/>
      <c r="E40" s="181"/>
      <c r="F40" s="181"/>
      <c r="G40" s="181"/>
      <c r="H40" s="181"/>
      <c r="I40" s="181"/>
      <c r="J40" s="181"/>
      <c r="K40" s="181"/>
      <c r="L40" s="254"/>
      <c r="M40" s="500">
        <f>SUM(M31:M35)</f>
        <v>0</v>
      </c>
      <c r="N40" s="493">
        <f>SUM(N31:N35)</f>
        <v>0</v>
      </c>
      <c r="O40" s="181"/>
      <c r="P40" s="181"/>
      <c r="Q40" s="181"/>
      <c r="R40" s="181"/>
      <c r="S40" s="181"/>
      <c r="T40" s="181"/>
      <c r="U40" s="181"/>
      <c r="V40" s="181"/>
      <c r="W40" s="499">
        <f>SUM(W31:W35)</f>
        <v>0</v>
      </c>
      <c r="X40" s="493">
        <f>SUM(X31:X35)</f>
        <v>0</v>
      </c>
      <c r="Y40" s="286"/>
      <c r="Z40" s="181"/>
      <c r="AA40" s="181"/>
      <c r="AB40" s="181"/>
      <c r="AC40" s="181"/>
      <c r="AD40" s="181"/>
      <c r="AE40" s="181"/>
      <c r="AF40" s="254"/>
      <c r="AG40" s="500">
        <f>SUM(AG31:AG35)</f>
        <v>0</v>
      </c>
      <c r="AH40" s="512">
        <f>SUM(AH31:AH35)</f>
        <v>0</v>
      </c>
      <c r="AI40" s="260">
        <f>SUM(AI31:AI35)</f>
        <v>0</v>
      </c>
      <c r="AJ40" s="246">
        <f>SUM(AJ31:AJ35)</f>
        <v>0</v>
      </c>
      <c r="AK40" s="181"/>
      <c r="AL40" s="181"/>
      <c r="AM40" s="181"/>
      <c r="AN40" s="181"/>
      <c r="AO40" s="181"/>
      <c r="AP40" s="181"/>
      <c r="AQ40" s="181"/>
      <c r="AR40" s="181"/>
      <c r="AS40" s="245">
        <f>SUM(AS31:AS35)</f>
        <v>0</v>
      </c>
      <c r="AT40" s="246">
        <f>SUM(AT31:AT35)</f>
        <v>0</v>
      </c>
      <c r="AU40" s="181"/>
      <c r="AV40" s="181"/>
      <c r="AW40" s="181"/>
      <c r="AX40" s="181"/>
      <c r="AY40" s="181"/>
      <c r="AZ40" s="181"/>
      <c r="BA40" s="181"/>
      <c r="BB40" s="181"/>
      <c r="BC40" s="245">
        <f>SUM(BC31:BC35)</f>
        <v>0</v>
      </c>
      <c r="BD40" s="246">
        <f>SUM(BD31:BD35)</f>
        <v>0</v>
      </c>
      <c r="BE40" s="181"/>
      <c r="BF40" s="181"/>
      <c r="BG40" s="181"/>
      <c r="BH40" s="181"/>
      <c r="BI40" s="181"/>
      <c r="BJ40" s="181"/>
      <c r="BK40" s="181"/>
      <c r="BL40" s="181"/>
      <c r="BM40" s="245">
        <f>SUM(BM31:BM35)</f>
        <v>0</v>
      </c>
      <c r="BN40" s="246">
        <f>SUM(BN31:BN35)</f>
        <v>0</v>
      </c>
      <c r="BO40" s="181"/>
      <c r="BP40" s="181"/>
      <c r="BQ40" s="181"/>
      <c r="BR40" s="181"/>
      <c r="BS40" s="181"/>
      <c r="BT40" s="181"/>
      <c r="BU40" s="181"/>
      <c r="BV40" s="181"/>
      <c r="BW40" s="245">
        <f>SUM(BW31:BW35)</f>
        <v>0</v>
      </c>
      <c r="BX40" s="246">
        <f>SUM(BX31:BX35)</f>
        <v>0</v>
      </c>
      <c r="BY40" s="181"/>
      <c r="BZ40" s="181"/>
      <c r="CA40" s="181"/>
      <c r="CB40" s="181"/>
      <c r="CC40" s="181"/>
      <c r="CD40" s="181"/>
      <c r="CE40" s="181"/>
      <c r="CF40" s="181"/>
      <c r="CG40" s="245">
        <f>SUM(CG31:CG35)</f>
        <v>0</v>
      </c>
      <c r="CH40" s="246">
        <f>SUM(CH31:CH35)</f>
        <v>0</v>
      </c>
      <c r="CI40" s="181"/>
      <c r="CJ40" s="181"/>
      <c r="CK40" s="181"/>
      <c r="CL40" s="181"/>
      <c r="CM40" s="181"/>
      <c r="CN40" s="181"/>
      <c r="CO40" s="181"/>
      <c r="CP40" s="181"/>
      <c r="CQ40" s="245">
        <f>SUM(CQ31:CQ35)</f>
        <v>0</v>
      </c>
      <c r="CR40" s="261">
        <f>SUM(CR31:CR35)</f>
        <v>0</v>
      </c>
      <c r="CS40" s="260">
        <f>SUM(CS31:CS35)</f>
        <v>0</v>
      </c>
      <c r="CT40" s="261">
        <f>SUM(CT31:CT35)</f>
        <v>0</v>
      </c>
    </row>
    <row r="41" spans="1:98" ht="14.45" customHeight="1" x14ac:dyDescent="0.25">
      <c r="A41" s="983" t="s">
        <v>20</v>
      </c>
      <c r="B41" s="1010"/>
      <c r="C41" s="228"/>
      <c r="D41" s="228"/>
      <c r="E41" s="185"/>
      <c r="F41" s="185"/>
      <c r="G41" s="185"/>
      <c r="H41" s="185"/>
      <c r="I41" s="185"/>
      <c r="J41" s="185"/>
      <c r="K41" s="185"/>
      <c r="L41" s="185"/>
      <c r="M41" s="985"/>
      <c r="N41" s="1231">
        <v>0</v>
      </c>
      <c r="O41" s="233"/>
      <c r="P41" s="233"/>
      <c r="Q41" s="233"/>
      <c r="R41" s="233"/>
      <c r="S41" s="233"/>
      <c r="T41" s="233"/>
      <c r="U41" s="233"/>
      <c r="V41" s="238"/>
      <c r="W41" s="1011"/>
      <c r="X41" s="1232">
        <v>0</v>
      </c>
      <c r="Y41" s="233"/>
      <c r="Z41" s="233"/>
      <c r="AA41" s="233"/>
      <c r="AB41" s="233"/>
      <c r="AC41" s="233"/>
      <c r="AD41" s="233"/>
      <c r="AE41" s="233"/>
      <c r="AF41" s="233"/>
      <c r="AG41" s="985"/>
      <c r="AH41" s="1012">
        <f>SUM(N41,X41)</f>
        <v>0</v>
      </c>
      <c r="AI41" s="987"/>
      <c r="AJ41" s="1231">
        <v>0</v>
      </c>
      <c r="AK41" s="186"/>
      <c r="AL41" s="186"/>
      <c r="AM41" s="186"/>
      <c r="AN41" s="186"/>
      <c r="AO41" s="186"/>
      <c r="AP41" s="186"/>
      <c r="AQ41" s="186"/>
      <c r="AR41" s="186"/>
      <c r="AS41" s="988"/>
      <c r="AT41" s="1231">
        <v>0</v>
      </c>
      <c r="AU41" s="186"/>
      <c r="AV41" s="186"/>
      <c r="AW41" s="186"/>
      <c r="AX41" s="186"/>
      <c r="AY41" s="186"/>
      <c r="AZ41" s="186"/>
      <c r="BA41" s="186"/>
      <c r="BB41" s="186"/>
      <c r="BC41" s="988"/>
      <c r="BD41" s="1231">
        <v>0</v>
      </c>
      <c r="BE41" s="186"/>
      <c r="BF41" s="186"/>
      <c r="BG41" s="186"/>
      <c r="BH41" s="186"/>
      <c r="BI41" s="186"/>
      <c r="BJ41" s="186"/>
      <c r="BK41" s="186"/>
      <c r="BL41" s="186"/>
      <c r="BM41" s="988"/>
      <c r="BN41" s="1231">
        <v>0</v>
      </c>
      <c r="BO41" s="186"/>
      <c r="BP41" s="186"/>
      <c r="BQ41" s="186"/>
      <c r="BR41" s="186"/>
      <c r="BS41" s="186"/>
      <c r="BT41" s="186"/>
      <c r="BU41" s="186"/>
      <c r="BV41" s="186"/>
      <c r="BW41" s="988"/>
      <c r="BX41" s="1231">
        <v>0</v>
      </c>
      <c r="BY41" s="186"/>
      <c r="BZ41" s="186"/>
      <c r="CA41" s="186"/>
      <c r="CB41" s="186"/>
      <c r="CC41" s="186"/>
      <c r="CD41" s="186"/>
      <c r="CE41" s="186"/>
      <c r="CF41" s="186"/>
      <c r="CG41" s="988"/>
      <c r="CH41" s="1231">
        <v>0</v>
      </c>
      <c r="CI41" s="186"/>
      <c r="CJ41" s="186"/>
      <c r="CK41" s="186"/>
      <c r="CL41" s="186"/>
      <c r="CM41" s="186"/>
      <c r="CN41" s="186"/>
      <c r="CO41" s="186"/>
      <c r="CP41" s="186"/>
      <c r="CQ41" s="988"/>
      <c r="CR41" s="1233">
        <v>0</v>
      </c>
      <c r="CS41" s="987"/>
      <c r="CT41" s="1013">
        <f>SUM(AJ41,AT41,BD41,BN41,BX41,CH41,CR41)</f>
        <v>0</v>
      </c>
    </row>
    <row r="42" spans="1:98" ht="15" customHeight="1" thickBot="1" x14ac:dyDescent="0.3">
      <c r="A42" s="989" t="s">
        <v>150</v>
      </c>
      <c r="B42" s="990"/>
      <c r="C42" s="239"/>
      <c r="D42" s="240"/>
      <c r="E42" s="183"/>
      <c r="F42" s="183"/>
      <c r="G42" s="183"/>
      <c r="H42" s="183"/>
      <c r="I42" s="183"/>
      <c r="J42" s="183"/>
      <c r="K42" s="183"/>
      <c r="L42" s="252"/>
      <c r="M42" s="771">
        <v>0</v>
      </c>
      <c r="N42" s="501">
        <f>M42*N40</f>
        <v>0</v>
      </c>
      <c r="O42" s="183"/>
      <c r="P42" s="183"/>
      <c r="Q42" s="183"/>
      <c r="R42" s="183"/>
      <c r="S42" s="183"/>
      <c r="T42" s="183"/>
      <c r="U42" s="183"/>
      <c r="V42" s="183"/>
      <c r="W42" s="772">
        <v>0</v>
      </c>
      <c r="X42" s="496">
        <f>W42*X40</f>
        <v>0</v>
      </c>
      <c r="Y42" s="191"/>
      <c r="Z42" s="183"/>
      <c r="AA42" s="183"/>
      <c r="AB42" s="183"/>
      <c r="AC42" s="183"/>
      <c r="AD42" s="183"/>
      <c r="AE42" s="183"/>
      <c r="AF42" s="252"/>
      <c r="AG42" s="991"/>
      <c r="AH42" s="513">
        <f>SUM(N42,X42)</f>
        <v>0</v>
      </c>
      <c r="AI42" s="771">
        <v>0</v>
      </c>
      <c r="AJ42" s="190">
        <f>AI42*AJ40</f>
        <v>0</v>
      </c>
      <c r="AK42" s="183"/>
      <c r="AL42" s="183"/>
      <c r="AM42" s="183"/>
      <c r="AN42" s="183"/>
      <c r="AO42" s="183"/>
      <c r="AP42" s="183"/>
      <c r="AQ42" s="183"/>
      <c r="AR42" s="183"/>
      <c r="AS42" s="772">
        <v>0</v>
      </c>
      <c r="AT42" s="190">
        <f>AS42*AT40</f>
        <v>0</v>
      </c>
      <c r="AU42" s="183"/>
      <c r="AV42" s="183"/>
      <c r="AW42" s="183"/>
      <c r="AX42" s="183"/>
      <c r="AY42" s="183"/>
      <c r="AZ42" s="183"/>
      <c r="BA42" s="183"/>
      <c r="BB42" s="183"/>
      <c r="BC42" s="772">
        <v>0</v>
      </c>
      <c r="BD42" s="190">
        <f>BC42*BD40</f>
        <v>0</v>
      </c>
      <c r="BE42" s="183"/>
      <c r="BF42" s="183"/>
      <c r="BG42" s="183"/>
      <c r="BH42" s="183"/>
      <c r="BI42" s="183"/>
      <c r="BJ42" s="183"/>
      <c r="BK42" s="183"/>
      <c r="BL42" s="183"/>
      <c r="BM42" s="772">
        <v>0</v>
      </c>
      <c r="BN42" s="190">
        <f>BM42*BN40</f>
        <v>0</v>
      </c>
      <c r="BO42" s="183"/>
      <c r="BP42" s="183"/>
      <c r="BQ42" s="183"/>
      <c r="BR42" s="183"/>
      <c r="BS42" s="183"/>
      <c r="BT42" s="183"/>
      <c r="BU42" s="183"/>
      <c r="BV42" s="183"/>
      <c r="BW42" s="772">
        <v>0</v>
      </c>
      <c r="BX42" s="190">
        <f>BW42*BX40</f>
        <v>0</v>
      </c>
      <c r="BY42" s="183"/>
      <c r="BZ42" s="183"/>
      <c r="CA42" s="183"/>
      <c r="CB42" s="183"/>
      <c r="CC42" s="183"/>
      <c r="CD42" s="183"/>
      <c r="CE42" s="183"/>
      <c r="CF42" s="183"/>
      <c r="CG42" s="772">
        <v>0</v>
      </c>
      <c r="CH42" s="190">
        <f>CG42*CH40</f>
        <v>0</v>
      </c>
      <c r="CI42" s="183"/>
      <c r="CJ42" s="183"/>
      <c r="CK42" s="183"/>
      <c r="CL42" s="183"/>
      <c r="CM42" s="183"/>
      <c r="CN42" s="183"/>
      <c r="CO42" s="183"/>
      <c r="CP42" s="183"/>
      <c r="CQ42" s="772">
        <v>0</v>
      </c>
      <c r="CR42" s="262">
        <f>CQ42*CR40</f>
        <v>0</v>
      </c>
      <c r="CS42" s="992"/>
      <c r="CT42" s="284">
        <f>SUM(AJ42,AT42,BD42,BN42,BX42,CH42,CR42)</f>
        <v>0</v>
      </c>
    </row>
    <row r="43" spans="1:98" ht="15" customHeight="1" thickTop="1" x14ac:dyDescent="0.25">
      <c r="A43" s="292" t="s">
        <v>171</v>
      </c>
      <c r="B43" s="242"/>
      <c r="C43" s="242"/>
      <c r="D43" s="243"/>
      <c r="E43" s="184"/>
      <c r="F43" s="184"/>
      <c r="G43" s="184"/>
      <c r="H43" s="184"/>
      <c r="I43" s="184"/>
      <c r="J43" s="184"/>
      <c r="K43" s="184"/>
      <c r="L43" s="253"/>
      <c r="M43" s="514">
        <f>M40</f>
        <v>0</v>
      </c>
      <c r="N43" s="502">
        <f>SUM(N40:N42)</f>
        <v>0</v>
      </c>
      <c r="O43" s="184"/>
      <c r="P43" s="184"/>
      <c r="Q43" s="184"/>
      <c r="R43" s="184"/>
      <c r="S43" s="184"/>
      <c r="T43" s="184"/>
      <c r="U43" s="184"/>
      <c r="V43" s="184"/>
      <c r="W43" s="498">
        <f>W40</f>
        <v>0</v>
      </c>
      <c r="X43" s="497">
        <f>SUM(X40:X42)</f>
        <v>0</v>
      </c>
      <c r="Y43" s="287"/>
      <c r="Z43" s="184"/>
      <c r="AA43" s="184"/>
      <c r="AB43" s="184"/>
      <c r="AC43" s="184"/>
      <c r="AD43" s="184"/>
      <c r="AE43" s="184"/>
      <c r="AF43" s="253"/>
      <c r="AG43" s="514">
        <f>AG40</f>
        <v>0</v>
      </c>
      <c r="AH43" s="515">
        <f>SUM(AH40:AH42)</f>
        <v>0</v>
      </c>
      <c r="AI43" s="269">
        <f>AI40</f>
        <v>0</v>
      </c>
      <c r="AJ43" s="248">
        <f>SUM(AJ40:AJ42)</f>
        <v>0</v>
      </c>
      <c r="AK43" s="184"/>
      <c r="AL43" s="184"/>
      <c r="AM43" s="184"/>
      <c r="AN43" s="184"/>
      <c r="AO43" s="184"/>
      <c r="AP43" s="184"/>
      <c r="AQ43" s="184"/>
      <c r="AR43" s="184"/>
      <c r="AS43" s="250">
        <f>AS40</f>
        <v>0</v>
      </c>
      <c r="AT43" s="248">
        <f>SUM(AT40:AT42)</f>
        <v>0</v>
      </c>
      <c r="AU43" s="184"/>
      <c r="AV43" s="184"/>
      <c r="AW43" s="184"/>
      <c r="AX43" s="184"/>
      <c r="AY43" s="184"/>
      <c r="AZ43" s="184"/>
      <c r="BA43" s="184"/>
      <c r="BB43" s="184"/>
      <c r="BC43" s="250">
        <f>BC40</f>
        <v>0</v>
      </c>
      <c r="BD43" s="248">
        <f>SUM(BD40:BD42)</f>
        <v>0</v>
      </c>
      <c r="BE43" s="184"/>
      <c r="BF43" s="184"/>
      <c r="BG43" s="184"/>
      <c r="BH43" s="184"/>
      <c r="BI43" s="184"/>
      <c r="BJ43" s="184"/>
      <c r="BK43" s="184"/>
      <c r="BL43" s="184"/>
      <c r="BM43" s="250">
        <f>BM40</f>
        <v>0</v>
      </c>
      <c r="BN43" s="248">
        <f>SUM(BN40:BN42)</f>
        <v>0</v>
      </c>
      <c r="BO43" s="184"/>
      <c r="BP43" s="184"/>
      <c r="BQ43" s="184"/>
      <c r="BR43" s="184"/>
      <c r="BS43" s="184"/>
      <c r="BT43" s="184"/>
      <c r="BU43" s="184"/>
      <c r="BV43" s="184"/>
      <c r="BW43" s="250">
        <f>BW40</f>
        <v>0</v>
      </c>
      <c r="BX43" s="248">
        <f>SUM(BX40:BX42)</f>
        <v>0</v>
      </c>
      <c r="BY43" s="184"/>
      <c r="BZ43" s="184"/>
      <c r="CA43" s="184"/>
      <c r="CB43" s="184"/>
      <c r="CC43" s="184"/>
      <c r="CD43" s="184"/>
      <c r="CE43" s="184"/>
      <c r="CF43" s="184"/>
      <c r="CG43" s="250">
        <f>CG40</f>
        <v>0</v>
      </c>
      <c r="CH43" s="248">
        <f>SUM(CH40:CH42)</f>
        <v>0</v>
      </c>
      <c r="CI43" s="184"/>
      <c r="CJ43" s="184"/>
      <c r="CK43" s="184"/>
      <c r="CL43" s="184"/>
      <c r="CM43" s="184"/>
      <c r="CN43" s="184"/>
      <c r="CO43" s="184"/>
      <c r="CP43" s="184"/>
      <c r="CQ43" s="250">
        <f>CQ40</f>
        <v>0</v>
      </c>
      <c r="CR43" s="263">
        <f>SUM(CR40:CR42)</f>
        <v>0</v>
      </c>
      <c r="CS43" s="269">
        <f>CS40</f>
        <v>0</v>
      </c>
      <c r="CT43" s="285">
        <f>SUM(CT40:CT42)</f>
        <v>0</v>
      </c>
    </row>
    <row r="44" spans="1:98" ht="14.45" customHeight="1" x14ac:dyDescent="0.25">
      <c r="A44" s="994"/>
      <c r="B44" s="351"/>
      <c r="C44" s="351"/>
      <c r="D44" s="351"/>
      <c r="E44" s="351"/>
      <c r="F44" s="351"/>
      <c r="G44" s="351"/>
      <c r="H44" s="351"/>
      <c r="I44" s="351"/>
      <c r="J44" s="351"/>
      <c r="K44" s="351"/>
      <c r="L44" s="351"/>
      <c r="M44" s="352"/>
      <c r="N44" s="351"/>
      <c r="O44" s="351"/>
      <c r="P44" s="351"/>
      <c r="Q44" s="351"/>
      <c r="R44" s="351"/>
      <c r="S44" s="351"/>
      <c r="T44" s="351"/>
      <c r="U44" s="351"/>
      <c r="V44" s="351"/>
      <c r="W44" s="353"/>
      <c r="X44" s="447"/>
      <c r="Y44" s="351"/>
      <c r="Z44" s="351"/>
      <c r="AA44" s="351"/>
      <c r="AB44" s="351"/>
      <c r="AC44" s="351"/>
      <c r="AD44" s="351"/>
      <c r="AE44" s="351"/>
      <c r="AF44" s="351"/>
      <c r="AG44" s="995"/>
      <c r="AH44" s="355"/>
      <c r="AI44" s="352"/>
      <c r="AJ44" s="351"/>
      <c r="AK44" s="351"/>
      <c r="AL44" s="351"/>
      <c r="AM44" s="351"/>
      <c r="AN44" s="351"/>
      <c r="AO44" s="351"/>
      <c r="AP44" s="351"/>
      <c r="AQ44" s="351"/>
      <c r="AR44" s="351"/>
      <c r="AS44" s="356"/>
      <c r="AT44" s="357"/>
      <c r="AU44" s="351"/>
      <c r="AV44" s="351"/>
      <c r="AW44" s="351"/>
      <c r="AX44" s="351"/>
      <c r="AY44" s="351"/>
      <c r="AZ44" s="351"/>
      <c r="BA44" s="351"/>
      <c r="BB44" s="351"/>
      <c r="BC44" s="356"/>
      <c r="BD44" s="357"/>
      <c r="BE44" s="351"/>
      <c r="BF44" s="351"/>
      <c r="BG44" s="351"/>
      <c r="BH44" s="351"/>
      <c r="BI44" s="351"/>
      <c r="BJ44" s="351"/>
      <c r="BK44" s="351"/>
      <c r="BL44" s="351"/>
      <c r="BM44" s="356"/>
      <c r="BN44" s="357"/>
      <c r="BO44" s="351"/>
      <c r="BP44" s="351"/>
      <c r="BQ44" s="351"/>
      <c r="BR44" s="351"/>
      <c r="BS44" s="351"/>
      <c r="BT44" s="351"/>
      <c r="BU44" s="351"/>
      <c r="BV44" s="351"/>
      <c r="BW44" s="356"/>
      <c r="BX44" s="357"/>
      <c r="BY44" s="351"/>
      <c r="BZ44" s="351"/>
      <c r="CA44" s="351"/>
      <c r="CB44" s="351"/>
      <c r="CC44" s="351"/>
      <c r="CD44" s="351"/>
      <c r="CE44" s="351"/>
      <c r="CF44" s="351"/>
      <c r="CG44" s="356"/>
      <c r="CH44" s="357"/>
      <c r="CI44" s="351"/>
      <c r="CJ44" s="351"/>
      <c r="CK44" s="351"/>
      <c r="CL44" s="351"/>
      <c r="CM44" s="351"/>
      <c r="CN44" s="351"/>
      <c r="CO44" s="351"/>
      <c r="CP44" s="351"/>
      <c r="CQ44" s="356"/>
      <c r="CR44" s="354"/>
      <c r="CS44" s="995"/>
      <c r="CT44" s="355"/>
    </row>
    <row r="45" spans="1:98" x14ac:dyDescent="0.25">
      <c r="A45" s="930" t="s">
        <v>16</v>
      </c>
      <c r="B45" s="931"/>
      <c r="C45" s="932"/>
      <c r="D45" s="999"/>
      <c r="E45" s="904">
        <f>E21+E36</f>
        <v>0</v>
      </c>
      <c r="F45" s="944"/>
      <c r="G45" s="944"/>
      <c r="H45" s="944"/>
      <c r="I45" s="905">
        <f>I21+I36</f>
        <v>0</v>
      </c>
      <c r="J45" s="1000"/>
      <c r="K45" s="1000"/>
      <c r="L45" s="1001"/>
      <c r="M45" s="935">
        <f>M21+M36</f>
        <v>0</v>
      </c>
      <c r="N45" s="907">
        <f>N21+N36</f>
        <v>0</v>
      </c>
      <c r="O45" s="1746">
        <f>O21+O36</f>
        <v>0</v>
      </c>
      <c r="P45" s="1747"/>
      <c r="Q45" s="1747"/>
      <c r="R45" s="1747"/>
      <c r="S45" s="1748">
        <f>S21+S36</f>
        <v>0</v>
      </c>
      <c r="T45" s="1749"/>
      <c r="U45" s="1749"/>
      <c r="V45" s="1749"/>
      <c r="W45" s="937">
        <f>W21+W36</f>
        <v>0</v>
      </c>
      <c r="X45" s="910">
        <f>X21+X36</f>
        <v>0</v>
      </c>
      <c r="Y45" s="997">
        <f>Y21+Y36</f>
        <v>0</v>
      </c>
      <c r="Z45" s="1002"/>
      <c r="AA45" s="1002"/>
      <c r="AB45" s="1002"/>
      <c r="AC45" s="909">
        <f>AC21+AC36</f>
        <v>0</v>
      </c>
      <c r="AD45" s="1003"/>
      <c r="AE45" s="1003"/>
      <c r="AF45" s="1004"/>
      <c r="AG45" s="1014"/>
      <c r="AH45" s="1015"/>
      <c r="AI45" s="938">
        <f>AI21+AI36</f>
        <v>0</v>
      </c>
      <c r="AJ45" s="912">
        <f>AJ21+AJ36</f>
        <v>0</v>
      </c>
      <c r="AK45" s="908">
        <f>AK21+AK36</f>
        <v>0</v>
      </c>
      <c r="AL45" s="1002"/>
      <c r="AM45" s="1002"/>
      <c r="AN45" s="1002"/>
      <c r="AO45" s="909">
        <f>AO21+AO36</f>
        <v>0</v>
      </c>
      <c r="AP45" s="1003"/>
      <c r="AQ45" s="1003"/>
      <c r="AR45" s="1003"/>
      <c r="AS45" s="939">
        <f>AS21+AS36</f>
        <v>0</v>
      </c>
      <c r="AT45" s="912">
        <f>AT21+AT36</f>
        <v>0</v>
      </c>
      <c r="AU45" s="908">
        <f>AU21+AU36</f>
        <v>0</v>
      </c>
      <c r="AV45" s="1002"/>
      <c r="AW45" s="1002"/>
      <c r="AX45" s="1002"/>
      <c r="AY45" s="909">
        <f>AY21+AY36</f>
        <v>0</v>
      </c>
      <c r="AZ45" s="1003"/>
      <c r="BA45" s="1003"/>
      <c r="BB45" s="1003"/>
      <c r="BC45" s="1016">
        <f>BC21+BC36</f>
        <v>0</v>
      </c>
      <c r="BD45" s="912">
        <f>BD21+BD36</f>
        <v>0</v>
      </c>
      <c r="BE45" s="908">
        <f>BE21+BE36</f>
        <v>0</v>
      </c>
      <c r="BF45" s="1002"/>
      <c r="BG45" s="1002"/>
      <c r="BH45" s="1002"/>
      <c r="BI45" s="909">
        <f>BI21+BI36</f>
        <v>0</v>
      </c>
      <c r="BJ45" s="1003"/>
      <c r="BK45" s="1003"/>
      <c r="BL45" s="1003"/>
      <c r="BM45" s="1016">
        <f>BM21+BM36</f>
        <v>0</v>
      </c>
      <c r="BN45" s="912">
        <f>BN21+BN36</f>
        <v>0</v>
      </c>
      <c r="BO45" s="908">
        <f>BO21+BO36</f>
        <v>0</v>
      </c>
      <c r="BP45" s="1002"/>
      <c r="BQ45" s="1002"/>
      <c r="BR45" s="1002"/>
      <c r="BS45" s="909">
        <f>BS21+BS36</f>
        <v>0</v>
      </c>
      <c r="BT45" s="1003"/>
      <c r="BU45" s="1003"/>
      <c r="BV45" s="1003"/>
      <c r="BW45" s="1016">
        <f>BW21+BW36</f>
        <v>0</v>
      </c>
      <c r="BX45" s="912">
        <f>BX21+BX36</f>
        <v>0</v>
      </c>
      <c r="BY45" s="908">
        <f>BY21+BY36</f>
        <v>0</v>
      </c>
      <c r="BZ45" s="1002"/>
      <c r="CA45" s="1002"/>
      <c r="CB45" s="1002"/>
      <c r="CC45" s="909">
        <f>CC21+CC36</f>
        <v>0</v>
      </c>
      <c r="CD45" s="1003"/>
      <c r="CE45" s="1003"/>
      <c r="CF45" s="1003"/>
      <c r="CG45" s="939">
        <f>CG21+CG36</f>
        <v>0</v>
      </c>
      <c r="CH45" s="912">
        <f>CH21+CH36</f>
        <v>0</v>
      </c>
      <c r="CI45" s="908">
        <f>CI21+CI36</f>
        <v>0</v>
      </c>
      <c r="CJ45" s="1002"/>
      <c r="CK45" s="1002"/>
      <c r="CL45" s="1002"/>
      <c r="CM45" s="909">
        <f>CM21+CM36</f>
        <v>0</v>
      </c>
      <c r="CN45" s="1003"/>
      <c r="CO45" s="1003"/>
      <c r="CP45" s="1003"/>
      <c r="CQ45" s="939">
        <f t="shared" ref="CQ45:CR48" si="99">CQ21+CQ36</f>
        <v>0</v>
      </c>
      <c r="CR45" s="913">
        <f t="shared" si="99"/>
        <v>0</v>
      </c>
      <c r="CS45" s="1017"/>
      <c r="CT45" s="1018"/>
    </row>
    <row r="46" spans="1:98" x14ac:dyDescent="0.25">
      <c r="A46" s="940" t="s">
        <v>199</v>
      </c>
      <c r="B46" s="941"/>
      <c r="C46" s="942"/>
      <c r="D46" s="943"/>
      <c r="E46" s="944"/>
      <c r="F46" s="944">
        <f>F22+F37</f>
        <v>0</v>
      </c>
      <c r="G46" s="944"/>
      <c r="H46" s="944"/>
      <c r="I46" s="905"/>
      <c r="J46" s="905">
        <f>J22+J37</f>
        <v>0</v>
      </c>
      <c r="K46" s="905"/>
      <c r="L46" s="906"/>
      <c r="M46" s="945">
        <f t="shared" ref="M46:N48" si="100">M22+M37</f>
        <v>0</v>
      </c>
      <c r="N46" s="915">
        <f t="shared" si="100"/>
        <v>0</v>
      </c>
      <c r="O46" s="1735"/>
      <c r="P46" s="1735">
        <f>P22+P37</f>
        <v>0</v>
      </c>
      <c r="Q46" s="1735"/>
      <c r="R46" s="1735"/>
      <c r="S46" s="1733"/>
      <c r="T46" s="1733">
        <f>T22+T37</f>
        <v>0</v>
      </c>
      <c r="U46" s="1733"/>
      <c r="V46" s="1733"/>
      <c r="W46" s="946">
        <f t="shared" ref="W46:X48" si="101">W22+W37</f>
        <v>0</v>
      </c>
      <c r="X46" s="918">
        <f t="shared" si="101"/>
        <v>0</v>
      </c>
      <c r="Y46" s="1005"/>
      <c r="Z46" s="936">
        <f>Z22+Z37</f>
        <v>0</v>
      </c>
      <c r="AA46" s="936"/>
      <c r="AB46" s="936"/>
      <c r="AC46" s="917"/>
      <c r="AD46" s="917">
        <f>AD22+AD37</f>
        <v>0</v>
      </c>
      <c r="AE46" s="917"/>
      <c r="AF46" s="998"/>
      <c r="AG46" s="1019"/>
      <c r="AH46" s="1020"/>
      <c r="AI46" s="947">
        <f t="shared" ref="AI46:AJ48" si="102">AI22+AI37</f>
        <v>0</v>
      </c>
      <c r="AJ46" s="920">
        <f t="shared" si="102"/>
        <v>0</v>
      </c>
      <c r="AK46" s="936"/>
      <c r="AL46" s="936">
        <f>AL22+AL37</f>
        <v>0</v>
      </c>
      <c r="AM46" s="936"/>
      <c r="AN46" s="936"/>
      <c r="AO46" s="917"/>
      <c r="AP46" s="917">
        <f>AP22+AP37</f>
        <v>0</v>
      </c>
      <c r="AQ46" s="917"/>
      <c r="AR46" s="917"/>
      <c r="AS46" s="948">
        <f t="shared" ref="AS46:AT48" si="103">AS22+AS37</f>
        <v>0</v>
      </c>
      <c r="AT46" s="920">
        <f t="shared" si="103"/>
        <v>0</v>
      </c>
      <c r="AU46" s="936"/>
      <c r="AV46" s="916">
        <f>AV22+AV37</f>
        <v>0</v>
      </c>
      <c r="AW46" s="936"/>
      <c r="AX46" s="936"/>
      <c r="AY46" s="917"/>
      <c r="AZ46" s="917">
        <f>AZ22+AZ37</f>
        <v>0</v>
      </c>
      <c r="BA46" s="917"/>
      <c r="BB46" s="917"/>
      <c r="BC46" s="1021">
        <f t="shared" ref="BC46:BD48" si="104">BC22+BC37</f>
        <v>0</v>
      </c>
      <c r="BD46" s="920">
        <f t="shared" si="104"/>
        <v>0</v>
      </c>
      <c r="BE46" s="936"/>
      <c r="BF46" s="936">
        <f>BF22+BF37</f>
        <v>0</v>
      </c>
      <c r="BG46" s="936"/>
      <c r="BH46" s="936"/>
      <c r="BI46" s="917"/>
      <c r="BJ46" s="917">
        <f>BJ22+BJ37</f>
        <v>0</v>
      </c>
      <c r="BK46" s="917"/>
      <c r="BL46" s="917"/>
      <c r="BM46" s="1021">
        <f t="shared" ref="BM46:BN48" si="105">BM22+BM37</f>
        <v>0</v>
      </c>
      <c r="BN46" s="920">
        <f t="shared" si="105"/>
        <v>0</v>
      </c>
      <c r="BO46" s="936"/>
      <c r="BP46" s="916">
        <f>BP22+BP37</f>
        <v>0</v>
      </c>
      <c r="BQ46" s="936"/>
      <c r="BR46" s="936"/>
      <c r="BS46" s="917"/>
      <c r="BT46" s="917">
        <f>BT22+BT37</f>
        <v>0</v>
      </c>
      <c r="BU46" s="917"/>
      <c r="BV46" s="917"/>
      <c r="BW46" s="1021">
        <f t="shared" ref="BW46:BX48" si="106">BW22+BW37</f>
        <v>0</v>
      </c>
      <c r="BX46" s="920">
        <f t="shared" si="106"/>
        <v>0</v>
      </c>
      <c r="BY46" s="936"/>
      <c r="BZ46" s="936">
        <f>BZ22+BZ37</f>
        <v>0</v>
      </c>
      <c r="CA46" s="936"/>
      <c r="CB46" s="936"/>
      <c r="CC46" s="917"/>
      <c r="CD46" s="917">
        <f>CD22+CD37</f>
        <v>0</v>
      </c>
      <c r="CE46" s="917"/>
      <c r="CF46" s="917"/>
      <c r="CG46" s="948">
        <f t="shared" ref="CG46:CH48" si="107">CG22+CG37</f>
        <v>0</v>
      </c>
      <c r="CH46" s="920">
        <f t="shared" si="107"/>
        <v>0</v>
      </c>
      <c r="CI46" s="936"/>
      <c r="CJ46" s="936">
        <f>CJ22+CJ37</f>
        <v>0</v>
      </c>
      <c r="CK46" s="936"/>
      <c r="CL46" s="936"/>
      <c r="CM46" s="917"/>
      <c r="CN46" s="917">
        <f>CN22+CN37</f>
        <v>0</v>
      </c>
      <c r="CO46" s="917"/>
      <c r="CP46" s="917"/>
      <c r="CQ46" s="948">
        <f t="shared" si="99"/>
        <v>0</v>
      </c>
      <c r="CR46" s="921">
        <f t="shared" si="99"/>
        <v>0</v>
      </c>
      <c r="CS46" s="1022"/>
      <c r="CT46" s="283"/>
    </row>
    <row r="47" spans="1:98" x14ac:dyDescent="0.25">
      <c r="A47" s="940" t="s">
        <v>17</v>
      </c>
      <c r="B47" s="941"/>
      <c r="C47" s="942"/>
      <c r="D47" s="943"/>
      <c r="E47" s="944"/>
      <c r="F47" s="944"/>
      <c r="G47" s="944">
        <f>G23+G38</f>
        <v>0</v>
      </c>
      <c r="H47" s="944"/>
      <c r="I47" s="1006"/>
      <c r="J47" s="905"/>
      <c r="K47" s="905">
        <f>K23+K38</f>
        <v>0</v>
      </c>
      <c r="L47" s="906"/>
      <c r="M47" s="945">
        <f t="shared" si="100"/>
        <v>0</v>
      </c>
      <c r="N47" s="915">
        <f t="shared" si="100"/>
        <v>0</v>
      </c>
      <c r="O47" s="1735"/>
      <c r="P47" s="1735"/>
      <c r="Q47" s="1735">
        <f>Q23+Q38</f>
        <v>0</v>
      </c>
      <c r="R47" s="1735"/>
      <c r="S47" s="1750"/>
      <c r="T47" s="1733"/>
      <c r="U47" s="1733">
        <f>U23+U38</f>
        <v>0</v>
      </c>
      <c r="V47" s="1733"/>
      <c r="W47" s="946">
        <f t="shared" si="101"/>
        <v>0</v>
      </c>
      <c r="X47" s="918">
        <f t="shared" si="101"/>
        <v>0</v>
      </c>
      <c r="Y47" s="1005"/>
      <c r="Z47" s="936"/>
      <c r="AA47" s="936">
        <f>AA23+AA38</f>
        <v>0</v>
      </c>
      <c r="AB47" s="936"/>
      <c r="AC47" s="950"/>
      <c r="AD47" s="917"/>
      <c r="AE47" s="917">
        <f>AE23+AE38</f>
        <v>0</v>
      </c>
      <c r="AF47" s="998"/>
      <c r="AG47" s="1019"/>
      <c r="AH47" s="1020"/>
      <c r="AI47" s="947">
        <f t="shared" si="102"/>
        <v>0</v>
      </c>
      <c r="AJ47" s="920">
        <f t="shared" si="102"/>
        <v>0</v>
      </c>
      <c r="AK47" s="936"/>
      <c r="AL47" s="936"/>
      <c r="AM47" s="936">
        <f>AM23+AM38</f>
        <v>0</v>
      </c>
      <c r="AN47" s="936"/>
      <c r="AO47" s="950"/>
      <c r="AP47" s="917"/>
      <c r="AQ47" s="917">
        <f>AQ23+AQ38</f>
        <v>0</v>
      </c>
      <c r="AR47" s="917"/>
      <c r="AS47" s="948">
        <f t="shared" si="103"/>
        <v>0</v>
      </c>
      <c r="AT47" s="920">
        <f t="shared" si="103"/>
        <v>0</v>
      </c>
      <c r="AU47" s="936"/>
      <c r="AV47" s="936"/>
      <c r="AW47" s="916">
        <f>AW23+AW38</f>
        <v>0</v>
      </c>
      <c r="AX47" s="936"/>
      <c r="AY47" s="950"/>
      <c r="AZ47" s="917"/>
      <c r="BA47" s="917">
        <f>BA23+BA38</f>
        <v>0</v>
      </c>
      <c r="BB47" s="917"/>
      <c r="BC47" s="1021">
        <f t="shared" si="104"/>
        <v>0</v>
      </c>
      <c r="BD47" s="920">
        <f t="shared" si="104"/>
        <v>0</v>
      </c>
      <c r="BE47" s="936"/>
      <c r="BF47" s="936"/>
      <c r="BG47" s="936">
        <f>BG23+BG38</f>
        <v>0</v>
      </c>
      <c r="BH47" s="936"/>
      <c r="BI47" s="950"/>
      <c r="BJ47" s="917"/>
      <c r="BK47" s="917">
        <f>BK23+BK38</f>
        <v>0</v>
      </c>
      <c r="BL47" s="917"/>
      <c r="BM47" s="1021">
        <f t="shared" si="105"/>
        <v>0</v>
      </c>
      <c r="BN47" s="920">
        <f t="shared" si="105"/>
        <v>0</v>
      </c>
      <c r="BO47" s="936"/>
      <c r="BP47" s="936"/>
      <c r="BQ47" s="916">
        <f>BQ23+BQ38</f>
        <v>0</v>
      </c>
      <c r="BR47" s="936"/>
      <c r="BS47" s="950"/>
      <c r="BT47" s="917"/>
      <c r="BU47" s="917">
        <f>BU23+BU38</f>
        <v>0</v>
      </c>
      <c r="BV47" s="917"/>
      <c r="BW47" s="1021">
        <f t="shared" si="106"/>
        <v>0</v>
      </c>
      <c r="BX47" s="920">
        <f t="shared" si="106"/>
        <v>0</v>
      </c>
      <c r="BY47" s="936"/>
      <c r="BZ47" s="936"/>
      <c r="CA47" s="936">
        <f>CA23+CA38</f>
        <v>0</v>
      </c>
      <c r="CB47" s="936"/>
      <c r="CC47" s="950"/>
      <c r="CD47" s="917"/>
      <c r="CE47" s="917">
        <f>CE23+CE38</f>
        <v>0</v>
      </c>
      <c r="CF47" s="917"/>
      <c r="CG47" s="948">
        <f t="shared" si="107"/>
        <v>0</v>
      </c>
      <c r="CH47" s="920">
        <f t="shared" si="107"/>
        <v>0</v>
      </c>
      <c r="CI47" s="936"/>
      <c r="CJ47" s="936"/>
      <c r="CK47" s="936">
        <f>CK23+CK38</f>
        <v>0</v>
      </c>
      <c r="CL47" s="936"/>
      <c r="CM47" s="950"/>
      <c r="CN47" s="917"/>
      <c r="CO47" s="917">
        <f>CO23+CO38</f>
        <v>0</v>
      </c>
      <c r="CP47" s="917"/>
      <c r="CQ47" s="948">
        <f t="shared" si="99"/>
        <v>0</v>
      </c>
      <c r="CR47" s="921">
        <f t="shared" si="99"/>
        <v>0</v>
      </c>
      <c r="CS47" s="1022"/>
      <c r="CT47" s="283"/>
    </row>
    <row r="48" spans="1:98" ht="15" customHeight="1" thickBot="1" x14ac:dyDescent="0.3">
      <c r="A48" s="951" t="s">
        <v>18</v>
      </c>
      <c r="B48" s="952"/>
      <c r="C48" s="953"/>
      <c r="D48" s="954"/>
      <c r="E48" s="955" t="s">
        <v>19</v>
      </c>
      <c r="F48" s="956">
        <f>E45+F46+G47+H48</f>
        <v>0</v>
      </c>
      <c r="G48" s="957"/>
      <c r="H48" s="1722">
        <f>H39+H24</f>
        <v>0</v>
      </c>
      <c r="I48" s="958"/>
      <c r="J48" s="955" t="s">
        <v>19</v>
      </c>
      <c r="K48" s="959">
        <f>N45+N46+N47+N48</f>
        <v>0</v>
      </c>
      <c r="L48" s="960">
        <f>L24+L39</f>
        <v>0</v>
      </c>
      <c r="M48" s="961">
        <f t="shared" si="100"/>
        <v>0</v>
      </c>
      <c r="N48" s="962">
        <f t="shared" si="100"/>
        <v>0</v>
      </c>
      <c r="O48" s="1738" t="s">
        <v>19</v>
      </c>
      <c r="P48" s="1739">
        <f>O45+P46+Q47+R48</f>
        <v>0</v>
      </c>
      <c r="Q48" s="1740"/>
      <c r="R48" s="1744">
        <f>R39+R24</f>
        <v>0</v>
      </c>
      <c r="S48" s="1741"/>
      <c r="T48" s="1738" t="s">
        <v>19</v>
      </c>
      <c r="U48" s="1742">
        <f>X45+X46+X47+X48</f>
        <v>0</v>
      </c>
      <c r="V48" s="1751">
        <f>V24+V39</f>
        <v>0</v>
      </c>
      <c r="W48" s="967">
        <f t="shared" si="101"/>
        <v>0</v>
      </c>
      <c r="X48" s="511">
        <f t="shared" si="101"/>
        <v>0</v>
      </c>
      <c r="Y48" s="955" t="s">
        <v>19</v>
      </c>
      <c r="Z48" s="963">
        <f>Y45+Z46+AA47+AB48</f>
        <v>0</v>
      </c>
      <c r="AA48" s="964"/>
      <c r="AB48" s="1723">
        <f>AB39+AB24</f>
        <v>0</v>
      </c>
      <c r="AC48" s="965"/>
      <c r="AD48" s="955" t="s">
        <v>19</v>
      </c>
      <c r="AE48" s="959">
        <f>AJ45+AJ46+AJ47+AJ48</f>
        <v>0</v>
      </c>
      <c r="AF48" s="1008">
        <f>AF24+AF39</f>
        <v>0</v>
      </c>
      <c r="AG48" s="1023"/>
      <c r="AH48" s="492"/>
      <c r="AI48" s="969">
        <f t="shared" si="102"/>
        <v>0</v>
      </c>
      <c r="AJ48" s="970">
        <f t="shared" si="102"/>
        <v>0</v>
      </c>
      <c r="AK48" s="971" t="s">
        <v>19</v>
      </c>
      <c r="AL48" s="972">
        <f>AK45+AL46+AM47+AN48</f>
        <v>0</v>
      </c>
      <c r="AM48" s="964"/>
      <c r="AN48" s="1723">
        <f>AN24+AN39</f>
        <v>0</v>
      </c>
      <c r="AO48" s="965"/>
      <c r="AP48" s="971" t="s">
        <v>19</v>
      </c>
      <c r="AQ48" s="973">
        <f>AT45+AT46+AT47+AT48</f>
        <v>0</v>
      </c>
      <c r="AR48" s="966">
        <f>AR24+AR39</f>
        <v>0</v>
      </c>
      <c r="AS48" s="974">
        <f t="shared" si="103"/>
        <v>0</v>
      </c>
      <c r="AT48" s="970">
        <f t="shared" si="103"/>
        <v>0</v>
      </c>
      <c r="AU48" s="971" t="s">
        <v>19</v>
      </c>
      <c r="AV48" s="975">
        <f>AU45+AV46+AW47+AX48</f>
        <v>0</v>
      </c>
      <c r="AW48" s="964"/>
      <c r="AX48" s="1723">
        <f>AX39+AX24</f>
        <v>0</v>
      </c>
      <c r="AY48" s="965"/>
      <c r="AZ48" s="971" t="s">
        <v>19</v>
      </c>
      <c r="BA48" s="973">
        <f>BD45+BD46+BD47+BD48</f>
        <v>0</v>
      </c>
      <c r="BB48" s="966">
        <f>BB24+BB39</f>
        <v>0</v>
      </c>
      <c r="BC48" s="1024">
        <f t="shared" si="104"/>
        <v>0</v>
      </c>
      <c r="BD48" s="970">
        <f t="shared" si="104"/>
        <v>0</v>
      </c>
      <c r="BE48" s="971" t="s">
        <v>19</v>
      </c>
      <c r="BF48" s="975">
        <f>BE45+BF46+BG47+BH48</f>
        <v>0</v>
      </c>
      <c r="BG48" s="934"/>
      <c r="BH48" s="923">
        <f>BH39+BH24</f>
        <v>0</v>
      </c>
      <c r="BI48" s="1025"/>
      <c r="BJ48" s="971" t="s">
        <v>19</v>
      </c>
      <c r="BK48" s="973">
        <f>BN45+BN46+BN47+BN48</f>
        <v>0</v>
      </c>
      <c r="BL48" s="966">
        <f>BL24+BL39</f>
        <v>0</v>
      </c>
      <c r="BM48" s="1024">
        <f t="shared" si="105"/>
        <v>0</v>
      </c>
      <c r="BN48" s="970">
        <f t="shared" si="105"/>
        <v>0</v>
      </c>
      <c r="BO48" s="971" t="s">
        <v>19</v>
      </c>
      <c r="BP48" s="975">
        <f>BO45+BP46+BQ47+BR48</f>
        <v>0</v>
      </c>
      <c r="BQ48" s="934"/>
      <c r="BR48" s="923">
        <f>BR39+BR24</f>
        <v>0</v>
      </c>
      <c r="BS48" s="1025"/>
      <c r="BT48" s="971" t="s">
        <v>19</v>
      </c>
      <c r="BU48" s="973">
        <f>BX45+BX46+BX47+BX48</f>
        <v>0</v>
      </c>
      <c r="BV48" s="966">
        <f>BV24+BV39</f>
        <v>0</v>
      </c>
      <c r="BW48" s="1024">
        <f t="shared" si="106"/>
        <v>0</v>
      </c>
      <c r="BX48" s="970">
        <f t="shared" si="106"/>
        <v>0</v>
      </c>
      <c r="BY48" s="971" t="s">
        <v>19</v>
      </c>
      <c r="BZ48" s="975">
        <f>BY45+BZ46+CA47+CB48</f>
        <v>0</v>
      </c>
      <c r="CA48" s="934"/>
      <c r="CB48" s="923">
        <f>CB39+CB24</f>
        <v>0</v>
      </c>
      <c r="CC48" s="1025"/>
      <c r="CD48" s="971" t="s">
        <v>19</v>
      </c>
      <c r="CE48" s="973">
        <f>CH45+CH46+CH47+CH48</f>
        <v>0</v>
      </c>
      <c r="CF48" s="966">
        <f>CF24+CF39</f>
        <v>0</v>
      </c>
      <c r="CG48" s="974">
        <f t="shared" si="107"/>
        <v>0</v>
      </c>
      <c r="CH48" s="970">
        <f t="shared" si="107"/>
        <v>0</v>
      </c>
      <c r="CI48" s="971" t="s">
        <v>19</v>
      </c>
      <c r="CJ48" s="975">
        <f>CI45+CJ46+CK47+CL48</f>
        <v>0</v>
      </c>
      <c r="CK48" s="934"/>
      <c r="CL48" s="923">
        <f>CL39+CL24</f>
        <v>0</v>
      </c>
      <c r="CM48" s="1025"/>
      <c r="CN48" s="971" t="s">
        <v>19</v>
      </c>
      <c r="CO48" s="973">
        <f>CR45+CR46+CR47+CR48</f>
        <v>0</v>
      </c>
      <c r="CP48" s="966">
        <f>CP24+CP39</f>
        <v>0</v>
      </c>
      <c r="CQ48" s="974">
        <f t="shared" si="99"/>
        <v>0</v>
      </c>
      <c r="CR48" s="976">
        <f t="shared" si="99"/>
        <v>0</v>
      </c>
      <c r="CS48" s="1026"/>
      <c r="CT48" s="281"/>
    </row>
    <row r="49" spans="1:98" ht="15.75" thickTop="1" x14ac:dyDescent="0.25">
      <c r="A49" s="290" t="s">
        <v>172</v>
      </c>
      <c r="B49" s="1009"/>
      <c r="C49" s="237"/>
      <c r="D49" s="237"/>
      <c r="E49" s="181"/>
      <c r="F49" s="181"/>
      <c r="G49" s="181"/>
      <c r="H49" s="181"/>
      <c r="I49" s="181"/>
      <c r="J49" s="181"/>
      <c r="K49" s="181"/>
      <c r="L49" s="254"/>
      <c r="M49" s="500">
        <f>SUM(M45:M48)</f>
        <v>0</v>
      </c>
      <c r="N49" s="493">
        <f>SUM(N25,N40)</f>
        <v>0</v>
      </c>
      <c r="O49" s="1752"/>
      <c r="P49" s="1752"/>
      <c r="Q49" s="1752"/>
      <c r="R49" s="1752"/>
      <c r="S49" s="1752"/>
      <c r="T49" s="1752"/>
      <c r="U49" s="1752"/>
      <c r="V49" s="1752"/>
      <c r="W49" s="499">
        <f>SUM(W45:W48)</f>
        <v>0</v>
      </c>
      <c r="X49" s="493">
        <f>SUM(X25,X40)</f>
        <v>0</v>
      </c>
      <c r="Y49" s="286"/>
      <c r="Z49" s="181"/>
      <c r="AA49" s="181"/>
      <c r="AB49" s="181"/>
      <c r="AC49" s="181"/>
      <c r="AD49" s="181"/>
      <c r="AE49" s="181"/>
      <c r="AF49" s="254"/>
      <c r="AG49" s="500">
        <f>SUM(AG28,AG43)</f>
        <v>0</v>
      </c>
      <c r="AH49" s="512">
        <f>SUM(AH25,AH40)</f>
        <v>0</v>
      </c>
      <c r="AI49" s="260">
        <f>SUM(AI45:AI48)</f>
        <v>0</v>
      </c>
      <c r="AJ49" s="246">
        <f>SUM(AJ25,AJ40)</f>
        <v>0</v>
      </c>
      <c r="AK49" s="181"/>
      <c r="AL49" s="181"/>
      <c r="AM49" s="181"/>
      <c r="AN49" s="181"/>
      <c r="AO49" s="181"/>
      <c r="AP49" s="181"/>
      <c r="AQ49" s="1745"/>
      <c r="AR49" s="181"/>
      <c r="AS49" s="245">
        <f>SUM(AS45:AS48)</f>
        <v>0</v>
      </c>
      <c r="AT49" s="246">
        <f>SUM(AT25,AT40)</f>
        <v>0</v>
      </c>
      <c r="AU49" s="181"/>
      <c r="AV49" s="181"/>
      <c r="AW49" s="181"/>
      <c r="AX49" s="181"/>
      <c r="AY49" s="181"/>
      <c r="AZ49" s="181"/>
      <c r="BA49" s="181"/>
      <c r="BB49" s="181"/>
      <c r="BC49" s="245">
        <f>SUM(BC45:BC48)</f>
        <v>0</v>
      </c>
      <c r="BD49" s="246">
        <f>SUM(BD25,BD40)</f>
        <v>0</v>
      </c>
      <c r="BE49" s="181"/>
      <c r="BF49" s="181"/>
      <c r="BG49" s="181"/>
      <c r="BH49" s="181"/>
      <c r="BI49" s="181"/>
      <c r="BJ49" s="181"/>
      <c r="BK49" s="181"/>
      <c r="BL49" s="181"/>
      <c r="BM49" s="245">
        <f>SUM(BM45:BM48)</f>
        <v>0</v>
      </c>
      <c r="BN49" s="246">
        <f>SUM(BN25,BN40)</f>
        <v>0</v>
      </c>
      <c r="BO49" s="181"/>
      <c r="BP49" s="181"/>
      <c r="BQ49" s="181"/>
      <c r="BR49" s="181"/>
      <c r="BS49" s="181"/>
      <c r="BT49" s="181"/>
      <c r="BU49" s="181"/>
      <c r="BV49" s="181"/>
      <c r="BW49" s="245">
        <f>SUM(BW45:BW48)</f>
        <v>0</v>
      </c>
      <c r="BX49" s="246">
        <f>SUM(BX25,BX40)</f>
        <v>0</v>
      </c>
      <c r="BY49" s="181"/>
      <c r="BZ49" s="181"/>
      <c r="CA49" s="181"/>
      <c r="CB49" s="181"/>
      <c r="CC49" s="181"/>
      <c r="CD49" s="181"/>
      <c r="CE49" s="181"/>
      <c r="CF49" s="181"/>
      <c r="CG49" s="245">
        <f>SUM(CG45:CG48)</f>
        <v>0</v>
      </c>
      <c r="CH49" s="246">
        <f>SUM(CH25,CH40)</f>
        <v>0</v>
      </c>
      <c r="CI49" s="181"/>
      <c r="CJ49" s="181"/>
      <c r="CK49" s="181"/>
      <c r="CL49" s="181"/>
      <c r="CM49" s="181"/>
      <c r="CN49" s="181"/>
      <c r="CO49" s="181"/>
      <c r="CP49" s="181"/>
      <c r="CQ49" s="245">
        <f>SUM(CQ45:CQ48)</f>
        <v>0</v>
      </c>
      <c r="CR49" s="261">
        <f>SUM(CR25,CR40)</f>
        <v>0</v>
      </c>
      <c r="CS49" s="260">
        <f>SUM(CS28,CS43)</f>
        <v>0</v>
      </c>
      <c r="CT49" s="261">
        <f>SUM(CT25,CT40)</f>
        <v>0</v>
      </c>
    </row>
    <row r="50" spans="1:98" x14ac:dyDescent="0.25">
      <c r="A50" s="983" t="s">
        <v>20</v>
      </c>
      <c r="B50" s="1027"/>
      <c r="C50" s="230"/>
      <c r="D50" s="241"/>
      <c r="E50" s="184"/>
      <c r="F50" s="184"/>
      <c r="G50" s="184"/>
      <c r="H50" s="184"/>
      <c r="I50" s="184"/>
      <c r="J50" s="184"/>
      <c r="K50" s="184"/>
      <c r="L50" s="253"/>
      <c r="M50" s="516"/>
      <c r="N50" s="497">
        <f>SUM(N26,N41)</f>
        <v>0</v>
      </c>
      <c r="O50" s="1753"/>
      <c r="P50" s="1753"/>
      <c r="Q50" s="1753"/>
      <c r="R50" s="1753"/>
      <c r="S50" s="1753"/>
      <c r="T50" s="1753"/>
      <c r="U50" s="1753"/>
      <c r="V50" s="1753"/>
      <c r="W50" s="517"/>
      <c r="X50" s="497">
        <f>SUM(X26,X41)</f>
        <v>0</v>
      </c>
      <c r="Y50" s="287"/>
      <c r="Z50" s="184"/>
      <c r="AA50" s="184"/>
      <c r="AB50" s="184"/>
      <c r="AC50" s="184"/>
      <c r="AD50" s="184"/>
      <c r="AE50" s="184"/>
      <c r="AF50" s="253"/>
      <c r="AG50" s="518"/>
      <c r="AH50" s="519">
        <f>SUM(AH26,AH41)</f>
        <v>0</v>
      </c>
      <c r="AI50" s="375"/>
      <c r="AJ50" s="5">
        <f>SUM(AJ26,AJ41)</f>
        <v>0</v>
      </c>
      <c r="AK50" s="184"/>
      <c r="AL50" s="184"/>
      <c r="AM50" s="184"/>
      <c r="AN50" s="184"/>
      <c r="AO50" s="184"/>
      <c r="AP50" s="184"/>
      <c r="AQ50" s="184"/>
      <c r="AR50" s="184"/>
      <c r="AS50" s="378"/>
      <c r="AT50" s="5">
        <f>SUM(AT26,AT41)</f>
        <v>0</v>
      </c>
      <c r="AU50" s="184"/>
      <c r="AV50" s="184"/>
      <c r="AW50" s="184"/>
      <c r="AX50" s="184"/>
      <c r="AY50" s="184"/>
      <c r="AZ50" s="184"/>
      <c r="BA50" s="184"/>
      <c r="BB50" s="184"/>
      <c r="BC50" s="379"/>
      <c r="BD50" s="5">
        <f>SUM(BD26,BD41)</f>
        <v>0</v>
      </c>
      <c r="BE50" s="184"/>
      <c r="BF50" s="184"/>
      <c r="BG50" s="184"/>
      <c r="BH50" s="184"/>
      <c r="BI50" s="184"/>
      <c r="BJ50" s="184"/>
      <c r="BK50" s="184"/>
      <c r="BL50" s="184"/>
      <c r="BM50" s="379"/>
      <c r="BN50" s="5">
        <f>SUM(BN26,BN41)</f>
        <v>0</v>
      </c>
      <c r="BO50" s="184"/>
      <c r="BP50" s="184"/>
      <c r="BQ50" s="184"/>
      <c r="BR50" s="184"/>
      <c r="BS50" s="184"/>
      <c r="BT50" s="184"/>
      <c r="BU50" s="184"/>
      <c r="BV50" s="184"/>
      <c r="BW50" s="379"/>
      <c r="BX50" s="5">
        <f>SUM(BX26,BX41)</f>
        <v>0</v>
      </c>
      <c r="BY50" s="184"/>
      <c r="BZ50" s="184"/>
      <c r="CA50" s="184"/>
      <c r="CB50" s="184"/>
      <c r="CC50" s="184"/>
      <c r="CD50" s="184"/>
      <c r="CE50" s="184"/>
      <c r="CF50" s="184"/>
      <c r="CG50" s="378"/>
      <c r="CH50" s="5">
        <f>SUM(CH26,CH41)</f>
        <v>0</v>
      </c>
      <c r="CI50" s="184"/>
      <c r="CJ50" s="184"/>
      <c r="CK50" s="184"/>
      <c r="CL50" s="184"/>
      <c r="CM50" s="184"/>
      <c r="CN50" s="184"/>
      <c r="CO50" s="184"/>
      <c r="CP50" s="184"/>
      <c r="CQ50" s="377"/>
      <c r="CR50" s="270">
        <f>SUM(CR26,CR41)</f>
        <v>0</v>
      </c>
      <c r="CS50" s="376"/>
      <c r="CT50" s="270">
        <f>SUM(CT26,CT41)</f>
        <v>0</v>
      </c>
    </row>
    <row r="51" spans="1:98" ht="15.75" thickBot="1" x14ac:dyDescent="0.3">
      <c r="A51" s="989" t="s">
        <v>150</v>
      </c>
      <c r="B51" s="1028"/>
      <c r="C51" s="229"/>
      <c r="D51" s="229"/>
      <c r="E51" s="380"/>
      <c r="F51" s="380"/>
      <c r="G51" s="380"/>
      <c r="H51" s="380"/>
      <c r="I51" s="380"/>
      <c r="J51" s="380"/>
      <c r="K51" s="380"/>
      <c r="L51" s="380"/>
      <c r="M51" s="1029"/>
      <c r="N51" s="1030">
        <f>SUM(N27,N42)</f>
        <v>0</v>
      </c>
      <c r="O51" s="1754"/>
      <c r="P51" s="1754"/>
      <c r="Q51" s="1754"/>
      <c r="R51" s="1754"/>
      <c r="S51" s="1754"/>
      <c r="T51" s="1754"/>
      <c r="U51" s="1754"/>
      <c r="V51" s="1755"/>
      <c r="W51" s="1031"/>
      <c r="X51" s="1032">
        <f>SUM(X27,X42)</f>
        <v>0</v>
      </c>
      <c r="Y51" s="239"/>
      <c r="Z51" s="239"/>
      <c r="AA51" s="239"/>
      <c r="AB51" s="239"/>
      <c r="AC51" s="239"/>
      <c r="AD51" s="239"/>
      <c r="AE51" s="239"/>
      <c r="AF51" s="239"/>
      <c r="AG51" s="1033"/>
      <c r="AH51" s="1034">
        <f>SUM(AH42,AH27)</f>
        <v>0</v>
      </c>
      <c r="AI51" s="1035"/>
      <c r="AJ51" s="1036">
        <f>SUM(AJ27,AJ42)</f>
        <v>0</v>
      </c>
      <c r="AK51" s="381"/>
      <c r="AL51" s="381"/>
      <c r="AM51" s="381"/>
      <c r="AN51" s="381"/>
      <c r="AO51" s="381"/>
      <c r="AP51" s="381"/>
      <c r="AQ51" s="381"/>
      <c r="AR51" s="381"/>
      <c r="AS51" s="1037"/>
      <c r="AT51" s="1036">
        <f>SUM(AT27,AT42)</f>
        <v>0</v>
      </c>
      <c r="AU51" s="381"/>
      <c r="AV51" s="381"/>
      <c r="AW51" s="381"/>
      <c r="AX51" s="381"/>
      <c r="AY51" s="381"/>
      <c r="AZ51" s="381"/>
      <c r="BA51" s="381"/>
      <c r="BB51" s="381"/>
      <c r="BC51" s="1038"/>
      <c r="BD51" s="1036">
        <f>SUM(BD27,BD42)</f>
        <v>0</v>
      </c>
      <c r="BE51" s="381"/>
      <c r="BF51" s="381"/>
      <c r="BG51" s="381"/>
      <c r="BH51" s="381"/>
      <c r="BI51" s="381"/>
      <c r="BJ51" s="381"/>
      <c r="BK51" s="381"/>
      <c r="BL51" s="381"/>
      <c r="BM51" s="1038"/>
      <c r="BN51" s="1036">
        <f>SUM(BN27,BN42)</f>
        <v>0</v>
      </c>
      <c r="BO51" s="381"/>
      <c r="BP51" s="381"/>
      <c r="BQ51" s="381"/>
      <c r="BR51" s="381"/>
      <c r="BS51" s="381"/>
      <c r="BT51" s="381"/>
      <c r="BU51" s="381"/>
      <c r="BV51" s="381"/>
      <c r="BW51" s="1038"/>
      <c r="BX51" s="1036">
        <f>SUM(BX27,BX42)</f>
        <v>0</v>
      </c>
      <c r="BY51" s="381"/>
      <c r="BZ51" s="381"/>
      <c r="CA51" s="381"/>
      <c r="CB51" s="381"/>
      <c r="CC51" s="381"/>
      <c r="CD51" s="381"/>
      <c r="CE51" s="381"/>
      <c r="CF51" s="381"/>
      <c r="CG51" s="1037"/>
      <c r="CH51" s="1036">
        <f>SUM(CH27,CH42)</f>
        <v>0</v>
      </c>
      <c r="CI51" s="381"/>
      <c r="CJ51" s="381"/>
      <c r="CK51" s="381"/>
      <c r="CL51" s="381"/>
      <c r="CM51" s="381"/>
      <c r="CN51" s="381"/>
      <c r="CO51" s="381"/>
      <c r="CP51" s="381"/>
      <c r="CQ51" s="1037"/>
      <c r="CR51" s="1039">
        <f>SUM(CR27,CR42)</f>
        <v>0</v>
      </c>
      <c r="CS51" s="1035"/>
      <c r="CT51" s="1040">
        <f>SUM(CT27,CT42)</f>
        <v>0</v>
      </c>
    </row>
    <row r="52" spans="1:98" ht="15.75" thickTop="1" x14ac:dyDescent="0.25">
      <c r="A52" s="292" t="s">
        <v>173</v>
      </c>
      <c r="B52" s="242"/>
      <c r="C52" s="242"/>
      <c r="D52" s="243"/>
      <c r="E52" s="184"/>
      <c r="F52" s="184"/>
      <c r="G52" s="184"/>
      <c r="H52" s="184"/>
      <c r="I52" s="184"/>
      <c r="J52" s="184"/>
      <c r="K52" s="184"/>
      <c r="L52" s="253"/>
      <c r="M52" s="514">
        <f>M49</f>
        <v>0</v>
      </c>
      <c r="N52" s="502">
        <f>SUM(N49:N51)</f>
        <v>0</v>
      </c>
      <c r="O52" s="1753"/>
      <c r="P52" s="1753"/>
      <c r="Q52" s="1753"/>
      <c r="R52" s="1753"/>
      <c r="S52" s="1753"/>
      <c r="T52" s="1753"/>
      <c r="U52" s="1753"/>
      <c r="V52" s="1753"/>
      <c r="W52" s="498">
        <f>W49</f>
        <v>0</v>
      </c>
      <c r="X52" s="497">
        <f>SUM(X49:X51)</f>
        <v>0</v>
      </c>
      <c r="Y52" s="287"/>
      <c r="Z52" s="184"/>
      <c r="AA52" s="184"/>
      <c r="AB52" s="184"/>
      <c r="AC52" s="184"/>
      <c r="AD52" s="184"/>
      <c r="AE52" s="184"/>
      <c r="AF52" s="253"/>
      <c r="AG52" s="514">
        <f>AG49</f>
        <v>0</v>
      </c>
      <c r="AH52" s="515">
        <f>SUM(AH49:AH51)</f>
        <v>0</v>
      </c>
      <c r="AI52" s="269">
        <f>AI49</f>
        <v>0</v>
      </c>
      <c r="AJ52" s="248">
        <f>SUM(AJ49:AJ51)</f>
        <v>0</v>
      </c>
      <c r="AK52" s="184"/>
      <c r="AL52" s="184"/>
      <c r="AM52" s="184"/>
      <c r="AN52" s="184"/>
      <c r="AO52" s="184"/>
      <c r="AP52" s="184"/>
      <c r="AQ52" s="184"/>
      <c r="AR52" s="184"/>
      <c r="AS52" s="250">
        <f>AS49</f>
        <v>0</v>
      </c>
      <c r="AT52" s="248">
        <f>SUM(AT49:AT51)</f>
        <v>0</v>
      </c>
      <c r="AU52" s="184"/>
      <c r="AV52" s="184"/>
      <c r="AW52" s="184"/>
      <c r="AX52" s="184"/>
      <c r="AY52" s="184"/>
      <c r="AZ52" s="184"/>
      <c r="BA52" s="184"/>
      <c r="BB52" s="184"/>
      <c r="BC52" s="1719">
        <f>BC49</f>
        <v>0</v>
      </c>
      <c r="BD52" s="248">
        <f>SUM(BD49:BD51)</f>
        <v>0</v>
      </c>
      <c r="BE52" s="184"/>
      <c r="BF52" s="184"/>
      <c r="BG52" s="184"/>
      <c r="BH52" s="184"/>
      <c r="BI52" s="184"/>
      <c r="BJ52" s="184"/>
      <c r="BK52" s="184"/>
      <c r="BL52" s="184"/>
      <c r="BM52" s="1719">
        <f>BM49</f>
        <v>0</v>
      </c>
      <c r="BN52" s="248">
        <f>SUM(BN49:BN51)</f>
        <v>0</v>
      </c>
      <c r="BO52" s="184"/>
      <c r="BP52" s="184"/>
      <c r="BQ52" s="184"/>
      <c r="BR52" s="184"/>
      <c r="BS52" s="184"/>
      <c r="BT52" s="184"/>
      <c r="BU52" s="184"/>
      <c r="BV52" s="184"/>
      <c r="BW52" s="1719">
        <f>BW49</f>
        <v>0</v>
      </c>
      <c r="BX52" s="248">
        <f>SUM(BX49:BX51)</f>
        <v>0</v>
      </c>
      <c r="BY52" s="184"/>
      <c r="BZ52" s="184"/>
      <c r="CA52" s="184"/>
      <c r="CB52" s="184"/>
      <c r="CC52" s="184"/>
      <c r="CD52" s="184"/>
      <c r="CE52" s="184"/>
      <c r="CF52" s="184"/>
      <c r="CG52" s="250">
        <f>CG49</f>
        <v>0</v>
      </c>
      <c r="CH52" s="248">
        <f>SUM(CH49:CH51)</f>
        <v>0</v>
      </c>
      <c r="CI52" s="184"/>
      <c r="CJ52" s="184"/>
      <c r="CK52" s="184"/>
      <c r="CL52" s="184"/>
      <c r="CM52" s="184"/>
      <c r="CN52" s="184"/>
      <c r="CO52" s="184"/>
      <c r="CP52" s="184"/>
      <c r="CQ52" s="250">
        <f>CQ49</f>
        <v>0</v>
      </c>
      <c r="CR52" s="263">
        <f>SUM(CR49:CR51)</f>
        <v>0</v>
      </c>
      <c r="CS52" s="269">
        <f>CS50</f>
        <v>0</v>
      </c>
      <c r="CT52" s="285">
        <f>SUM(CT49:CT51)</f>
        <v>0</v>
      </c>
    </row>
    <row r="53" spans="1:98" ht="14.25" customHeight="1" x14ac:dyDescent="0.25">
      <c r="A53" s="994"/>
      <c r="B53" s="351"/>
      <c r="C53" s="351"/>
      <c r="D53" s="351"/>
      <c r="E53" s="351"/>
      <c r="F53" s="351"/>
      <c r="G53" s="351"/>
      <c r="H53" s="351"/>
      <c r="I53" s="351"/>
      <c r="J53" s="351"/>
      <c r="K53" s="351"/>
      <c r="L53" s="351"/>
      <c r="M53" s="352"/>
      <c r="N53" s="351"/>
      <c r="O53" s="351"/>
      <c r="P53" s="351"/>
      <c r="Q53" s="351"/>
      <c r="R53" s="351"/>
      <c r="S53" s="351"/>
      <c r="T53" s="351"/>
      <c r="U53" s="351"/>
      <c r="V53" s="351"/>
      <c r="W53" s="353"/>
      <c r="X53" s="447"/>
      <c r="Y53" s="351"/>
      <c r="Z53" s="351"/>
      <c r="AA53" s="351"/>
      <c r="AB53" s="351"/>
      <c r="AC53" s="351"/>
      <c r="AD53" s="351"/>
      <c r="AE53" s="351"/>
      <c r="AF53" s="351"/>
      <c r="AG53" s="995"/>
      <c r="AH53" s="355"/>
      <c r="AI53" s="352"/>
      <c r="AJ53" s="351"/>
      <c r="AK53" s="351"/>
      <c r="AL53" s="351"/>
      <c r="AM53" s="351"/>
      <c r="AN53" s="351"/>
      <c r="AO53" s="351"/>
      <c r="AP53" s="351"/>
      <c r="AQ53" s="351"/>
      <c r="AR53" s="351"/>
      <c r="AS53" s="356"/>
      <c r="AT53" s="357"/>
      <c r="AU53" s="351"/>
      <c r="AV53" s="351"/>
      <c r="AW53" s="351"/>
      <c r="AX53" s="351"/>
      <c r="AY53" s="351"/>
      <c r="AZ53" s="351"/>
      <c r="BA53" s="351"/>
      <c r="BB53" s="351"/>
      <c r="BC53" s="356"/>
      <c r="BD53" s="357"/>
      <c r="BE53" s="351"/>
      <c r="BF53" s="351"/>
      <c r="BG53" s="351"/>
      <c r="BH53" s="351"/>
      <c r="BI53" s="351"/>
      <c r="BJ53" s="351"/>
      <c r="BK53" s="351"/>
      <c r="BL53" s="351"/>
      <c r="BM53" s="356"/>
      <c r="BN53" s="357"/>
      <c r="BO53" s="351"/>
      <c r="BP53" s="351"/>
      <c r="BQ53" s="351"/>
      <c r="BR53" s="351"/>
      <c r="BS53" s="351"/>
      <c r="BT53" s="351"/>
      <c r="BU53" s="351"/>
      <c r="BV53" s="351"/>
      <c r="BW53" s="356"/>
      <c r="BX53" s="357"/>
      <c r="BY53" s="351"/>
      <c r="BZ53" s="351"/>
      <c r="CA53" s="351"/>
      <c r="CB53" s="351"/>
      <c r="CC53" s="351"/>
      <c r="CD53" s="351"/>
      <c r="CE53" s="351"/>
      <c r="CF53" s="351"/>
      <c r="CG53" s="356"/>
      <c r="CH53" s="357"/>
      <c r="CI53" s="351"/>
      <c r="CJ53" s="351"/>
      <c r="CK53" s="351"/>
      <c r="CL53" s="351"/>
      <c r="CM53" s="351"/>
      <c r="CN53" s="351"/>
      <c r="CO53" s="351"/>
      <c r="CP53" s="351"/>
      <c r="CQ53" s="356"/>
      <c r="CR53" s="354"/>
      <c r="CS53" s="995"/>
      <c r="CT53" s="355"/>
    </row>
    <row r="54" spans="1:98" x14ac:dyDescent="0.25">
      <c r="A54" s="102" t="s">
        <v>219</v>
      </c>
      <c r="B54" s="188"/>
      <c r="C54" s="1041"/>
      <c r="D54" s="1042"/>
      <c r="E54" s="1043"/>
      <c r="F54" s="1043"/>
      <c r="G54" s="1043"/>
      <c r="H54" s="1043"/>
      <c r="I54" s="1043"/>
      <c r="J54" s="1043"/>
      <c r="K54" s="1043"/>
      <c r="L54" s="1043"/>
      <c r="M54" s="1044" t="s">
        <v>23</v>
      </c>
      <c r="N54" s="1045" t="s">
        <v>24</v>
      </c>
      <c r="O54" s="1041"/>
      <c r="P54" s="1041"/>
      <c r="Q54" s="1041"/>
      <c r="R54" s="1041"/>
      <c r="S54" s="1041"/>
      <c r="T54" s="1041"/>
      <c r="U54" s="1041"/>
      <c r="V54" s="1041"/>
      <c r="W54" s="1046" t="s">
        <v>23</v>
      </c>
      <c r="X54" s="1045" t="s">
        <v>24</v>
      </c>
      <c r="Y54" s="1041"/>
      <c r="Z54" s="1041"/>
      <c r="AA54" s="1041"/>
      <c r="AB54" s="1041"/>
      <c r="AC54" s="1041"/>
      <c r="AD54" s="1041"/>
      <c r="AE54" s="1041"/>
      <c r="AF54" s="1041"/>
      <c r="AG54" s="1044" t="s">
        <v>23</v>
      </c>
      <c r="AH54" s="1047" t="s">
        <v>24</v>
      </c>
      <c r="AI54" s="1044" t="s">
        <v>23</v>
      </c>
      <c r="AJ54" s="1045" t="s">
        <v>24</v>
      </c>
      <c r="AK54" s="1048"/>
      <c r="AL54" s="1048"/>
      <c r="AM54" s="1048"/>
      <c r="AN54" s="1048"/>
      <c r="AO54" s="1048"/>
      <c r="AP54" s="1048"/>
      <c r="AQ54" s="1048"/>
      <c r="AR54" s="1048"/>
      <c r="AS54" s="1046" t="s">
        <v>23</v>
      </c>
      <c r="AT54" s="1045" t="s">
        <v>24</v>
      </c>
      <c r="AU54" s="1048"/>
      <c r="AV54" s="1048"/>
      <c r="AW54" s="1048"/>
      <c r="AX54" s="1048"/>
      <c r="AY54" s="1048"/>
      <c r="AZ54" s="1048"/>
      <c r="BA54" s="1048"/>
      <c r="BB54" s="1048"/>
      <c r="BC54" s="1046" t="s">
        <v>23</v>
      </c>
      <c r="BD54" s="1045" t="s">
        <v>24</v>
      </c>
      <c r="BE54" s="1048"/>
      <c r="BF54" s="1048"/>
      <c r="BG54" s="1048"/>
      <c r="BH54" s="1048"/>
      <c r="BI54" s="1048"/>
      <c r="BJ54" s="1048"/>
      <c r="BK54" s="1048"/>
      <c r="BL54" s="1048"/>
      <c r="BM54" s="1046" t="s">
        <v>23</v>
      </c>
      <c r="BN54" s="1045" t="s">
        <v>24</v>
      </c>
      <c r="BO54" s="1048"/>
      <c r="BP54" s="1048"/>
      <c r="BQ54" s="1048"/>
      <c r="BR54" s="1048"/>
      <c r="BS54" s="1048"/>
      <c r="BT54" s="1048"/>
      <c r="BU54" s="1048"/>
      <c r="BV54" s="1048"/>
      <c r="BW54" s="1046" t="s">
        <v>23</v>
      </c>
      <c r="BX54" s="1045" t="s">
        <v>24</v>
      </c>
      <c r="BY54" s="1048"/>
      <c r="BZ54" s="1048"/>
      <c r="CA54" s="1048"/>
      <c r="CB54" s="1048"/>
      <c r="CC54" s="1048"/>
      <c r="CD54" s="1048"/>
      <c r="CE54" s="1048"/>
      <c r="CF54" s="1048"/>
      <c r="CG54" s="1046" t="s">
        <v>23</v>
      </c>
      <c r="CH54" s="1045" t="s">
        <v>24</v>
      </c>
      <c r="CI54" s="1048"/>
      <c r="CJ54" s="1048"/>
      <c r="CK54" s="1048"/>
      <c r="CL54" s="1048"/>
      <c r="CM54" s="1048"/>
      <c r="CN54" s="1048"/>
      <c r="CO54" s="1048"/>
      <c r="CP54" s="1048"/>
      <c r="CQ54" s="1046" t="s">
        <v>23</v>
      </c>
      <c r="CR54" s="1047" t="s">
        <v>24</v>
      </c>
      <c r="CS54" s="1044" t="s">
        <v>23</v>
      </c>
      <c r="CT54" s="1047" t="s">
        <v>24</v>
      </c>
    </row>
    <row r="55" spans="1:98" x14ac:dyDescent="0.25">
      <c r="A55" s="2282" t="s">
        <v>86</v>
      </c>
      <c r="B55" s="2283"/>
      <c r="C55" s="2283"/>
      <c r="D55" s="2284"/>
      <c r="E55" s="1049"/>
      <c r="F55" s="305"/>
      <c r="G55" s="1049"/>
      <c r="H55" s="1049"/>
      <c r="I55" s="1049"/>
      <c r="J55" s="1049"/>
      <c r="K55" s="1049"/>
      <c r="L55" s="1049"/>
      <c r="M55" s="452">
        <v>0</v>
      </c>
      <c r="N55" s="453">
        <v>0</v>
      </c>
      <c r="O55" s="1237"/>
      <c r="P55" s="1238"/>
      <c r="Q55" s="1237"/>
      <c r="R55" s="1237"/>
      <c r="S55" s="1237"/>
      <c r="T55" s="1237"/>
      <c r="U55" s="1237"/>
      <c r="V55" s="1237"/>
      <c r="W55" s="454">
        <v>0</v>
      </c>
      <c r="X55" s="453">
        <v>0</v>
      </c>
      <c r="Y55" s="1050"/>
      <c r="Z55" s="368"/>
      <c r="AA55" s="1050"/>
      <c r="AB55" s="1050"/>
      <c r="AC55" s="1050"/>
      <c r="AD55" s="1050"/>
      <c r="AE55" s="1050"/>
      <c r="AF55" s="1050"/>
      <c r="AG55" s="1051">
        <f t="shared" ref="AG55:AG64" si="108">SUM(M55,W55)</f>
        <v>0</v>
      </c>
      <c r="AH55" s="527">
        <f t="shared" ref="AH55:AH64" si="109">SUM(N55,X55)</f>
        <v>0</v>
      </c>
      <c r="AI55" s="452">
        <v>0</v>
      </c>
      <c r="AJ55" s="453">
        <v>0</v>
      </c>
      <c r="AK55" s="1237"/>
      <c r="AL55" s="1238"/>
      <c r="AM55" s="1237"/>
      <c r="AN55" s="1237"/>
      <c r="AO55" s="1237"/>
      <c r="AP55" s="1237"/>
      <c r="AQ55" s="1237"/>
      <c r="AR55" s="1237"/>
      <c r="AS55" s="454">
        <v>0</v>
      </c>
      <c r="AT55" s="453">
        <v>0</v>
      </c>
      <c r="AU55" s="1237"/>
      <c r="AV55" s="1238"/>
      <c r="AW55" s="1237"/>
      <c r="AX55" s="1237"/>
      <c r="AY55" s="1237"/>
      <c r="AZ55" s="1237"/>
      <c r="BA55" s="1237"/>
      <c r="BB55" s="1237"/>
      <c r="BC55" s="454">
        <v>0</v>
      </c>
      <c r="BD55" s="453">
        <v>0</v>
      </c>
      <c r="BE55" s="1237"/>
      <c r="BF55" s="1238"/>
      <c r="BG55" s="1237"/>
      <c r="BH55" s="1237"/>
      <c r="BI55" s="1237"/>
      <c r="BJ55" s="1237"/>
      <c r="BK55" s="1237"/>
      <c r="BL55" s="1237"/>
      <c r="BM55" s="454">
        <v>0</v>
      </c>
      <c r="BN55" s="453">
        <v>0</v>
      </c>
      <c r="BO55" s="1237"/>
      <c r="BP55" s="1238"/>
      <c r="BQ55" s="1237"/>
      <c r="BR55" s="1237"/>
      <c r="BS55" s="1237"/>
      <c r="BT55" s="1237"/>
      <c r="BU55" s="1237"/>
      <c r="BV55" s="1237"/>
      <c r="BW55" s="454">
        <v>0</v>
      </c>
      <c r="BX55" s="453">
        <v>0</v>
      </c>
      <c r="BY55" s="1237"/>
      <c r="BZ55" s="1238"/>
      <c r="CA55" s="1237"/>
      <c r="CB55" s="1237"/>
      <c r="CC55" s="1237"/>
      <c r="CD55" s="1237"/>
      <c r="CE55" s="1237"/>
      <c r="CF55" s="1237"/>
      <c r="CG55" s="454">
        <v>0</v>
      </c>
      <c r="CH55" s="453">
        <v>0</v>
      </c>
      <c r="CI55" s="1237"/>
      <c r="CJ55" s="1238"/>
      <c r="CK55" s="1237"/>
      <c r="CL55" s="1237"/>
      <c r="CM55" s="1237"/>
      <c r="CN55" s="1237"/>
      <c r="CO55" s="1237"/>
      <c r="CP55" s="1237"/>
      <c r="CQ55" s="454">
        <v>0</v>
      </c>
      <c r="CR55" s="455">
        <v>0</v>
      </c>
      <c r="CS55" s="1052">
        <f>SUM(AI55,AS55,BC55,BM55,BW55,CG55,CQ55)</f>
        <v>0</v>
      </c>
      <c r="CT55" s="374">
        <f>SUM(AJ55,AT55,BD55,BN55,BX55,CH55,CR55)</f>
        <v>0</v>
      </c>
    </row>
    <row r="56" spans="1:98" x14ac:dyDescent="0.25">
      <c r="A56" s="2270" t="s">
        <v>87</v>
      </c>
      <c r="B56" s="2271"/>
      <c r="C56" s="2271"/>
      <c r="D56" s="2272"/>
      <c r="E56" s="1049"/>
      <c r="F56" s="305"/>
      <c r="G56" s="1049"/>
      <c r="H56" s="1049"/>
      <c r="I56" s="1049"/>
      <c r="J56" s="1049"/>
      <c r="K56" s="1049"/>
      <c r="L56" s="1049"/>
      <c r="M56" s="105">
        <v>0</v>
      </c>
      <c r="N56" s="106">
        <v>0</v>
      </c>
      <c r="O56" s="1239"/>
      <c r="P56" s="1240"/>
      <c r="Q56" s="1239"/>
      <c r="R56" s="1239"/>
      <c r="S56" s="1239"/>
      <c r="T56" s="1239"/>
      <c r="U56" s="1239"/>
      <c r="V56" s="1239"/>
      <c r="W56" s="107">
        <v>0</v>
      </c>
      <c r="X56" s="106">
        <v>0</v>
      </c>
      <c r="Y56" s="1053"/>
      <c r="Z56" s="369"/>
      <c r="AA56" s="1053"/>
      <c r="AB56" s="1053"/>
      <c r="AC56" s="1053"/>
      <c r="AD56" s="1053"/>
      <c r="AE56" s="1053"/>
      <c r="AF56" s="1053"/>
      <c r="AG56" s="523">
        <f t="shared" si="108"/>
        <v>0</v>
      </c>
      <c r="AH56" s="522">
        <f t="shared" si="109"/>
        <v>0</v>
      </c>
      <c r="AI56" s="105">
        <v>0</v>
      </c>
      <c r="AJ56" s="106">
        <v>0</v>
      </c>
      <c r="AK56" s="1239"/>
      <c r="AL56" s="1240"/>
      <c r="AM56" s="1239"/>
      <c r="AN56" s="1239"/>
      <c r="AO56" s="1239"/>
      <c r="AP56" s="1239"/>
      <c r="AQ56" s="1239"/>
      <c r="AR56" s="1239"/>
      <c r="AS56" s="107">
        <v>0</v>
      </c>
      <c r="AT56" s="106">
        <v>0</v>
      </c>
      <c r="AU56" s="1239"/>
      <c r="AV56" s="1240"/>
      <c r="AW56" s="1239"/>
      <c r="AX56" s="1239"/>
      <c r="AY56" s="1239"/>
      <c r="AZ56" s="1239"/>
      <c r="BA56" s="1239"/>
      <c r="BB56" s="1239"/>
      <c r="BC56" s="107">
        <v>0</v>
      </c>
      <c r="BD56" s="106">
        <v>0</v>
      </c>
      <c r="BE56" s="1239"/>
      <c r="BF56" s="1240"/>
      <c r="BG56" s="1239"/>
      <c r="BH56" s="1239"/>
      <c r="BI56" s="1239"/>
      <c r="BJ56" s="1239"/>
      <c r="BK56" s="1239"/>
      <c r="BL56" s="1239"/>
      <c r="BM56" s="107">
        <v>0</v>
      </c>
      <c r="BN56" s="106">
        <v>0</v>
      </c>
      <c r="BO56" s="1239"/>
      <c r="BP56" s="1240"/>
      <c r="BQ56" s="1239"/>
      <c r="BR56" s="1239"/>
      <c r="BS56" s="1239"/>
      <c r="BT56" s="1239"/>
      <c r="BU56" s="1239"/>
      <c r="BV56" s="1239"/>
      <c r="BW56" s="107">
        <v>0</v>
      </c>
      <c r="BX56" s="106">
        <v>0</v>
      </c>
      <c r="BY56" s="1239"/>
      <c r="BZ56" s="1240"/>
      <c r="CA56" s="1239"/>
      <c r="CB56" s="1239"/>
      <c r="CC56" s="1239"/>
      <c r="CD56" s="1239"/>
      <c r="CE56" s="1239"/>
      <c r="CF56" s="1239"/>
      <c r="CG56" s="107">
        <v>0</v>
      </c>
      <c r="CH56" s="106">
        <v>0</v>
      </c>
      <c r="CI56" s="1239"/>
      <c r="CJ56" s="1240"/>
      <c r="CK56" s="1239"/>
      <c r="CL56" s="1239"/>
      <c r="CM56" s="1239"/>
      <c r="CN56" s="1239"/>
      <c r="CO56" s="1239"/>
      <c r="CP56" s="1239"/>
      <c r="CQ56" s="107">
        <v>0</v>
      </c>
      <c r="CR56" s="108">
        <v>0</v>
      </c>
      <c r="CS56" s="372">
        <f t="shared" ref="CS56:CS64" si="110">SUM(AI56,AS56,BC56,BM56,BW56,CG56,CQ56)</f>
        <v>0</v>
      </c>
      <c r="CT56" s="274">
        <f t="shared" ref="CT56:CT71" si="111">SUM(AJ56,AT56,BD56,BN56,BX56,CH56,CR56)</f>
        <v>0</v>
      </c>
    </row>
    <row r="57" spans="1:98" x14ac:dyDescent="0.25">
      <c r="A57" s="2270" t="s">
        <v>88</v>
      </c>
      <c r="B57" s="2271"/>
      <c r="C57" s="2271"/>
      <c r="D57" s="2272"/>
      <c r="E57" s="1049"/>
      <c r="F57" s="305"/>
      <c r="G57" s="1049"/>
      <c r="H57" s="1049"/>
      <c r="I57" s="1049"/>
      <c r="J57" s="1049"/>
      <c r="K57" s="1049"/>
      <c r="L57" s="1049"/>
      <c r="M57" s="105">
        <v>0</v>
      </c>
      <c r="N57" s="106">
        <v>0</v>
      </c>
      <c r="O57" s="1239"/>
      <c r="P57" s="1240"/>
      <c r="Q57" s="1239"/>
      <c r="R57" s="1239"/>
      <c r="S57" s="1239"/>
      <c r="T57" s="1239"/>
      <c r="U57" s="1239"/>
      <c r="V57" s="1239"/>
      <c r="W57" s="107">
        <v>0</v>
      </c>
      <c r="X57" s="106">
        <v>0</v>
      </c>
      <c r="Y57" s="1053"/>
      <c r="Z57" s="369"/>
      <c r="AA57" s="1053"/>
      <c r="AB57" s="1053"/>
      <c r="AC57" s="1053"/>
      <c r="AD57" s="1053"/>
      <c r="AE57" s="1053"/>
      <c r="AF57" s="1053"/>
      <c r="AG57" s="523">
        <f t="shared" si="108"/>
        <v>0</v>
      </c>
      <c r="AH57" s="522">
        <f t="shared" si="109"/>
        <v>0</v>
      </c>
      <c r="AI57" s="105">
        <v>0</v>
      </c>
      <c r="AJ57" s="106">
        <v>0</v>
      </c>
      <c r="AK57" s="1239"/>
      <c r="AL57" s="1240"/>
      <c r="AM57" s="1239"/>
      <c r="AN57" s="1239"/>
      <c r="AO57" s="1239"/>
      <c r="AP57" s="1239"/>
      <c r="AQ57" s="1239"/>
      <c r="AR57" s="1239"/>
      <c r="AS57" s="107">
        <v>0</v>
      </c>
      <c r="AT57" s="106">
        <v>0</v>
      </c>
      <c r="AU57" s="1239"/>
      <c r="AV57" s="1240"/>
      <c r="AW57" s="1239"/>
      <c r="AX57" s="1239"/>
      <c r="AY57" s="1239"/>
      <c r="AZ57" s="1239"/>
      <c r="BA57" s="1239"/>
      <c r="BB57" s="1239"/>
      <c r="BC57" s="107">
        <v>0</v>
      </c>
      <c r="BD57" s="106">
        <v>0</v>
      </c>
      <c r="BE57" s="1239"/>
      <c r="BF57" s="1240"/>
      <c r="BG57" s="1239"/>
      <c r="BH57" s="1239"/>
      <c r="BI57" s="1239"/>
      <c r="BJ57" s="1239"/>
      <c r="BK57" s="1239"/>
      <c r="BL57" s="1239"/>
      <c r="BM57" s="107">
        <v>0</v>
      </c>
      <c r="BN57" s="106">
        <v>0</v>
      </c>
      <c r="BO57" s="1239"/>
      <c r="BP57" s="1240"/>
      <c r="BQ57" s="1239"/>
      <c r="BR57" s="1239"/>
      <c r="BS57" s="1239"/>
      <c r="BT57" s="1239"/>
      <c r="BU57" s="1239"/>
      <c r="BV57" s="1239"/>
      <c r="BW57" s="107">
        <v>0</v>
      </c>
      <c r="BX57" s="106">
        <v>0</v>
      </c>
      <c r="BY57" s="1239"/>
      <c r="BZ57" s="1240"/>
      <c r="CA57" s="1239"/>
      <c r="CB57" s="1239"/>
      <c r="CC57" s="1239"/>
      <c r="CD57" s="1239"/>
      <c r="CE57" s="1239"/>
      <c r="CF57" s="1239"/>
      <c r="CG57" s="107">
        <v>0</v>
      </c>
      <c r="CH57" s="106">
        <v>0</v>
      </c>
      <c r="CI57" s="1239"/>
      <c r="CJ57" s="1240"/>
      <c r="CK57" s="1239"/>
      <c r="CL57" s="1239"/>
      <c r="CM57" s="1239"/>
      <c r="CN57" s="1239"/>
      <c r="CO57" s="1239"/>
      <c r="CP57" s="1239"/>
      <c r="CQ57" s="107">
        <v>0</v>
      </c>
      <c r="CR57" s="108">
        <v>0</v>
      </c>
      <c r="CS57" s="372">
        <f t="shared" si="110"/>
        <v>0</v>
      </c>
      <c r="CT57" s="274">
        <f t="shared" si="111"/>
        <v>0</v>
      </c>
    </row>
    <row r="58" spans="1:98" x14ac:dyDescent="0.25">
      <c r="A58" s="2270" t="s">
        <v>89</v>
      </c>
      <c r="B58" s="2271"/>
      <c r="C58" s="2271"/>
      <c r="D58" s="2272"/>
      <c r="E58" s="1049"/>
      <c r="F58" s="305"/>
      <c r="G58" s="1049"/>
      <c r="H58" s="1049"/>
      <c r="I58" s="1049"/>
      <c r="J58" s="1049"/>
      <c r="K58" s="1049"/>
      <c r="L58" s="1049"/>
      <c r="M58" s="105">
        <v>0</v>
      </c>
      <c r="N58" s="106">
        <v>0</v>
      </c>
      <c r="O58" s="1239"/>
      <c r="P58" s="1240"/>
      <c r="Q58" s="1239"/>
      <c r="R58" s="1239"/>
      <c r="S58" s="1239"/>
      <c r="T58" s="1239"/>
      <c r="U58" s="1239"/>
      <c r="V58" s="1239"/>
      <c r="W58" s="107">
        <v>0</v>
      </c>
      <c r="X58" s="106">
        <v>0</v>
      </c>
      <c r="Y58" s="1053"/>
      <c r="Z58" s="369"/>
      <c r="AA58" s="1053"/>
      <c r="AB58" s="1053"/>
      <c r="AC58" s="1053"/>
      <c r="AD58" s="1053"/>
      <c r="AE58" s="1053"/>
      <c r="AF58" s="1053"/>
      <c r="AG58" s="523">
        <f t="shared" si="108"/>
        <v>0</v>
      </c>
      <c r="AH58" s="522">
        <f t="shared" si="109"/>
        <v>0</v>
      </c>
      <c r="AI58" s="105">
        <v>0</v>
      </c>
      <c r="AJ58" s="106">
        <v>0</v>
      </c>
      <c r="AK58" s="1239"/>
      <c r="AL58" s="1240"/>
      <c r="AM58" s="1239"/>
      <c r="AN58" s="1239"/>
      <c r="AO58" s="1239"/>
      <c r="AP58" s="1239"/>
      <c r="AQ58" s="1239"/>
      <c r="AR58" s="1239"/>
      <c r="AS58" s="107">
        <v>0</v>
      </c>
      <c r="AT58" s="106">
        <v>0</v>
      </c>
      <c r="AU58" s="1239"/>
      <c r="AV58" s="1240"/>
      <c r="AW58" s="1239"/>
      <c r="AX58" s="1239"/>
      <c r="AY58" s="1239"/>
      <c r="AZ58" s="1239"/>
      <c r="BA58" s="1239"/>
      <c r="BB58" s="1239"/>
      <c r="BC58" s="107">
        <v>0</v>
      </c>
      <c r="BD58" s="106">
        <v>0</v>
      </c>
      <c r="BE58" s="1239"/>
      <c r="BF58" s="1240"/>
      <c r="BG58" s="1239"/>
      <c r="BH58" s="1239"/>
      <c r="BI58" s="1239"/>
      <c r="BJ58" s="1239"/>
      <c r="BK58" s="1239"/>
      <c r="BL58" s="1239"/>
      <c r="BM58" s="107">
        <v>0</v>
      </c>
      <c r="BN58" s="106">
        <v>0</v>
      </c>
      <c r="BO58" s="1239"/>
      <c r="BP58" s="1240"/>
      <c r="BQ58" s="1239"/>
      <c r="BR58" s="1239"/>
      <c r="BS58" s="1239"/>
      <c r="BT58" s="1239"/>
      <c r="BU58" s="1239"/>
      <c r="BV58" s="1239"/>
      <c r="BW58" s="107">
        <v>0</v>
      </c>
      <c r="BX58" s="106">
        <v>0</v>
      </c>
      <c r="BY58" s="1239"/>
      <c r="BZ58" s="1240"/>
      <c r="CA58" s="1239"/>
      <c r="CB58" s="1239"/>
      <c r="CC58" s="1239"/>
      <c r="CD58" s="1239"/>
      <c r="CE58" s="1239"/>
      <c r="CF58" s="1239"/>
      <c r="CG58" s="107">
        <v>0</v>
      </c>
      <c r="CH58" s="106">
        <v>0</v>
      </c>
      <c r="CI58" s="1239"/>
      <c r="CJ58" s="1240"/>
      <c r="CK58" s="1239"/>
      <c r="CL58" s="1239"/>
      <c r="CM58" s="1239"/>
      <c r="CN58" s="1239"/>
      <c r="CO58" s="1239"/>
      <c r="CP58" s="1239"/>
      <c r="CQ58" s="107">
        <v>0</v>
      </c>
      <c r="CR58" s="108">
        <v>0</v>
      </c>
      <c r="CS58" s="372">
        <f t="shared" si="110"/>
        <v>0</v>
      </c>
      <c r="CT58" s="274">
        <f t="shared" si="111"/>
        <v>0</v>
      </c>
    </row>
    <row r="59" spans="1:98" x14ac:dyDescent="0.25">
      <c r="A59" s="2270" t="s">
        <v>90</v>
      </c>
      <c r="B59" s="2271"/>
      <c r="C59" s="2271"/>
      <c r="D59" s="2272"/>
      <c r="E59" s="1049"/>
      <c r="F59" s="305"/>
      <c r="G59" s="1049"/>
      <c r="H59" s="1049"/>
      <c r="I59" s="1049"/>
      <c r="J59" s="1049"/>
      <c r="K59" s="1049"/>
      <c r="L59" s="1049"/>
      <c r="M59" s="105">
        <v>0</v>
      </c>
      <c r="N59" s="106">
        <v>0</v>
      </c>
      <c r="O59" s="1239"/>
      <c r="P59" s="1240"/>
      <c r="Q59" s="1239"/>
      <c r="R59" s="1239"/>
      <c r="S59" s="1239"/>
      <c r="T59" s="1239"/>
      <c r="U59" s="1239"/>
      <c r="V59" s="1239"/>
      <c r="W59" s="107">
        <v>0</v>
      </c>
      <c r="X59" s="106">
        <v>0</v>
      </c>
      <c r="Y59" s="1053"/>
      <c r="Z59" s="369"/>
      <c r="AA59" s="1053"/>
      <c r="AB59" s="1053"/>
      <c r="AC59" s="1053"/>
      <c r="AD59" s="1053"/>
      <c r="AE59" s="1053"/>
      <c r="AF59" s="1053"/>
      <c r="AG59" s="523">
        <f t="shared" si="108"/>
        <v>0</v>
      </c>
      <c r="AH59" s="522">
        <f t="shared" si="109"/>
        <v>0</v>
      </c>
      <c r="AI59" s="105">
        <v>0</v>
      </c>
      <c r="AJ59" s="106">
        <v>0</v>
      </c>
      <c r="AK59" s="1239"/>
      <c r="AL59" s="1240"/>
      <c r="AM59" s="1239"/>
      <c r="AN59" s="1239"/>
      <c r="AO59" s="1239"/>
      <c r="AP59" s="1239"/>
      <c r="AQ59" s="1239"/>
      <c r="AR59" s="1239"/>
      <c r="AS59" s="107">
        <v>0</v>
      </c>
      <c r="AT59" s="106">
        <v>0</v>
      </c>
      <c r="AU59" s="1239"/>
      <c r="AV59" s="1240"/>
      <c r="AW59" s="1239"/>
      <c r="AX59" s="1239"/>
      <c r="AY59" s="1239"/>
      <c r="AZ59" s="1239"/>
      <c r="BA59" s="1239"/>
      <c r="BB59" s="1239"/>
      <c r="BC59" s="107">
        <v>0</v>
      </c>
      <c r="BD59" s="106">
        <v>0</v>
      </c>
      <c r="BE59" s="1239"/>
      <c r="BF59" s="1240"/>
      <c r="BG59" s="1239"/>
      <c r="BH59" s="1239"/>
      <c r="BI59" s="1239"/>
      <c r="BJ59" s="1239"/>
      <c r="BK59" s="1239"/>
      <c r="BL59" s="1239"/>
      <c r="BM59" s="107">
        <v>0</v>
      </c>
      <c r="BN59" s="106">
        <v>0</v>
      </c>
      <c r="BO59" s="1239"/>
      <c r="BP59" s="1240"/>
      <c r="BQ59" s="1239"/>
      <c r="BR59" s="1239"/>
      <c r="BS59" s="1239"/>
      <c r="BT59" s="1239"/>
      <c r="BU59" s="1239"/>
      <c r="BV59" s="1239"/>
      <c r="BW59" s="107">
        <v>0</v>
      </c>
      <c r="BX59" s="106">
        <v>0</v>
      </c>
      <c r="BY59" s="1239"/>
      <c r="BZ59" s="1240"/>
      <c r="CA59" s="1239"/>
      <c r="CB59" s="1239"/>
      <c r="CC59" s="1239"/>
      <c r="CD59" s="1239"/>
      <c r="CE59" s="1239"/>
      <c r="CF59" s="1239"/>
      <c r="CG59" s="107">
        <v>0</v>
      </c>
      <c r="CH59" s="106">
        <v>0</v>
      </c>
      <c r="CI59" s="1239"/>
      <c r="CJ59" s="1240"/>
      <c r="CK59" s="1239"/>
      <c r="CL59" s="1239"/>
      <c r="CM59" s="1239"/>
      <c r="CN59" s="1239"/>
      <c r="CO59" s="1239"/>
      <c r="CP59" s="1239"/>
      <c r="CQ59" s="107">
        <v>0</v>
      </c>
      <c r="CR59" s="108">
        <v>0</v>
      </c>
      <c r="CS59" s="372">
        <f t="shared" si="110"/>
        <v>0</v>
      </c>
      <c r="CT59" s="274">
        <f t="shared" si="111"/>
        <v>0</v>
      </c>
    </row>
    <row r="60" spans="1:98" x14ac:dyDescent="0.25">
      <c r="A60" s="2270" t="s">
        <v>91</v>
      </c>
      <c r="B60" s="2271"/>
      <c r="C60" s="2271"/>
      <c r="D60" s="2272"/>
      <c r="E60" s="1049"/>
      <c r="F60" s="305"/>
      <c r="G60" s="1049"/>
      <c r="H60" s="1049"/>
      <c r="I60" s="1049"/>
      <c r="J60" s="1049"/>
      <c r="K60" s="1049"/>
      <c r="L60" s="1049"/>
      <c r="M60" s="105">
        <v>0</v>
      </c>
      <c r="N60" s="106">
        <v>0</v>
      </c>
      <c r="O60" s="1239"/>
      <c r="P60" s="1240"/>
      <c r="Q60" s="1239"/>
      <c r="R60" s="1239"/>
      <c r="S60" s="1239"/>
      <c r="T60" s="1239"/>
      <c r="U60" s="1239"/>
      <c r="V60" s="1239"/>
      <c r="W60" s="107">
        <v>0</v>
      </c>
      <c r="X60" s="106">
        <v>0</v>
      </c>
      <c r="Y60" s="1053"/>
      <c r="Z60" s="369"/>
      <c r="AA60" s="1053"/>
      <c r="AB60" s="1053"/>
      <c r="AC60" s="1053"/>
      <c r="AD60" s="1053"/>
      <c r="AE60" s="1053"/>
      <c r="AF60" s="1053"/>
      <c r="AG60" s="523">
        <f t="shared" si="108"/>
        <v>0</v>
      </c>
      <c r="AH60" s="522">
        <f t="shared" si="109"/>
        <v>0</v>
      </c>
      <c r="AI60" s="105">
        <v>0</v>
      </c>
      <c r="AJ60" s="106">
        <v>0</v>
      </c>
      <c r="AK60" s="1239"/>
      <c r="AL60" s="1240"/>
      <c r="AM60" s="1239"/>
      <c r="AN60" s="1239"/>
      <c r="AO60" s="1239"/>
      <c r="AP60" s="1239"/>
      <c r="AQ60" s="1239"/>
      <c r="AR60" s="1239"/>
      <c r="AS60" s="107">
        <v>0</v>
      </c>
      <c r="AT60" s="106">
        <v>0</v>
      </c>
      <c r="AU60" s="1239"/>
      <c r="AV60" s="1240"/>
      <c r="AW60" s="1239"/>
      <c r="AX60" s="1239"/>
      <c r="AY60" s="1239"/>
      <c r="AZ60" s="1239"/>
      <c r="BA60" s="1239"/>
      <c r="BB60" s="1239"/>
      <c r="BC60" s="107">
        <v>0</v>
      </c>
      <c r="BD60" s="106">
        <v>0</v>
      </c>
      <c r="BE60" s="1239"/>
      <c r="BF60" s="1240"/>
      <c r="BG60" s="1239"/>
      <c r="BH60" s="1239"/>
      <c r="BI60" s="1239"/>
      <c r="BJ60" s="1239"/>
      <c r="BK60" s="1239"/>
      <c r="BL60" s="1239"/>
      <c r="BM60" s="107">
        <v>0</v>
      </c>
      <c r="BN60" s="106">
        <v>0</v>
      </c>
      <c r="BO60" s="1239"/>
      <c r="BP60" s="1240"/>
      <c r="BQ60" s="1239"/>
      <c r="BR60" s="1239"/>
      <c r="BS60" s="1239"/>
      <c r="BT60" s="1239"/>
      <c r="BU60" s="1239"/>
      <c r="BV60" s="1239"/>
      <c r="BW60" s="107">
        <v>0</v>
      </c>
      <c r="BX60" s="106">
        <v>0</v>
      </c>
      <c r="BY60" s="1239"/>
      <c r="BZ60" s="1240"/>
      <c r="CA60" s="1239"/>
      <c r="CB60" s="1239"/>
      <c r="CC60" s="1239"/>
      <c r="CD60" s="1239"/>
      <c r="CE60" s="1239"/>
      <c r="CF60" s="1239"/>
      <c r="CG60" s="107">
        <v>0</v>
      </c>
      <c r="CH60" s="106">
        <v>0</v>
      </c>
      <c r="CI60" s="1239"/>
      <c r="CJ60" s="1240"/>
      <c r="CK60" s="1239"/>
      <c r="CL60" s="1239"/>
      <c r="CM60" s="1239"/>
      <c r="CN60" s="1239"/>
      <c r="CO60" s="1239"/>
      <c r="CP60" s="1239"/>
      <c r="CQ60" s="107">
        <v>0</v>
      </c>
      <c r="CR60" s="108">
        <v>0</v>
      </c>
      <c r="CS60" s="372">
        <f t="shared" si="110"/>
        <v>0</v>
      </c>
      <c r="CT60" s="274">
        <f t="shared" si="111"/>
        <v>0</v>
      </c>
    </row>
    <row r="61" spans="1:98" x14ac:dyDescent="0.25">
      <c r="A61" s="2270" t="s">
        <v>92</v>
      </c>
      <c r="B61" s="2271"/>
      <c r="C61" s="2271"/>
      <c r="D61" s="2272"/>
      <c r="E61" s="1049"/>
      <c r="F61" s="305"/>
      <c r="G61" s="1049"/>
      <c r="H61" s="1049"/>
      <c r="I61" s="1049"/>
      <c r="J61" s="1049"/>
      <c r="K61" s="1049"/>
      <c r="L61" s="1049"/>
      <c r="M61" s="105">
        <v>0</v>
      </c>
      <c r="N61" s="106">
        <v>0</v>
      </c>
      <c r="O61" s="1239"/>
      <c r="P61" s="1240"/>
      <c r="Q61" s="1239"/>
      <c r="R61" s="1239"/>
      <c r="S61" s="1239"/>
      <c r="T61" s="1239"/>
      <c r="U61" s="1239"/>
      <c r="V61" s="1239"/>
      <c r="W61" s="107">
        <v>0</v>
      </c>
      <c r="X61" s="106">
        <v>0</v>
      </c>
      <c r="Y61" s="1053"/>
      <c r="Z61" s="369"/>
      <c r="AA61" s="1053"/>
      <c r="AB61" s="1053"/>
      <c r="AC61" s="1053"/>
      <c r="AD61" s="1053"/>
      <c r="AE61" s="1053"/>
      <c r="AF61" s="1053"/>
      <c r="AG61" s="523">
        <f t="shared" si="108"/>
        <v>0</v>
      </c>
      <c r="AH61" s="522">
        <f t="shared" si="109"/>
        <v>0</v>
      </c>
      <c r="AI61" s="105">
        <v>0</v>
      </c>
      <c r="AJ61" s="106">
        <v>0</v>
      </c>
      <c r="AK61" s="1239"/>
      <c r="AL61" s="1240"/>
      <c r="AM61" s="1239"/>
      <c r="AN61" s="1239"/>
      <c r="AO61" s="1239"/>
      <c r="AP61" s="1239"/>
      <c r="AQ61" s="1239"/>
      <c r="AR61" s="1239"/>
      <c r="AS61" s="107">
        <v>0</v>
      </c>
      <c r="AT61" s="106">
        <v>0</v>
      </c>
      <c r="AU61" s="1239"/>
      <c r="AV61" s="1240"/>
      <c r="AW61" s="1239"/>
      <c r="AX61" s="1239"/>
      <c r="AY61" s="1239"/>
      <c r="AZ61" s="1239"/>
      <c r="BA61" s="1239"/>
      <c r="BB61" s="1239"/>
      <c r="BC61" s="107">
        <v>0</v>
      </c>
      <c r="BD61" s="106">
        <v>0</v>
      </c>
      <c r="BE61" s="1239"/>
      <c r="BF61" s="1240"/>
      <c r="BG61" s="1239"/>
      <c r="BH61" s="1239"/>
      <c r="BI61" s="1239"/>
      <c r="BJ61" s="1239"/>
      <c r="BK61" s="1239"/>
      <c r="BL61" s="1239"/>
      <c r="BM61" s="107">
        <v>0</v>
      </c>
      <c r="BN61" s="106">
        <v>0</v>
      </c>
      <c r="BO61" s="1239"/>
      <c r="BP61" s="1240"/>
      <c r="BQ61" s="1239"/>
      <c r="BR61" s="1239"/>
      <c r="BS61" s="1239"/>
      <c r="BT61" s="1239"/>
      <c r="BU61" s="1239"/>
      <c r="BV61" s="1239"/>
      <c r="BW61" s="107">
        <v>0</v>
      </c>
      <c r="BX61" s="106">
        <v>0</v>
      </c>
      <c r="BY61" s="1239"/>
      <c r="BZ61" s="1240"/>
      <c r="CA61" s="1239"/>
      <c r="CB61" s="1239"/>
      <c r="CC61" s="1239"/>
      <c r="CD61" s="1239"/>
      <c r="CE61" s="1239"/>
      <c r="CF61" s="1239"/>
      <c r="CG61" s="107">
        <v>0</v>
      </c>
      <c r="CH61" s="106">
        <v>0</v>
      </c>
      <c r="CI61" s="1239"/>
      <c r="CJ61" s="1240"/>
      <c r="CK61" s="1239"/>
      <c r="CL61" s="1239"/>
      <c r="CM61" s="1239"/>
      <c r="CN61" s="1239"/>
      <c r="CO61" s="1239"/>
      <c r="CP61" s="1239"/>
      <c r="CQ61" s="107">
        <v>0</v>
      </c>
      <c r="CR61" s="108">
        <v>0</v>
      </c>
      <c r="CS61" s="372">
        <f t="shared" si="110"/>
        <v>0</v>
      </c>
      <c r="CT61" s="274">
        <f t="shared" si="111"/>
        <v>0</v>
      </c>
    </row>
    <row r="62" spans="1:98" x14ac:dyDescent="0.25">
      <c r="A62" s="2270" t="s">
        <v>93</v>
      </c>
      <c r="B62" s="2271"/>
      <c r="C62" s="2271"/>
      <c r="D62" s="2272"/>
      <c r="E62" s="1049"/>
      <c r="F62" s="305"/>
      <c r="G62" s="1049"/>
      <c r="H62" s="1049"/>
      <c r="I62" s="1049"/>
      <c r="J62" s="1049"/>
      <c r="K62" s="1049"/>
      <c r="L62" s="1049"/>
      <c r="M62" s="105">
        <v>0</v>
      </c>
      <c r="N62" s="106">
        <v>0</v>
      </c>
      <c r="O62" s="1239"/>
      <c r="P62" s="1240"/>
      <c r="Q62" s="1239"/>
      <c r="R62" s="1239"/>
      <c r="S62" s="1239"/>
      <c r="T62" s="1239"/>
      <c r="U62" s="1239"/>
      <c r="V62" s="1239"/>
      <c r="W62" s="107">
        <v>0</v>
      </c>
      <c r="X62" s="106">
        <v>0</v>
      </c>
      <c r="Y62" s="1053"/>
      <c r="Z62" s="369"/>
      <c r="AA62" s="1053"/>
      <c r="AB62" s="1053"/>
      <c r="AC62" s="1053"/>
      <c r="AD62" s="1053"/>
      <c r="AE62" s="1053"/>
      <c r="AF62" s="1053"/>
      <c r="AG62" s="523">
        <f t="shared" si="108"/>
        <v>0</v>
      </c>
      <c r="AH62" s="522">
        <f t="shared" si="109"/>
        <v>0</v>
      </c>
      <c r="AI62" s="105">
        <v>0</v>
      </c>
      <c r="AJ62" s="106">
        <v>0</v>
      </c>
      <c r="AK62" s="1239"/>
      <c r="AL62" s="1240"/>
      <c r="AM62" s="1239"/>
      <c r="AN62" s="1239"/>
      <c r="AO62" s="1239"/>
      <c r="AP62" s="1239"/>
      <c r="AQ62" s="1239"/>
      <c r="AR62" s="1239"/>
      <c r="AS62" s="107">
        <v>0</v>
      </c>
      <c r="AT62" s="106">
        <v>0</v>
      </c>
      <c r="AU62" s="1239"/>
      <c r="AV62" s="1240"/>
      <c r="AW62" s="1239"/>
      <c r="AX62" s="1239"/>
      <c r="AY62" s="1239"/>
      <c r="AZ62" s="1239"/>
      <c r="BA62" s="1239"/>
      <c r="BB62" s="1239"/>
      <c r="BC62" s="107">
        <v>0</v>
      </c>
      <c r="BD62" s="106">
        <v>0</v>
      </c>
      <c r="BE62" s="1239"/>
      <c r="BF62" s="1240"/>
      <c r="BG62" s="1239"/>
      <c r="BH62" s="1239"/>
      <c r="BI62" s="1239"/>
      <c r="BJ62" s="1239"/>
      <c r="BK62" s="1239"/>
      <c r="BL62" s="1239"/>
      <c r="BM62" s="107">
        <v>0</v>
      </c>
      <c r="BN62" s="106">
        <v>0</v>
      </c>
      <c r="BO62" s="1239"/>
      <c r="BP62" s="1240"/>
      <c r="BQ62" s="1239"/>
      <c r="BR62" s="1239"/>
      <c r="BS62" s="1239"/>
      <c r="BT62" s="1239"/>
      <c r="BU62" s="1239"/>
      <c r="BV62" s="1239"/>
      <c r="BW62" s="107">
        <v>0</v>
      </c>
      <c r="BX62" s="106">
        <v>0</v>
      </c>
      <c r="BY62" s="1239"/>
      <c r="BZ62" s="1240"/>
      <c r="CA62" s="1239"/>
      <c r="CB62" s="1239"/>
      <c r="CC62" s="1239"/>
      <c r="CD62" s="1239"/>
      <c r="CE62" s="1239"/>
      <c r="CF62" s="1239"/>
      <c r="CG62" s="107">
        <v>0</v>
      </c>
      <c r="CH62" s="106">
        <v>0</v>
      </c>
      <c r="CI62" s="1239"/>
      <c r="CJ62" s="1240"/>
      <c r="CK62" s="1239"/>
      <c r="CL62" s="1239"/>
      <c r="CM62" s="1239"/>
      <c r="CN62" s="1239"/>
      <c r="CO62" s="1239"/>
      <c r="CP62" s="1239"/>
      <c r="CQ62" s="107">
        <v>0</v>
      </c>
      <c r="CR62" s="108">
        <v>0</v>
      </c>
      <c r="CS62" s="372">
        <f t="shared" si="110"/>
        <v>0</v>
      </c>
      <c r="CT62" s="274">
        <f t="shared" si="111"/>
        <v>0</v>
      </c>
    </row>
    <row r="63" spans="1:98" x14ac:dyDescent="0.25">
      <c r="A63" s="2270" t="s">
        <v>94</v>
      </c>
      <c r="B63" s="2271"/>
      <c r="C63" s="2271"/>
      <c r="D63" s="2272"/>
      <c r="E63" s="1049"/>
      <c r="F63" s="305"/>
      <c r="G63" s="1049"/>
      <c r="H63" s="1049"/>
      <c r="I63" s="1049"/>
      <c r="J63" s="1049"/>
      <c r="K63" s="1049"/>
      <c r="L63" s="1049"/>
      <c r="M63" s="105">
        <v>0</v>
      </c>
      <c r="N63" s="106">
        <v>0</v>
      </c>
      <c r="O63" s="1239"/>
      <c r="P63" s="1240"/>
      <c r="Q63" s="1239"/>
      <c r="R63" s="1239"/>
      <c r="S63" s="1239"/>
      <c r="T63" s="1239"/>
      <c r="U63" s="1239"/>
      <c r="V63" s="1239"/>
      <c r="W63" s="107">
        <v>0</v>
      </c>
      <c r="X63" s="106">
        <v>0</v>
      </c>
      <c r="Y63" s="1053"/>
      <c r="Z63" s="369"/>
      <c r="AA63" s="1053"/>
      <c r="AB63" s="1053"/>
      <c r="AC63" s="1053"/>
      <c r="AD63" s="1053"/>
      <c r="AE63" s="1053"/>
      <c r="AF63" s="1053"/>
      <c r="AG63" s="523">
        <f t="shared" si="108"/>
        <v>0</v>
      </c>
      <c r="AH63" s="522">
        <f t="shared" si="109"/>
        <v>0</v>
      </c>
      <c r="AI63" s="105">
        <v>0</v>
      </c>
      <c r="AJ63" s="106">
        <v>0</v>
      </c>
      <c r="AK63" s="1239"/>
      <c r="AL63" s="1240"/>
      <c r="AM63" s="1239"/>
      <c r="AN63" s="1239"/>
      <c r="AO63" s="1239"/>
      <c r="AP63" s="1239"/>
      <c r="AQ63" s="1239"/>
      <c r="AR63" s="1239"/>
      <c r="AS63" s="107">
        <v>0</v>
      </c>
      <c r="AT63" s="106">
        <v>0</v>
      </c>
      <c r="AU63" s="1239"/>
      <c r="AV63" s="1240"/>
      <c r="AW63" s="1239"/>
      <c r="AX63" s="1239"/>
      <c r="AY63" s="1239"/>
      <c r="AZ63" s="1239"/>
      <c r="BA63" s="1239"/>
      <c r="BB63" s="1239"/>
      <c r="BC63" s="107">
        <v>0</v>
      </c>
      <c r="BD63" s="106">
        <v>0</v>
      </c>
      <c r="BE63" s="1239"/>
      <c r="BF63" s="1240"/>
      <c r="BG63" s="1239"/>
      <c r="BH63" s="1239"/>
      <c r="BI63" s="1239"/>
      <c r="BJ63" s="1239"/>
      <c r="BK63" s="1239"/>
      <c r="BL63" s="1239"/>
      <c r="BM63" s="107">
        <v>0</v>
      </c>
      <c r="BN63" s="106">
        <v>0</v>
      </c>
      <c r="BO63" s="1239"/>
      <c r="BP63" s="1240"/>
      <c r="BQ63" s="1239"/>
      <c r="BR63" s="1239"/>
      <c r="BS63" s="1239"/>
      <c r="BT63" s="1239"/>
      <c r="BU63" s="1239"/>
      <c r="BV63" s="1239"/>
      <c r="BW63" s="107">
        <v>0</v>
      </c>
      <c r="BX63" s="106">
        <v>0</v>
      </c>
      <c r="BY63" s="1239"/>
      <c r="BZ63" s="1240"/>
      <c r="CA63" s="1239"/>
      <c r="CB63" s="1239"/>
      <c r="CC63" s="1239"/>
      <c r="CD63" s="1239"/>
      <c r="CE63" s="1239"/>
      <c r="CF63" s="1239"/>
      <c r="CG63" s="107">
        <v>0</v>
      </c>
      <c r="CH63" s="106">
        <v>0</v>
      </c>
      <c r="CI63" s="1239"/>
      <c r="CJ63" s="1240"/>
      <c r="CK63" s="1239"/>
      <c r="CL63" s="1239"/>
      <c r="CM63" s="1239"/>
      <c r="CN63" s="1239"/>
      <c r="CO63" s="1239"/>
      <c r="CP63" s="1239"/>
      <c r="CQ63" s="107">
        <v>0</v>
      </c>
      <c r="CR63" s="108">
        <v>0</v>
      </c>
      <c r="CS63" s="372">
        <f t="shared" si="110"/>
        <v>0</v>
      </c>
      <c r="CT63" s="274">
        <f t="shared" si="111"/>
        <v>0</v>
      </c>
    </row>
    <row r="64" spans="1:98" x14ac:dyDescent="0.25">
      <c r="A64" s="2273" t="s">
        <v>95</v>
      </c>
      <c r="B64" s="2274"/>
      <c r="C64" s="2274"/>
      <c r="D64" s="2275"/>
      <c r="E64" s="1054"/>
      <c r="F64" s="637"/>
      <c r="G64" s="1054"/>
      <c r="H64" s="1054"/>
      <c r="I64" s="1054"/>
      <c r="J64" s="1054"/>
      <c r="K64" s="1054"/>
      <c r="L64" s="1054"/>
      <c r="M64" s="458">
        <v>0</v>
      </c>
      <c r="N64" s="456">
        <v>0</v>
      </c>
      <c r="O64" s="1241"/>
      <c r="P64" s="1242"/>
      <c r="Q64" s="1241"/>
      <c r="R64" s="1241"/>
      <c r="S64" s="1241"/>
      <c r="T64" s="1241"/>
      <c r="U64" s="1241"/>
      <c r="V64" s="1241"/>
      <c r="W64" s="457">
        <v>0</v>
      </c>
      <c r="X64" s="456">
        <v>0</v>
      </c>
      <c r="Y64" s="1055"/>
      <c r="Z64" s="638"/>
      <c r="AA64" s="1055"/>
      <c r="AB64" s="1055"/>
      <c r="AC64" s="1055"/>
      <c r="AD64" s="1055"/>
      <c r="AE64" s="1055"/>
      <c r="AF64" s="1055"/>
      <c r="AG64" s="1056">
        <f t="shared" si="108"/>
        <v>0</v>
      </c>
      <c r="AH64" s="515">
        <f t="shared" si="109"/>
        <v>0</v>
      </c>
      <c r="AI64" s="458">
        <v>0</v>
      </c>
      <c r="AJ64" s="456">
        <v>0</v>
      </c>
      <c r="AK64" s="1241"/>
      <c r="AL64" s="1242"/>
      <c r="AM64" s="1241"/>
      <c r="AN64" s="1241"/>
      <c r="AO64" s="1241"/>
      <c r="AP64" s="1241"/>
      <c r="AQ64" s="1241"/>
      <c r="AR64" s="1241"/>
      <c r="AS64" s="457">
        <v>0</v>
      </c>
      <c r="AT64" s="456">
        <v>0</v>
      </c>
      <c r="AU64" s="1241"/>
      <c r="AV64" s="1242"/>
      <c r="AW64" s="1241"/>
      <c r="AX64" s="1241"/>
      <c r="AY64" s="1241"/>
      <c r="AZ64" s="1241"/>
      <c r="BA64" s="1241"/>
      <c r="BB64" s="1241"/>
      <c r="BC64" s="457">
        <v>0</v>
      </c>
      <c r="BD64" s="456">
        <v>0</v>
      </c>
      <c r="BE64" s="1241"/>
      <c r="BF64" s="1242"/>
      <c r="BG64" s="1241"/>
      <c r="BH64" s="1241"/>
      <c r="BI64" s="1241"/>
      <c r="BJ64" s="1241"/>
      <c r="BK64" s="1241"/>
      <c r="BL64" s="1241"/>
      <c r="BM64" s="457">
        <v>0</v>
      </c>
      <c r="BN64" s="456">
        <v>0</v>
      </c>
      <c r="BO64" s="1241"/>
      <c r="BP64" s="1242"/>
      <c r="BQ64" s="1241"/>
      <c r="BR64" s="1241"/>
      <c r="BS64" s="1241"/>
      <c r="BT64" s="1241"/>
      <c r="BU64" s="1241"/>
      <c r="BV64" s="1241"/>
      <c r="BW64" s="457">
        <v>0</v>
      </c>
      <c r="BX64" s="456">
        <v>0</v>
      </c>
      <c r="BY64" s="1241"/>
      <c r="BZ64" s="1242"/>
      <c r="CA64" s="1241"/>
      <c r="CB64" s="1241"/>
      <c r="CC64" s="1241"/>
      <c r="CD64" s="1241"/>
      <c r="CE64" s="1241"/>
      <c r="CF64" s="1241"/>
      <c r="CG64" s="457">
        <v>0</v>
      </c>
      <c r="CH64" s="456">
        <v>0</v>
      </c>
      <c r="CI64" s="1241"/>
      <c r="CJ64" s="1242"/>
      <c r="CK64" s="1241"/>
      <c r="CL64" s="1241"/>
      <c r="CM64" s="1241"/>
      <c r="CN64" s="1241"/>
      <c r="CO64" s="1241"/>
      <c r="CP64" s="1241"/>
      <c r="CQ64" s="457">
        <v>0</v>
      </c>
      <c r="CR64" s="459">
        <v>0</v>
      </c>
      <c r="CS64" s="1057">
        <f t="shared" si="110"/>
        <v>0</v>
      </c>
      <c r="CT64" s="285">
        <f t="shared" si="111"/>
        <v>0</v>
      </c>
    </row>
    <row r="65" spans="1:98" x14ac:dyDescent="0.25">
      <c r="A65" s="2282" t="s">
        <v>155</v>
      </c>
      <c r="B65" s="2283"/>
      <c r="C65" s="2283"/>
      <c r="D65" s="2284"/>
      <c r="E65" s="1058"/>
      <c r="F65" s="325"/>
      <c r="G65" s="1058"/>
      <c r="H65" s="1058"/>
      <c r="I65" s="1058"/>
      <c r="J65" s="1058"/>
      <c r="K65" s="1058"/>
      <c r="L65" s="1058"/>
      <c r="M65" s="538"/>
      <c r="N65" s="539"/>
      <c r="O65" s="1059"/>
      <c r="P65" s="533"/>
      <c r="Q65" s="1059"/>
      <c r="R65" s="1059"/>
      <c r="S65" s="1059"/>
      <c r="T65" s="1059"/>
      <c r="U65" s="1059"/>
      <c r="V65" s="1059"/>
      <c r="W65" s="540"/>
      <c r="X65" s="541"/>
      <c r="Y65" s="1060"/>
      <c r="Z65" s="328"/>
      <c r="AA65" s="1060"/>
      <c r="AB65" s="1060"/>
      <c r="AC65" s="1060"/>
      <c r="AD65" s="1060"/>
      <c r="AE65" s="1060"/>
      <c r="AF65" s="1060"/>
      <c r="AG65" s="520"/>
      <c r="AH65" s="489"/>
      <c r="AI65" s="326"/>
      <c r="AJ65" s="327"/>
      <c r="AK65" s="1060"/>
      <c r="AL65" s="328"/>
      <c r="AM65" s="1060"/>
      <c r="AN65" s="1060"/>
      <c r="AO65" s="1060"/>
      <c r="AP65" s="1060"/>
      <c r="AQ65" s="1060"/>
      <c r="AR65" s="1060"/>
      <c r="AS65" s="330"/>
      <c r="AT65" s="327"/>
      <c r="AU65" s="1060"/>
      <c r="AV65" s="328"/>
      <c r="AW65" s="1060"/>
      <c r="AX65" s="1060"/>
      <c r="AY65" s="1060"/>
      <c r="AZ65" s="1060"/>
      <c r="BA65" s="1060"/>
      <c r="BB65" s="1060"/>
      <c r="BC65" s="330"/>
      <c r="BD65" s="327"/>
      <c r="BE65" s="1060"/>
      <c r="BF65" s="328"/>
      <c r="BG65" s="1060"/>
      <c r="BH65" s="1060"/>
      <c r="BI65" s="1060"/>
      <c r="BJ65" s="1060"/>
      <c r="BK65" s="1060"/>
      <c r="BL65" s="1060"/>
      <c r="BM65" s="330"/>
      <c r="BN65" s="327"/>
      <c r="BO65" s="1060"/>
      <c r="BP65" s="328"/>
      <c r="BQ65" s="1060"/>
      <c r="BR65" s="1060"/>
      <c r="BS65" s="1060"/>
      <c r="BT65" s="1060"/>
      <c r="BU65" s="1060"/>
      <c r="BV65" s="1060"/>
      <c r="BW65" s="330"/>
      <c r="BX65" s="327"/>
      <c r="BY65" s="1060"/>
      <c r="BZ65" s="328"/>
      <c r="CA65" s="1060"/>
      <c r="CB65" s="1060"/>
      <c r="CC65" s="1060"/>
      <c r="CD65" s="1060"/>
      <c r="CE65" s="1060"/>
      <c r="CF65" s="1060"/>
      <c r="CG65" s="330"/>
      <c r="CH65" s="327"/>
      <c r="CI65" s="1060"/>
      <c r="CJ65" s="328"/>
      <c r="CK65" s="1060"/>
      <c r="CL65" s="1060"/>
      <c r="CM65" s="1060"/>
      <c r="CN65" s="1060"/>
      <c r="CO65" s="1060"/>
      <c r="CP65" s="1060"/>
      <c r="CQ65" s="330"/>
      <c r="CR65" s="331"/>
      <c r="CS65" s="370"/>
      <c r="CT65" s="278"/>
    </row>
    <row r="66" spans="1:98" x14ac:dyDescent="0.25">
      <c r="A66" s="1245" t="s">
        <v>129</v>
      </c>
      <c r="B66" s="1246"/>
      <c r="C66" s="1246"/>
      <c r="D66" s="1247"/>
      <c r="E66" s="1248"/>
      <c r="F66" s="781"/>
      <c r="G66" s="1248"/>
      <c r="H66" s="1248"/>
      <c r="I66" s="1248"/>
      <c r="J66" s="1248"/>
      <c r="K66" s="1248"/>
      <c r="L66" s="1248"/>
      <c r="M66" s="314">
        <v>0</v>
      </c>
      <c r="N66" s="315">
        <v>0</v>
      </c>
      <c r="O66" s="1249"/>
      <c r="P66" s="782"/>
      <c r="Q66" s="1249"/>
      <c r="R66" s="1249"/>
      <c r="S66" s="1249"/>
      <c r="T66" s="1249"/>
      <c r="U66" s="1249"/>
      <c r="V66" s="1249"/>
      <c r="W66" s="316">
        <v>0</v>
      </c>
      <c r="X66" s="106">
        <v>0</v>
      </c>
      <c r="Y66" s="1061"/>
      <c r="Z66" s="738"/>
      <c r="AA66" s="1061"/>
      <c r="AB66" s="1061"/>
      <c r="AC66" s="1061"/>
      <c r="AD66" s="1061"/>
      <c r="AE66" s="1061"/>
      <c r="AF66" s="1061"/>
      <c r="AG66" s="521">
        <f t="shared" ref="AG66:AG71" si="112">SUM(M66,W66)</f>
        <v>0</v>
      </c>
      <c r="AH66" s="522">
        <f t="shared" ref="AH66:AH71" si="113">SUM(N66,X66)</f>
        <v>0</v>
      </c>
      <c r="AI66" s="316">
        <v>0</v>
      </c>
      <c r="AJ66" s="315">
        <v>0</v>
      </c>
      <c r="AK66" s="1243"/>
      <c r="AL66" s="1244"/>
      <c r="AM66" s="1243"/>
      <c r="AN66" s="1243"/>
      <c r="AO66" s="1243"/>
      <c r="AP66" s="1243"/>
      <c r="AQ66" s="1243"/>
      <c r="AR66" s="1243"/>
      <c r="AS66" s="316">
        <v>0</v>
      </c>
      <c r="AT66" s="315">
        <v>0</v>
      </c>
      <c r="AU66" s="1243"/>
      <c r="AV66" s="1244"/>
      <c r="AW66" s="1243"/>
      <c r="AX66" s="1243"/>
      <c r="AY66" s="1243"/>
      <c r="AZ66" s="1243"/>
      <c r="BA66" s="1243"/>
      <c r="BB66" s="1243"/>
      <c r="BC66" s="316">
        <v>0</v>
      </c>
      <c r="BD66" s="315">
        <v>0</v>
      </c>
      <c r="BE66" s="1243"/>
      <c r="BF66" s="1244"/>
      <c r="BG66" s="1243"/>
      <c r="BH66" s="1243"/>
      <c r="BI66" s="1243"/>
      <c r="BJ66" s="1243"/>
      <c r="BK66" s="1243"/>
      <c r="BL66" s="1243"/>
      <c r="BM66" s="316">
        <v>0</v>
      </c>
      <c r="BN66" s="315">
        <v>0</v>
      </c>
      <c r="BO66" s="1243"/>
      <c r="BP66" s="1244"/>
      <c r="BQ66" s="1243"/>
      <c r="BR66" s="1243"/>
      <c r="BS66" s="1243"/>
      <c r="BT66" s="1243"/>
      <c r="BU66" s="1243"/>
      <c r="BV66" s="1243"/>
      <c r="BW66" s="316">
        <v>0</v>
      </c>
      <c r="BX66" s="315">
        <v>0</v>
      </c>
      <c r="BY66" s="1243"/>
      <c r="BZ66" s="1244"/>
      <c r="CA66" s="1243"/>
      <c r="CB66" s="1243"/>
      <c r="CC66" s="1243"/>
      <c r="CD66" s="1243"/>
      <c r="CE66" s="1243"/>
      <c r="CF66" s="1243"/>
      <c r="CG66" s="316">
        <v>0</v>
      </c>
      <c r="CH66" s="315">
        <v>0</v>
      </c>
      <c r="CI66" s="1243"/>
      <c r="CJ66" s="1244"/>
      <c r="CK66" s="1243"/>
      <c r="CL66" s="1243"/>
      <c r="CM66" s="1243"/>
      <c r="CN66" s="1243"/>
      <c r="CO66" s="1243"/>
      <c r="CP66" s="1243"/>
      <c r="CQ66" s="316">
        <v>0</v>
      </c>
      <c r="CR66" s="317">
        <v>0</v>
      </c>
      <c r="CS66" s="371">
        <f t="shared" ref="CS66:CS71" si="114">SUM(AI66,AS66,BC66,BM66,BW66,CG66,CQ66)</f>
        <v>0</v>
      </c>
      <c r="CT66" s="274">
        <f t="shared" si="111"/>
        <v>0</v>
      </c>
    </row>
    <row r="67" spans="1:98" x14ac:dyDescent="0.25">
      <c r="A67" s="1245" t="s">
        <v>130</v>
      </c>
      <c r="B67" s="1246"/>
      <c r="C67" s="1246"/>
      <c r="D67" s="1247"/>
      <c r="E67" s="1248"/>
      <c r="F67" s="781"/>
      <c r="G67" s="1248"/>
      <c r="H67" s="1248"/>
      <c r="I67" s="1248"/>
      <c r="J67" s="1248"/>
      <c r="K67" s="1248"/>
      <c r="L67" s="1248"/>
      <c r="M67" s="314">
        <v>0</v>
      </c>
      <c r="N67" s="315">
        <v>0</v>
      </c>
      <c r="O67" s="1249"/>
      <c r="P67" s="782"/>
      <c r="Q67" s="1249"/>
      <c r="R67" s="1249"/>
      <c r="S67" s="1249"/>
      <c r="T67" s="1249"/>
      <c r="U67" s="1249"/>
      <c r="V67" s="1249"/>
      <c r="W67" s="316">
        <v>0</v>
      </c>
      <c r="X67" s="106">
        <v>0</v>
      </c>
      <c r="Y67" s="1061"/>
      <c r="Z67" s="738"/>
      <c r="AA67" s="1061"/>
      <c r="AB67" s="1061"/>
      <c r="AC67" s="1061"/>
      <c r="AD67" s="1061"/>
      <c r="AE67" s="1061"/>
      <c r="AF67" s="1061"/>
      <c r="AG67" s="521">
        <f t="shared" si="112"/>
        <v>0</v>
      </c>
      <c r="AH67" s="522">
        <f t="shared" si="113"/>
        <v>0</v>
      </c>
      <c r="AI67" s="316">
        <v>0</v>
      </c>
      <c r="AJ67" s="315">
        <v>0</v>
      </c>
      <c r="AK67" s="1243"/>
      <c r="AL67" s="1244"/>
      <c r="AM67" s="1243"/>
      <c r="AN67" s="1243"/>
      <c r="AO67" s="1243"/>
      <c r="AP67" s="1243"/>
      <c r="AQ67" s="1243"/>
      <c r="AR67" s="1243"/>
      <c r="AS67" s="316">
        <v>0</v>
      </c>
      <c r="AT67" s="315">
        <v>0</v>
      </c>
      <c r="AU67" s="1243"/>
      <c r="AV67" s="1244"/>
      <c r="AW67" s="1243"/>
      <c r="AX67" s="1243"/>
      <c r="AY67" s="1243"/>
      <c r="AZ67" s="1243"/>
      <c r="BA67" s="1243"/>
      <c r="BB67" s="1243"/>
      <c r="BC67" s="316">
        <v>0</v>
      </c>
      <c r="BD67" s="315">
        <v>0</v>
      </c>
      <c r="BE67" s="1243"/>
      <c r="BF67" s="1244"/>
      <c r="BG67" s="1243"/>
      <c r="BH67" s="1243"/>
      <c r="BI67" s="1243"/>
      <c r="BJ67" s="1243"/>
      <c r="BK67" s="1243"/>
      <c r="BL67" s="1243"/>
      <c r="BM67" s="316">
        <v>0</v>
      </c>
      <c r="BN67" s="315">
        <v>0</v>
      </c>
      <c r="BO67" s="1243"/>
      <c r="BP67" s="1244"/>
      <c r="BQ67" s="1243"/>
      <c r="BR67" s="1243"/>
      <c r="BS67" s="1243"/>
      <c r="BT67" s="1243"/>
      <c r="BU67" s="1243"/>
      <c r="BV67" s="1243"/>
      <c r="BW67" s="316">
        <v>0</v>
      </c>
      <c r="BX67" s="315">
        <v>0</v>
      </c>
      <c r="BY67" s="1243"/>
      <c r="BZ67" s="1244"/>
      <c r="CA67" s="1243"/>
      <c r="CB67" s="1243"/>
      <c r="CC67" s="1243"/>
      <c r="CD67" s="1243"/>
      <c r="CE67" s="1243"/>
      <c r="CF67" s="1243"/>
      <c r="CG67" s="316">
        <v>0</v>
      </c>
      <c r="CH67" s="315">
        <v>0</v>
      </c>
      <c r="CI67" s="1243"/>
      <c r="CJ67" s="1244"/>
      <c r="CK67" s="1243"/>
      <c r="CL67" s="1243"/>
      <c r="CM67" s="1243"/>
      <c r="CN67" s="1243"/>
      <c r="CO67" s="1243"/>
      <c r="CP67" s="1243"/>
      <c r="CQ67" s="316">
        <v>0</v>
      </c>
      <c r="CR67" s="317">
        <v>0</v>
      </c>
      <c r="CS67" s="371">
        <f t="shared" si="114"/>
        <v>0</v>
      </c>
      <c r="CT67" s="274">
        <f t="shared" si="111"/>
        <v>0</v>
      </c>
    </row>
    <row r="68" spans="1:98" x14ac:dyDescent="0.25">
      <c r="A68" s="1245" t="s">
        <v>131</v>
      </c>
      <c r="B68" s="1246"/>
      <c r="C68" s="1246"/>
      <c r="D68" s="1247"/>
      <c r="E68" s="1248"/>
      <c r="F68" s="781"/>
      <c r="G68" s="1248"/>
      <c r="H68" s="1248"/>
      <c r="I68" s="1248"/>
      <c r="J68" s="1248"/>
      <c r="K68" s="1248"/>
      <c r="L68" s="1248"/>
      <c r="M68" s="314">
        <v>0</v>
      </c>
      <c r="N68" s="315">
        <v>0</v>
      </c>
      <c r="O68" s="1249"/>
      <c r="P68" s="782"/>
      <c r="Q68" s="1249"/>
      <c r="R68" s="1249"/>
      <c r="S68" s="1249"/>
      <c r="T68" s="1249"/>
      <c r="U68" s="1249"/>
      <c r="V68" s="1249"/>
      <c r="W68" s="316">
        <v>0</v>
      </c>
      <c r="X68" s="106">
        <v>0</v>
      </c>
      <c r="Y68" s="1061"/>
      <c r="Z68" s="738"/>
      <c r="AA68" s="1061"/>
      <c r="AB68" s="1061"/>
      <c r="AC68" s="1061"/>
      <c r="AD68" s="1061"/>
      <c r="AE68" s="1061"/>
      <c r="AF68" s="1061"/>
      <c r="AG68" s="521">
        <f t="shared" si="112"/>
        <v>0</v>
      </c>
      <c r="AH68" s="522">
        <f t="shared" si="113"/>
        <v>0</v>
      </c>
      <c r="AI68" s="316">
        <v>0</v>
      </c>
      <c r="AJ68" s="315">
        <v>0</v>
      </c>
      <c r="AK68" s="1243"/>
      <c r="AL68" s="1244"/>
      <c r="AM68" s="1243"/>
      <c r="AN68" s="1243"/>
      <c r="AO68" s="1243"/>
      <c r="AP68" s="1243"/>
      <c r="AQ68" s="1243"/>
      <c r="AR68" s="1243"/>
      <c r="AS68" s="316">
        <v>0</v>
      </c>
      <c r="AT68" s="315">
        <v>0</v>
      </c>
      <c r="AU68" s="1243"/>
      <c r="AV68" s="1244"/>
      <c r="AW68" s="1243"/>
      <c r="AX68" s="1243"/>
      <c r="AY68" s="1243"/>
      <c r="AZ68" s="1243"/>
      <c r="BA68" s="1243"/>
      <c r="BB68" s="1243"/>
      <c r="BC68" s="316">
        <v>0</v>
      </c>
      <c r="BD68" s="315">
        <v>0</v>
      </c>
      <c r="BE68" s="1243"/>
      <c r="BF68" s="1244"/>
      <c r="BG68" s="1243"/>
      <c r="BH68" s="1243"/>
      <c r="BI68" s="1243"/>
      <c r="BJ68" s="1243"/>
      <c r="BK68" s="1243"/>
      <c r="BL68" s="1243"/>
      <c r="BM68" s="316">
        <v>0</v>
      </c>
      <c r="BN68" s="315">
        <v>0</v>
      </c>
      <c r="BO68" s="1243"/>
      <c r="BP68" s="1244"/>
      <c r="BQ68" s="1243"/>
      <c r="BR68" s="1243"/>
      <c r="BS68" s="1243"/>
      <c r="BT68" s="1243"/>
      <c r="BU68" s="1243"/>
      <c r="BV68" s="1243"/>
      <c r="BW68" s="316">
        <v>0</v>
      </c>
      <c r="BX68" s="315">
        <v>0</v>
      </c>
      <c r="BY68" s="1243"/>
      <c r="BZ68" s="1244"/>
      <c r="CA68" s="1243"/>
      <c r="CB68" s="1243"/>
      <c r="CC68" s="1243"/>
      <c r="CD68" s="1243"/>
      <c r="CE68" s="1243"/>
      <c r="CF68" s="1243"/>
      <c r="CG68" s="316">
        <v>0</v>
      </c>
      <c r="CH68" s="315">
        <v>0</v>
      </c>
      <c r="CI68" s="1243"/>
      <c r="CJ68" s="1244"/>
      <c r="CK68" s="1243"/>
      <c r="CL68" s="1243"/>
      <c r="CM68" s="1243"/>
      <c r="CN68" s="1243"/>
      <c r="CO68" s="1243"/>
      <c r="CP68" s="1243"/>
      <c r="CQ68" s="316">
        <v>0</v>
      </c>
      <c r="CR68" s="317">
        <v>0</v>
      </c>
      <c r="CS68" s="371">
        <f t="shared" si="114"/>
        <v>0</v>
      </c>
      <c r="CT68" s="274">
        <f t="shared" si="111"/>
        <v>0</v>
      </c>
    </row>
    <row r="69" spans="1:98" x14ac:dyDescent="0.25">
      <c r="A69" s="1245" t="s">
        <v>204</v>
      </c>
      <c r="B69" s="1246"/>
      <c r="C69" s="1246"/>
      <c r="D69" s="1247"/>
      <c r="E69" s="1248"/>
      <c r="F69" s="781"/>
      <c r="G69" s="1248"/>
      <c r="H69" s="1248"/>
      <c r="I69" s="1248"/>
      <c r="J69" s="1248"/>
      <c r="K69" s="1248"/>
      <c r="L69" s="1248"/>
      <c r="M69" s="314">
        <v>0</v>
      </c>
      <c r="N69" s="315">
        <v>0</v>
      </c>
      <c r="O69" s="1249"/>
      <c r="P69" s="782"/>
      <c r="Q69" s="1249"/>
      <c r="R69" s="1249"/>
      <c r="S69" s="1249"/>
      <c r="T69" s="1249"/>
      <c r="U69" s="1249"/>
      <c r="V69" s="1249"/>
      <c r="W69" s="316">
        <v>0</v>
      </c>
      <c r="X69" s="106">
        <v>0</v>
      </c>
      <c r="Y69" s="1061"/>
      <c r="Z69" s="738"/>
      <c r="AA69" s="1061"/>
      <c r="AB69" s="1061"/>
      <c r="AC69" s="1061"/>
      <c r="AD69" s="1061"/>
      <c r="AE69" s="1061"/>
      <c r="AF69" s="1061"/>
      <c r="AG69" s="521">
        <f t="shared" si="112"/>
        <v>0</v>
      </c>
      <c r="AH69" s="522">
        <f t="shared" si="113"/>
        <v>0</v>
      </c>
      <c r="AI69" s="316">
        <v>0</v>
      </c>
      <c r="AJ69" s="315">
        <v>0</v>
      </c>
      <c r="AK69" s="1243"/>
      <c r="AL69" s="1244"/>
      <c r="AM69" s="1243"/>
      <c r="AN69" s="1243"/>
      <c r="AO69" s="1243"/>
      <c r="AP69" s="1243"/>
      <c r="AQ69" s="1243"/>
      <c r="AR69" s="1243"/>
      <c r="AS69" s="316">
        <v>0</v>
      </c>
      <c r="AT69" s="315">
        <v>0</v>
      </c>
      <c r="AU69" s="1243"/>
      <c r="AV69" s="1244"/>
      <c r="AW69" s="1243"/>
      <c r="AX69" s="1243"/>
      <c r="AY69" s="1243"/>
      <c r="AZ69" s="1243"/>
      <c r="BA69" s="1243"/>
      <c r="BB69" s="1243"/>
      <c r="BC69" s="316">
        <v>0</v>
      </c>
      <c r="BD69" s="315">
        <v>0</v>
      </c>
      <c r="BE69" s="1243"/>
      <c r="BF69" s="1244"/>
      <c r="BG69" s="1243"/>
      <c r="BH69" s="1243"/>
      <c r="BI69" s="1243"/>
      <c r="BJ69" s="1243"/>
      <c r="BK69" s="1243"/>
      <c r="BL69" s="1243"/>
      <c r="BM69" s="316">
        <v>0</v>
      </c>
      <c r="BN69" s="315">
        <v>0</v>
      </c>
      <c r="BO69" s="1243"/>
      <c r="BP69" s="1244"/>
      <c r="BQ69" s="1243"/>
      <c r="BR69" s="1243"/>
      <c r="BS69" s="1243"/>
      <c r="BT69" s="1243"/>
      <c r="BU69" s="1243"/>
      <c r="BV69" s="1243"/>
      <c r="BW69" s="316">
        <v>0</v>
      </c>
      <c r="BX69" s="315">
        <v>0</v>
      </c>
      <c r="BY69" s="1243"/>
      <c r="BZ69" s="1244"/>
      <c r="CA69" s="1243"/>
      <c r="CB69" s="1243"/>
      <c r="CC69" s="1243"/>
      <c r="CD69" s="1243"/>
      <c r="CE69" s="1243"/>
      <c r="CF69" s="1243"/>
      <c r="CG69" s="316">
        <v>0</v>
      </c>
      <c r="CH69" s="315">
        <v>0</v>
      </c>
      <c r="CI69" s="1243"/>
      <c r="CJ69" s="1244"/>
      <c r="CK69" s="1243"/>
      <c r="CL69" s="1243"/>
      <c r="CM69" s="1243"/>
      <c r="CN69" s="1243"/>
      <c r="CO69" s="1243"/>
      <c r="CP69" s="1243"/>
      <c r="CQ69" s="316">
        <v>0</v>
      </c>
      <c r="CR69" s="317">
        <v>0</v>
      </c>
      <c r="CS69" s="371">
        <f t="shared" si="114"/>
        <v>0</v>
      </c>
      <c r="CT69" s="274">
        <f t="shared" si="111"/>
        <v>0</v>
      </c>
    </row>
    <row r="70" spans="1:98" x14ac:dyDescent="0.25">
      <c r="A70" s="1245" t="s">
        <v>132</v>
      </c>
      <c r="B70" s="1246"/>
      <c r="C70" s="1246"/>
      <c r="D70" s="1247"/>
      <c r="E70" s="1248"/>
      <c r="F70" s="781"/>
      <c r="G70" s="1248"/>
      <c r="H70" s="1248"/>
      <c r="I70" s="1248"/>
      <c r="J70" s="1248"/>
      <c r="K70" s="1248"/>
      <c r="L70" s="1248"/>
      <c r="M70" s="314">
        <v>0</v>
      </c>
      <c r="N70" s="315">
        <v>0</v>
      </c>
      <c r="O70" s="1249"/>
      <c r="P70" s="782"/>
      <c r="Q70" s="1249"/>
      <c r="R70" s="1249"/>
      <c r="S70" s="1249"/>
      <c r="T70" s="1249"/>
      <c r="U70" s="1249"/>
      <c r="V70" s="1249"/>
      <c r="W70" s="316">
        <v>0</v>
      </c>
      <c r="X70" s="106">
        <v>0</v>
      </c>
      <c r="Y70" s="1061"/>
      <c r="Z70" s="738"/>
      <c r="AA70" s="1061"/>
      <c r="AB70" s="1061"/>
      <c r="AC70" s="1061"/>
      <c r="AD70" s="1061"/>
      <c r="AE70" s="1061"/>
      <c r="AF70" s="1061"/>
      <c r="AG70" s="521">
        <f t="shared" si="112"/>
        <v>0</v>
      </c>
      <c r="AH70" s="522">
        <f t="shared" si="113"/>
        <v>0</v>
      </c>
      <c r="AI70" s="316">
        <v>0</v>
      </c>
      <c r="AJ70" s="315">
        <v>0</v>
      </c>
      <c r="AK70" s="1243"/>
      <c r="AL70" s="1244"/>
      <c r="AM70" s="1243"/>
      <c r="AN70" s="1243"/>
      <c r="AO70" s="1243"/>
      <c r="AP70" s="1243"/>
      <c r="AQ70" s="1243"/>
      <c r="AR70" s="1243"/>
      <c r="AS70" s="316">
        <v>0</v>
      </c>
      <c r="AT70" s="315">
        <v>0</v>
      </c>
      <c r="AU70" s="1243"/>
      <c r="AV70" s="1244"/>
      <c r="AW70" s="1243"/>
      <c r="AX70" s="1243"/>
      <c r="AY70" s="1243"/>
      <c r="AZ70" s="1243"/>
      <c r="BA70" s="1243"/>
      <c r="BB70" s="1243"/>
      <c r="BC70" s="316">
        <v>0</v>
      </c>
      <c r="BD70" s="315">
        <v>0</v>
      </c>
      <c r="BE70" s="1243"/>
      <c r="BF70" s="1244"/>
      <c r="BG70" s="1243"/>
      <c r="BH70" s="1243"/>
      <c r="BI70" s="1243"/>
      <c r="BJ70" s="1243"/>
      <c r="BK70" s="1243"/>
      <c r="BL70" s="1243"/>
      <c r="BM70" s="316">
        <v>0</v>
      </c>
      <c r="BN70" s="315">
        <v>0</v>
      </c>
      <c r="BO70" s="1243"/>
      <c r="BP70" s="1244"/>
      <c r="BQ70" s="1243"/>
      <c r="BR70" s="1243"/>
      <c r="BS70" s="1243"/>
      <c r="BT70" s="1243"/>
      <c r="BU70" s="1243"/>
      <c r="BV70" s="1243"/>
      <c r="BW70" s="316">
        <v>0</v>
      </c>
      <c r="BX70" s="315">
        <v>0</v>
      </c>
      <c r="BY70" s="1243"/>
      <c r="BZ70" s="1244"/>
      <c r="CA70" s="1243"/>
      <c r="CB70" s="1243"/>
      <c r="CC70" s="1243"/>
      <c r="CD70" s="1243"/>
      <c r="CE70" s="1243"/>
      <c r="CF70" s="1243"/>
      <c r="CG70" s="316">
        <v>0</v>
      </c>
      <c r="CH70" s="315">
        <v>0</v>
      </c>
      <c r="CI70" s="1243"/>
      <c r="CJ70" s="1244"/>
      <c r="CK70" s="1243"/>
      <c r="CL70" s="1243"/>
      <c r="CM70" s="1243"/>
      <c r="CN70" s="1243"/>
      <c r="CO70" s="1243"/>
      <c r="CP70" s="1243"/>
      <c r="CQ70" s="316">
        <v>0</v>
      </c>
      <c r="CR70" s="317">
        <v>0</v>
      </c>
      <c r="CS70" s="371">
        <f t="shared" si="114"/>
        <v>0</v>
      </c>
      <c r="CT70" s="274">
        <f t="shared" si="111"/>
        <v>0</v>
      </c>
    </row>
    <row r="71" spans="1:98" ht="15.75" thickBot="1" x14ac:dyDescent="0.3">
      <c r="A71" s="1245" t="s">
        <v>157</v>
      </c>
      <c r="B71" s="1246"/>
      <c r="C71" s="1246"/>
      <c r="D71" s="1247"/>
      <c r="E71" s="1248"/>
      <c r="F71" s="781"/>
      <c r="G71" s="1248"/>
      <c r="H71" s="1248"/>
      <c r="I71" s="1248"/>
      <c r="J71" s="1248"/>
      <c r="K71" s="1248"/>
      <c r="L71" s="1248"/>
      <c r="M71" s="314">
        <v>0</v>
      </c>
      <c r="N71" s="315">
        <v>0</v>
      </c>
      <c r="O71" s="1249"/>
      <c r="P71" s="782"/>
      <c r="Q71" s="1249"/>
      <c r="R71" s="1249"/>
      <c r="S71" s="1249"/>
      <c r="T71" s="1249"/>
      <c r="U71" s="1249"/>
      <c r="V71" s="1249"/>
      <c r="W71" s="316">
        <v>0</v>
      </c>
      <c r="X71" s="106">
        <v>0</v>
      </c>
      <c r="Y71" s="1061"/>
      <c r="Z71" s="738"/>
      <c r="AA71" s="1061"/>
      <c r="AB71" s="1061"/>
      <c r="AC71" s="1061"/>
      <c r="AD71" s="1061"/>
      <c r="AE71" s="1061"/>
      <c r="AF71" s="1061"/>
      <c r="AG71" s="521">
        <f t="shared" si="112"/>
        <v>0</v>
      </c>
      <c r="AH71" s="522">
        <f t="shared" si="113"/>
        <v>0</v>
      </c>
      <c r="AI71" s="316">
        <v>0</v>
      </c>
      <c r="AJ71" s="315">
        <v>0</v>
      </c>
      <c r="AK71" s="1243"/>
      <c r="AL71" s="1244"/>
      <c r="AM71" s="1243"/>
      <c r="AN71" s="1243"/>
      <c r="AO71" s="1243"/>
      <c r="AP71" s="1243"/>
      <c r="AQ71" s="1243"/>
      <c r="AR71" s="1243"/>
      <c r="AS71" s="316">
        <v>0</v>
      </c>
      <c r="AT71" s="315">
        <v>0</v>
      </c>
      <c r="AU71" s="1243"/>
      <c r="AV71" s="1244"/>
      <c r="AW71" s="1243"/>
      <c r="AX71" s="1243"/>
      <c r="AY71" s="1243"/>
      <c r="AZ71" s="1243"/>
      <c r="BA71" s="1243"/>
      <c r="BB71" s="1243"/>
      <c r="BC71" s="316">
        <v>0</v>
      </c>
      <c r="BD71" s="315">
        <v>0</v>
      </c>
      <c r="BE71" s="1243"/>
      <c r="BF71" s="1244"/>
      <c r="BG71" s="1243"/>
      <c r="BH71" s="1243"/>
      <c r="BI71" s="1243"/>
      <c r="BJ71" s="1243"/>
      <c r="BK71" s="1243"/>
      <c r="BL71" s="1243"/>
      <c r="BM71" s="316">
        <v>0</v>
      </c>
      <c r="BN71" s="315">
        <v>0</v>
      </c>
      <c r="BO71" s="1243"/>
      <c r="BP71" s="1244"/>
      <c r="BQ71" s="1243"/>
      <c r="BR71" s="1243"/>
      <c r="BS71" s="1243"/>
      <c r="BT71" s="1243"/>
      <c r="BU71" s="1243"/>
      <c r="BV71" s="1243"/>
      <c r="BW71" s="316">
        <v>0</v>
      </c>
      <c r="BX71" s="315">
        <v>0</v>
      </c>
      <c r="BY71" s="1243"/>
      <c r="BZ71" s="1244"/>
      <c r="CA71" s="1243"/>
      <c r="CB71" s="1243"/>
      <c r="CC71" s="1243"/>
      <c r="CD71" s="1243"/>
      <c r="CE71" s="1243"/>
      <c r="CF71" s="1243"/>
      <c r="CG71" s="316">
        <v>0</v>
      </c>
      <c r="CH71" s="315">
        <v>0</v>
      </c>
      <c r="CI71" s="1243"/>
      <c r="CJ71" s="1244"/>
      <c r="CK71" s="1243"/>
      <c r="CL71" s="1243"/>
      <c r="CM71" s="1243"/>
      <c r="CN71" s="1243"/>
      <c r="CO71" s="1243"/>
      <c r="CP71" s="1243"/>
      <c r="CQ71" s="316">
        <v>0</v>
      </c>
      <c r="CR71" s="317">
        <v>0</v>
      </c>
      <c r="CS71" s="371">
        <f t="shared" si="114"/>
        <v>0</v>
      </c>
      <c r="CT71" s="274">
        <f t="shared" si="111"/>
        <v>0</v>
      </c>
    </row>
    <row r="72" spans="1:98" ht="15.75" thickTop="1" x14ac:dyDescent="0.25">
      <c r="A72" s="2285" t="s">
        <v>174</v>
      </c>
      <c r="B72" s="2286"/>
      <c r="C72" s="2286"/>
      <c r="D72" s="2287"/>
      <c r="E72" s="1062"/>
      <c r="F72" s="1063"/>
      <c r="G72" s="1062"/>
      <c r="H72" s="1062"/>
      <c r="I72" s="1062"/>
      <c r="J72" s="1062"/>
      <c r="K72" s="1062"/>
      <c r="L72" s="1062"/>
      <c r="M72" s="1064"/>
      <c r="N72" s="1065">
        <f>SUM(N66:N71)</f>
        <v>0</v>
      </c>
      <c r="O72" s="1066"/>
      <c r="P72" s="1067"/>
      <c r="Q72" s="1066"/>
      <c r="R72" s="1066"/>
      <c r="S72" s="1066"/>
      <c r="T72" s="1066"/>
      <c r="U72" s="1066"/>
      <c r="V72" s="1068"/>
      <c r="W72" s="1069"/>
      <c r="X72" s="1070">
        <f>SUM(X66:X71)</f>
        <v>0</v>
      </c>
      <c r="Y72" s="1062"/>
      <c r="Z72" s="1063"/>
      <c r="AA72" s="1062"/>
      <c r="AB72" s="1062"/>
      <c r="AC72" s="1062"/>
      <c r="AD72" s="1062"/>
      <c r="AE72" s="1062"/>
      <c r="AF72" s="1062"/>
      <c r="AG72" s="1064"/>
      <c r="AH72" s="1071">
        <f>SUM(AH66:AH71)</f>
        <v>0</v>
      </c>
      <c r="AI72" s="1072"/>
      <c r="AJ72" s="1073">
        <f>SUM(AJ66:AJ71)</f>
        <v>0</v>
      </c>
      <c r="AK72" s="1074"/>
      <c r="AL72" s="978"/>
      <c r="AM72" s="1074"/>
      <c r="AN72" s="1074"/>
      <c r="AO72" s="1074"/>
      <c r="AP72" s="1074"/>
      <c r="AQ72" s="1074"/>
      <c r="AR72" s="1074"/>
      <c r="AS72" s="1075"/>
      <c r="AT72" s="1073">
        <f>SUM(AT66:AT71)</f>
        <v>0</v>
      </c>
      <c r="AU72" s="1074"/>
      <c r="AV72" s="978"/>
      <c r="AW72" s="1074"/>
      <c r="AX72" s="1074"/>
      <c r="AY72" s="1074"/>
      <c r="AZ72" s="1074"/>
      <c r="BA72" s="1074"/>
      <c r="BB72" s="1074"/>
      <c r="BC72" s="1075"/>
      <c r="BD72" s="1073">
        <f>SUM(BD66:BD71)</f>
        <v>0</v>
      </c>
      <c r="BE72" s="1074"/>
      <c r="BF72" s="978"/>
      <c r="BG72" s="1074"/>
      <c r="BH72" s="1074"/>
      <c r="BI72" s="1074"/>
      <c r="BJ72" s="1074"/>
      <c r="BK72" s="1074"/>
      <c r="BL72" s="1074"/>
      <c r="BM72" s="1075"/>
      <c r="BN72" s="1073">
        <f>SUM(BN66:BN71)</f>
        <v>0</v>
      </c>
      <c r="BO72" s="1074"/>
      <c r="BP72" s="978"/>
      <c r="BQ72" s="1074"/>
      <c r="BR72" s="1074"/>
      <c r="BS72" s="1074"/>
      <c r="BT72" s="1074"/>
      <c r="BU72" s="1074"/>
      <c r="BV72" s="1074"/>
      <c r="BW72" s="1075"/>
      <c r="BX72" s="1073">
        <f>SUM(BX66:BX71)</f>
        <v>0</v>
      </c>
      <c r="BY72" s="1074"/>
      <c r="BZ72" s="978"/>
      <c r="CA72" s="1074"/>
      <c r="CB72" s="1074"/>
      <c r="CC72" s="1074"/>
      <c r="CD72" s="1074"/>
      <c r="CE72" s="1074"/>
      <c r="CF72" s="1074"/>
      <c r="CG72" s="1075"/>
      <c r="CH72" s="1073">
        <f>SUM(CH66:CH71)</f>
        <v>0</v>
      </c>
      <c r="CI72" s="1074"/>
      <c r="CJ72" s="978"/>
      <c r="CK72" s="1074"/>
      <c r="CL72" s="1074"/>
      <c r="CM72" s="1074"/>
      <c r="CN72" s="1074"/>
      <c r="CO72" s="1074"/>
      <c r="CP72" s="1074"/>
      <c r="CQ72" s="1075"/>
      <c r="CR72" s="1076">
        <f>SUM(CR66:CR71)</f>
        <v>0</v>
      </c>
      <c r="CS72" s="1072"/>
      <c r="CT72" s="1077">
        <f>SUM(CT66:CT71)</f>
        <v>0</v>
      </c>
    </row>
    <row r="73" spans="1:98" x14ac:dyDescent="0.25">
      <c r="A73" s="2282" t="s">
        <v>154</v>
      </c>
      <c r="B73" s="2283"/>
      <c r="C73" s="2283"/>
      <c r="D73" s="2284"/>
      <c r="E73" s="1058"/>
      <c r="F73" s="325"/>
      <c r="G73" s="293"/>
      <c r="H73" s="293"/>
      <c r="I73" s="293"/>
      <c r="J73" s="293"/>
      <c r="K73" s="293"/>
      <c r="L73" s="293"/>
      <c r="M73" s="538"/>
      <c r="N73" s="539"/>
      <c r="O73" s="1059"/>
      <c r="P73" s="533"/>
      <c r="Q73" s="535"/>
      <c r="R73" s="535"/>
      <c r="S73" s="535"/>
      <c r="T73" s="535"/>
      <c r="U73" s="535"/>
      <c r="V73" s="535"/>
      <c r="W73" s="540"/>
      <c r="X73" s="541"/>
      <c r="Y73" s="1060"/>
      <c r="Z73" s="328"/>
      <c r="AA73" s="329"/>
      <c r="AB73" s="329"/>
      <c r="AC73" s="329"/>
      <c r="AD73" s="329"/>
      <c r="AE73" s="329"/>
      <c r="AF73" s="329"/>
      <c r="AG73" s="520"/>
      <c r="AH73" s="489"/>
      <c r="AI73" s="326"/>
      <c r="AJ73" s="327"/>
      <c r="AK73" s="1060"/>
      <c r="AL73" s="328"/>
      <c r="AM73" s="329"/>
      <c r="AN73" s="329"/>
      <c r="AO73" s="329"/>
      <c r="AP73" s="329"/>
      <c r="AQ73" s="329"/>
      <c r="AR73" s="329"/>
      <c r="AS73" s="330"/>
      <c r="AT73" s="327"/>
      <c r="AU73" s="1060"/>
      <c r="AV73" s="328"/>
      <c r="AW73" s="329"/>
      <c r="AX73" s="329"/>
      <c r="AY73" s="329"/>
      <c r="AZ73" s="329"/>
      <c r="BA73" s="329"/>
      <c r="BB73" s="329"/>
      <c r="BC73" s="330"/>
      <c r="BD73" s="327"/>
      <c r="BE73" s="1060"/>
      <c r="BF73" s="328"/>
      <c r="BG73" s="329"/>
      <c r="BH73" s="329"/>
      <c r="BI73" s="329"/>
      <c r="BJ73" s="329"/>
      <c r="BK73" s="329"/>
      <c r="BL73" s="329"/>
      <c r="BM73" s="330"/>
      <c r="BN73" s="327"/>
      <c r="BO73" s="1060"/>
      <c r="BP73" s="328"/>
      <c r="BQ73" s="329"/>
      <c r="BR73" s="329"/>
      <c r="BS73" s="329"/>
      <c r="BT73" s="329"/>
      <c r="BU73" s="329"/>
      <c r="BV73" s="329"/>
      <c r="BW73" s="330"/>
      <c r="BX73" s="327"/>
      <c r="BY73" s="1060"/>
      <c r="BZ73" s="328"/>
      <c r="CA73" s="329"/>
      <c r="CB73" s="329"/>
      <c r="CC73" s="329"/>
      <c r="CD73" s="329"/>
      <c r="CE73" s="329"/>
      <c r="CF73" s="329"/>
      <c r="CG73" s="330"/>
      <c r="CH73" s="327"/>
      <c r="CI73" s="1060"/>
      <c r="CJ73" s="328"/>
      <c r="CK73" s="329"/>
      <c r="CL73" s="329"/>
      <c r="CM73" s="329"/>
      <c r="CN73" s="329"/>
      <c r="CO73" s="329"/>
      <c r="CP73" s="329"/>
      <c r="CQ73" s="330"/>
      <c r="CR73" s="331"/>
      <c r="CS73" s="370"/>
      <c r="CT73" s="278"/>
    </row>
    <row r="74" spans="1:98" x14ac:dyDescent="0.25">
      <c r="A74" s="1245" t="s">
        <v>128</v>
      </c>
      <c r="B74" s="1250"/>
      <c r="C74" s="1250"/>
      <c r="D74" s="1251"/>
      <c r="E74" s="1248"/>
      <c r="F74" s="781"/>
      <c r="G74" s="778"/>
      <c r="H74" s="778"/>
      <c r="I74" s="778"/>
      <c r="J74" s="778"/>
      <c r="K74" s="778"/>
      <c r="L74" s="778"/>
      <c r="M74" s="314">
        <v>0</v>
      </c>
      <c r="N74" s="315">
        <v>0</v>
      </c>
      <c r="O74" s="1249"/>
      <c r="P74" s="782"/>
      <c r="Q74" s="779"/>
      <c r="R74" s="779"/>
      <c r="S74" s="779"/>
      <c r="T74" s="779"/>
      <c r="U74" s="779"/>
      <c r="V74" s="779"/>
      <c r="W74" s="316">
        <v>0</v>
      </c>
      <c r="X74" s="106">
        <v>0</v>
      </c>
      <c r="Y74" s="1061"/>
      <c r="Z74" s="738"/>
      <c r="AA74" s="111"/>
      <c r="AB74" s="111"/>
      <c r="AC74" s="111"/>
      <c r="AD74" s="111"/>
      <c r="AE74" s="111"/>
      <c r="AF74" s="111"/>
      <c r="AG74" s="521">
        <f t="shared" ref="AG74:AG81" si="115">SUM(M74,W74)</f>
        <v>0</v>
      </c>
      <c r="AH74" s="522">
        <f t="shared" ref="AH74:AH81" si="116">SUM(N74,X74)</f>
        <v>0</v>
      </c>
      <c r="AI74" s="316">
        <v>0</v>
      </c>
      <c r="AJ74" s="315">
        <v>0</v>
      </c>
      <c r="AK74" s="1243"/>
      <c r="AL74" s="1244"/>
      <c r="AM74" s="1254"/>
      <c r="AN74" s="1254"/>
      <c r="AO74" s="1254"/>
      <c r="AP74" s="1254"/>
      <c r="AQ74" s="1254"/>
      <c r="AR74" s="1255"/>
      <c r="AS74" s="316">
        <v>0</v>
      </c>
      <c r="AT74" s="315">
        <v>0</v>
      </c>
      <c r="AU74" s="1243"/>
      <c r="AV74" s="1244"/>
      <c r="AW74" s="1254"/>
      <c r="AX74" s="1254"/>
      <c r="AY74" s="1254"/>
      <c r="AZ74" s="1254"/>
      <c r="BA74" s="1254"/>
      <c r="BB74" s="1255"/>
      <c r="BC74" s="316">
        <v>0</v>
      </c>
      <c r="BD74" s="315">
        <v>0</v>
      </c>
      <c r="BE74" s="1243"/>
      <c r="BF74" s="1244"/>
      <c r="BG74" s="1254"/>
      <c r="BH74" s="1254"/>
      <c r="BI74" s="1254"/>
      <c r="BJ74" s="1254"/>
      <c r="BK74" s="1254"/>
      <c r="BL74" s="1255"/>
      <c r="BM74" s="316">
        <v>0</v>
      </c>
      <c r="BN74" s="315">
        <v>0</v>
      </c>
      <c r="BO74" s="1243"/>
      <c r="BP74" s="1244"/>
      <c r="BQ74" s="1254"/>
      <c r="BR74" s="1254"/>
      <c r="BS74" s="1254"/>
      <c r="BT74" s="1254"/>
      <c r="BU74" s="1254"/>
      <c r="BV74" s="1255"/>
      <c r="BW74" s="316">
        <v>0</v>
      </c>
      <c r="BX74" s="315">
        <v>0</v>
      </c>
      <c r="BY74" s="1243"/>
      <c r="BZ74" s="1244"/>
      <c r="CA74" s="1254"/>
      <c r="CB74" s="1254"/>
      <c r="CC74" s="1254"/>
      <c r="CD74" s="1254"/>
      <c r="CE74" s="1254"/>
      <c r="CF74" s="1255"/>
      <c r="CG74" s="316">
        <v>0</v>
      </c>
      <c r="CH74" s="315">
        <v>0</v>
      </c>
      <c r="CI74" s="1243"/>
      <c r="CJ74" s="1244"/>
      <c r="CK74" s="1254"/>
      <c r="CL74" s="1254"/>
      <c r="CM74" s="1254"/>
      <c r="CN74" s="1254"/>
      <c r="CO74" s="1254"/>
      <c r="CP74" s="1255"/>
      <c r="CQ74" s="316">
        <v>0</v>
      </c>
      <c r="CR74" s="317">
        <v>0</v>
      </c>
      <c r="CS74" s="371">
        <f t="shared" ref="CS74:CS81" si="117">SUM(AI74,AS74,BC74,BM74,BW74,CG74,CQ74)</f>
        <v>0</v>
      </c>
      <c r="CT74" s="274">
        <f t="shared" ref="CT74:CT81" si="118">SUM(AJ74,AT74,BD74,BN74,BX74,CH74,CR74)</f>
        <v>0</v>
      </c>
    </row>
    <row r="75" spans="1:98" x14ac:dyDescent="0.25">
      <c r="A75" s="2267" t="s">
        <v>121</v>
      </c>
      <c r="B75" s="2268"/>
      <c r="C75" s="2268"/>
      <c r="D75" s="2269"/>
      <c r="E75" s="1248"/>
      <c r="F75" s="781"/>
      <c r="G75" s="1252"/>
      <c r="H75" s="1252"/>
      <c r="I75" s="1252"/>
      <c r="J75" s="1252"/>
      <c r="K75" s="1252"/>
      <c r="L75" s="1252"/>
      <c r="M75" s="314">
        <v>0</v>
      </c>
      <c r="N75" s="315">
        <v>0</v>
      </c>
      <c r="O75" s="1249"/>
      <c r="P75" s="782"/>
      <c r="Q75" s="1253"/>
      <c r="R75" s="1253"/>
      <c r="S75" s="1253"/>
      <c r="T75" s="1253"/>
      <c r="U75" s="1253"/>
      <c r="V75" s="1253"/>
      <c r="W75" s="316">
        <v>0</v>
      </c>
      <c r="X75" s="106">
        <v>0</v>
      </c>
      <c r="Y75" s="1061"/>
      <c r="Z75" s="738"/>
      <c r="AA75" s="1079"/>
      <c r="AB75" s="1079"/>
      <c r="AC75" s="1079"/>
      <c r="AD75" s="1079"/>
      <c r="AE75" s="1079"/>
      <c r="AF75" s="1079"/>
      <c r="AG75" s="521">
        <f t="shared" si="115"/>
        <v>0</v>
      </c>
      <c r="AH75" s="522">
        <f t="shared" si="116"/>
        <v>0</v>
      </c>
      <c r="AI75" s="316">
        <v>0</v>
      </c>
      <c r="AJ75" s="315">
        <v>0</v>
      </c>
      <c r="AK75" s="1243"/>
      <c r="AL75" s="1244"/>
      <c r="AM75" s="1256"/>
      <c r="AN75" s="1256"/>
      <c r="AO75" s="1256"/>
      <c r="AP75" s="1256"/>
      <c r="AQ75" s="1256"/>
      <c r="AR75" s="1257"/>
      <c r="AS75" s="316">
        <v>0</v>
      </c>
      <c r="AT75" s="315">
        <v>0</v>
      </c>
      <c r="AU75" s="1243"/>
      <c r="AV75" s="1244"/>
      <c r="AW75" s="1256"/>
      <c r="AX75" s="1256"/>
      <c r="AY75" s="1256"/>
      <c r="AZ75" s="1256"/>
      <c r="BA75" s="1256"/>
      <c r="BB75" s="1257"/>
      <c r="BC75" s="316">
        <v>0</v>
      </c>
      <c r="BD75" s="315">
        <v>0</v>
      </c>
      <c r="BE75" s="1243"/>
      <c r="BF75" s="1244"/>
      <c r="BG75" s="1256"/>
      <c r="BH75" s="1256"/>
      <c r="BI75" s="1256"/>
      <c r="BJ75" s="1256"/>
      <c r="BK75" s="1256"/>
      <c r="BL75" s="1257"/>
      <c r="BM75" s="316">
        <v>0</v>
      </c>
      <c r="BN75" s="315">
        <v>0</v>
      </c>
      <c r="BO75" s="1243"/>
      <c r="BP75" s="1244"/>
      <c r="BQ75" s="1256"/>
      <c r="BR75" s="1256"/>
      <c r="BS75" s="1256"/>
      <c r="BT75" s="1256"/>
      <c r="BU75" s="1256"/>
      <c r="BV75" s="1257"/>
      <c r="BW75" s="316">
        <v>0</v>
      </c>
      <c r="BX75" s="315">
        <v>0</v>
      </c>
      <c r="BY75" s="1243"/>
      <c r="BZ75" s="1244"/>
      <c r="CA75" s="1256"/>
      <c r="CB75" s="1256"/>
      <c r="CC75" s="1256"/>
      <c r="CD75" s="1256"/>
      <c r="CE75" s="1256"/>
      <c r="CF75" s="1257"/>
      <c r="CG75" s="316">
        <v>0</v>
      </c>
      <c r="CH75" s="315">
        <v>0</v>
      </c>
      <c r="CI75" s="1243"/>
      <c r="CJ75" s="1244"/>
      <c r="CK75" s="1256"/>
      <c r="CL75" s="1256"/>
      <c r="CM75" s="1256"/>
      <c r="CN75" s="1256"/>
      <c r="CO75" s="1256"/>
      <c r="CP75" s="1257"/>
      <c r="CQ75" s="316">
        <v>0</v>
      </c>
      <c r="CR75" s="317">
        <v>0</v>
      </c>
      <c r="CS75" s="371">
        <f t="shared" si="117"/>
        <v>0</v>
      </c>
      <c r="CT75" s="274">
        <f t="shared" si="118"/>
        <v>0</v>
      </c>
    </row>
    <row r="76" spans="1:98" x14ac:dyDescent="0.25">
      <c r="A76" s="2267" t="s">
        <v>122</v>
      </c>
      <c r="B76" s="2268"/>
      <c r="C76" s="2268"/>
      <c r="D76" s="2269"/>
      <c r="E76" s="1248"/>
      <c r="F76" s="781"/>
      <c r="G76" s="784"/>
      <c r="H76" s="784"/>
      <c r="I76" s="784"/>
      <c r="J76" s="784"/>
      <c r="K76" s="784"/>
      <c r="L76" s="784"/>
      <c r="M76" s="314">
        <v>0</v>
      </c>
      <c r="N76" s="315">
        <v>0</v>
      </c>
      <c r="O76" s="1249"/>
      <c r="P76" s="782"/>
      <c r="Q76" s="785"/>
      <c r="R76" s="785"/>
      <c r="S76" s="785"/>
      <c r="T76" s="785"/>
      <c r="U76" s="785"/>
      <c r="V76" s="785"/>
      <c r="W76" s="316">
        <v>0</v>
      </c>
      <c r="X76" s="106">
        <v>0</v>
      </c>
      <c r="Y76" s="1061"/>
      <c r="Z76" s="738"/>
      <c r="AA76" s="114"/>
      <c r="AB76" s="114"/>
      <c r="AC76" s="114"/>
      <c r="AD76" s="114"/>
      <c r="AE76" s="114"/>
      <c r="AF76" s="114"/>
      <c r="AG76" s="521">
        <f t="shared" si="115"/>
        <v>0</v>
      </c>
      <c r="AH76" s="522">
        <f t="shared" si="116"/>
        <v>0</v>
      </c>
      <c r="AI76" s="316">
        <v>0</v>
      </c>
      <c r="AJ76" s="315">
        <v>0</v>
      </c>
      <c r="AK76" s="1243"/>
      <c r="AL76" s="1244"/>
      <c r="AM76" s="1258"/>
      <c r="AN76" s="1258"/>
      <c r="AO76" s="1258"/>
      <c r="AP76" s="1258"/>
      <c r="AQ76" s="1258"/>
      <c r="AR76" s="1259"/>
      <c r="AS76" s="316">
        <v>0</v>
      </c>
      <c r="AT76" s="315">
        <v>0</v>
      </c>
      <c r="AU76" s="1243"/>
      <c r="AV76" s="1244"/>
      <c r="AW76" s="1258"/>
      <c r="AX76" s="1258"/>
      <c r="AY76" s="1258"/>
      <c r="AZ76" s="1258"/>
      <c r="BA76" s="1258"/>
      <c r="BB76" s="1259"/>
      <c r="BC76" s="316">
        <v>0</v>
      </c>
      <c r="BD76" s="315">
        <v>0</v>
      </c>
      <c r="BE76" s="1243"/>
      <c r="BF76" s="1244"/>
      <c r="BG76" s="1258"/>
      <c r="BH76" s="1258"/>
      <c r="BI76" s="1258"/>
      <c r="BJ76" s="1258"/>
      <c r="BK76" s="1258"/>
      <c r="BL76" s="1259"/>
      <c r="BM76" s="316">
        <v>0</v>
      </c>
      <c r="BN76" s="315">
        <v>0</v>
      </c>
      <c r="BO76" s="1243"/>
      <c r="BP76" s="1244"/>
      <c r="BQ76" s="1258"/>
      <c r="BR76" s="1258"/>
      <c r="BS76" s="1258"/>
      <c r="BT76" s="1258"/>
      <c r="BU76" s="1258"/>
      <c r="BV76" s="1259"/>
      <c r="BW76" s="316">
        <v>0</v>
      </c>
      <c r="BX76" s="315">
        <v>0</v>
      </c>
      <c r="BY76" s="1243"/>
      <c r="BZ76" s="1244"/>
      <c r="CA76" s="1258"/>
      <c r="CB76" s="1258"/>
      <c r="CC76" s="1258"/>
      <c r="CD76" s="1258"/>
      <c r="CE76" s="1258"/>
      <c r="CF76" s="1259"/>
      <c r="CG76" s="316">
        <v>0</v>
      </c>
      <c r="CH76" s="315">
        <v>0</v>
      </c>
      <c r="CI76" s="1243"/>
      <c r="CJ76" s="1244"/>
      <c r="CK76" s="1258"/>
      <c r="CL76" s="1258"/>
      <c r="CM76" s="1258"/>
      <c r="CN76" s="1258"/>
      <c r="CO76" s="1258"/>
      <c r="CP76" s="1259"/>
      <c r="CQ76" s="316">
        <v>0</v>
      </c>
      <c r="CR76" s="317">
        <v>0</v>
      </c>
      <c r="CS76" s="371">
        <f t="shared" si="117"/>
        <v>0</v>
      </c>
      <c r="CT76" s="274">
        <f t="shared" si="118"/>
        <v>0</v>
      </c>
    </row>
    <row r="77" spans="1:98" x14ac:dyDescent="0.25">
      <c r="A77" s="2267" t="s">
        <v>123</v>
      </c>
      <c r="B77" s="2268"/>
      <c r="C77" s="2268"/>
      <c r="D77" s="2269"/>
      <c r="E77" s="1248"/>
      <c r="F77" s="781"/>
      <c r="G77" s="784"/>
      <c r="H77" s="784"/>
      <c r="I77" s="784"/>
      <c r="J77" s="784"/>
      <c r="K77" s="784"/>
      <c r="L77" s="784"/>
      <c r="M77" s="314">
        <v>0</v>
      </c>
      <c r="N77" s="315">
        <v>0</v>
      </c>
      <c r="O77" s="1249"/>
      <c r="P77" s="782"/>
      <c r="Q77" s="785"/>
      <c r="R77" s="785"/>
      <c r="S77" s="785"/>
      <c r="T77" s="785"/>
      <c r="U77" s="785"/>
      <c r="V77" s="785"/>
      <c r="W77" s="316">
        <v>0</v>
      </c>
      <c r="X77" s="106">
        <v>0</v>
      </c>
      <c r="Y77" s="1061"/>
      <c r="Z77" s="738"/>
      <c r="AA77" s="114"/>
      <c r="AB77" s="114"/>
      <c r="AC77" s="114"/>
      <c r="AD77" s="114"/>
      <c r="AE77" s="114"/>
      <c r="AF77" s="114"/>
      <c r="AG77" s="521">
        <f t="shared" si="115"/>
        <v>0</v>
      </c>
      <c r="AH77" s="522">
        <f t="shared" si="116"/>
        <v>0</v>
      </c>
      <c r="AI77" s="316">
        <v>0</v>
      </c>
      <c r="AJ77" s="315">
        <v>0</v>
      </c>
      <c r="AK77" s="1243"/>
      <c r="AL77" s="1244"/>
      <c r="AM77" s="1258"/>
      <c r="AN77" s="1258"/>
      <c r="AO77" s="1258"/>
      <c r="AP77" s="1258"/>
      <c r="AQ77" s="1258"/>
      <c r="AR77" s="1259"/>
      <c r="AS77" s="316">
        <v>0</v>
      </c>
      <c r="AT77" s="315">
        <v>0</v>
      </c>
      <c r="AU77" s="1243"/>
      <c r="AV77" s="1244"/>
      <c r="AW77" s="1258"/>
      <c r="AX77" s="1258"/>
      <c r="AY77" s="1258"/>
      <c r="AZ77" s="1258"/>
      <c r="BA77" s="1258"/>
      <c r="BB77" s="1259"/>
      <c r="BC77" s="316">
        <v>0</v>
      </c>
      <c r="BD77" s="315">
        <v>0</v>
      </c>
      <c r="BE77" s="1243"/>
      <c r="BF77" s="1244"/>
      <c r="BG77" s="1258"/>
      <c r="BH77" s="1258"/>
      <c r="BI77" s="1258"/>
      <c r="BJ77" s="1258"/>
      <c r="BK77" s="1258"/>
      <c r="BL77" s="1259"/>
      <c r="BM77" s="316">
        <v>0</v>
      </c>
      <c r="BN77" s="315">
        <v>0</v>
      </c>
      <c r="BO77" s="1243"/>
      <c r="BP77" s="1244"/>
      <c r="BQ77" s="1258"/>
      <c r="BR77" s="1258"/>
      <c r="BS77" s="1258"/>
      <c r="BT77" s="1258"/>
      <c r="BU77" s="1258"/>
      <c r="BV77" s="1259"/>
      <c r="BW77" s="316">
        <v>0</v>
      </c>
      <c r="BX77" s="315">
        <v>0</v>
      </c>
      <c r="BY77" s="1243"/>
      <c r="BZ77" s="1244"/>
      <c r="CA77" s="1258"/>
      <c r="CB77" s="1258"/>
      <c r="CC77" s="1258"/>
      <c r="CD77" s="1258"/>
      <c r="CE77" s="1258"/>
      <c r="CF77" s="1259"/>
      <c r="CG77" s="316">
        <v>0</v>
      </c>
      <c r="CH77" s="315">
        <v>0</v>
      </c>
      <c r="CI77" s="1243"/>
      <c r="CJ77" s="1244"/>
      <c r="CK77" s="1258"/>
      <c r="CL77" s="1258"/>
      <c r="CM77" s="1258"/>
      <c r="CN77" s="1258"/>
      <c r="CO77" s="1258"/>
      <c r="CP77" s="1259"/>
      <c r="CQ77" s="316">
        <v>0</v>
      </c>
      <c r="CR77" s="317">
        <v>0</v>
      </c>
      <c r="CS77" s="371">
        <f t="shared" si="117"/>
        <v>0</v>
      </c>
      <c r="CT77" s="274">
        <f t="shared" si="118"/>
        <v>0</v>
      </c>
    </row>
    <row r="78" spans="1:98" x14ac:dyDescent="0.25">
      <c r="A78" s="2267" t="s">
        <v>124</v>
      </c>
      <c r="B78" s="2268"/>
      <c r="C78" s="2268"/>
      <c r="D78" s="2269"/>
      <c r="E78" s="1248"/>
      <c r="F78" s="781"/>
      <c r="G78" s="784"/>
      <c r="H78" s="784"/>
      <c r="I78" s="784"/>
      <c r="J78" s="784"/>
      <c r="K78" s="784"/>
      <c r="L78" s="784"/>
      <c r="M78" s="314">
        <v>0</v>
      </c>
      <c r="N78" s="315">
        <v>0</v>
      </c>
      <c r="O78" s="1249"/>
      <c r="P78" s="782"/>
      <c r="Q78" s="785"/>
      <c r="R78" s="785"/>
      <c r="S78" s="785"/>
      <c r="T78" s="785"/>
      <c r="U78" s="785"/>
      <c r="V78" s="785"/>
      <c r="W78" s="316">
        <v>0</v>
      </c>
      <c r="X78" s="106">
        <v>0</v>
      </c>
      <c r="Y78" s="1061"/>
      <c r="Z78" s="738"/>
      <c r="AA78" s="114"/>
      <c r="AB78" s="114"/>
      <c r="AC78" s="114"/>
      <c r="AD78" s="114"/>
      <c r="AE78" s="114"/>
      <c r="AF78" s="114"/>
      <c r="AG78" s="521">
        <f t="shared" si="115"/>
        <v>0</v>
      </c>
      <c r="AH78" s="522">
        <f t="shared" si="116"/>
        <v>0</v>
      </c>
      <c r="AI78" s="316">
        <v>0</v>
      </c>
      <c r="AJ78" s="315">
        <v>0</v>
      </c>
      <c r="AK78" s="1243"/>
      <c r="AL78" s="1244"/>
      <c r="AM78" s="1258"/>
      <c r="AN78" s="1258"/>
      <c r="AO78" s="1258"/>
      <c r="AP78" s="1258"/>
      <c r="AQ78" s="1258"/>
      <c r="AR78" s="1259"/>
      <c r="AS78" s="316">
        <v>0</v>
      </c>
      <c r="AT78" s="315">
        <v>0</v>
      </c>
      <c r="AU78" s="1243"/>
      <c r="AV78" s="1244"/>
      <c r="AW78" s="1258"/>
      <c r="AX78" s="1258"/>
      <c r="AY78" s="1258"/>
      <c r="AZ78" s="1258"/>
      <c r="BA78" s="1258"/>
      <c r="BB78" s="1259"/>
      <c r="BC78" s="316">
        <v>0</v>
      </c>
      <c r="BD78" s="315">
        <v>0</v>
      </c>
      <c r="BE78" s="1243"/>
      <c r="BF78" s="1244"/>
      <c r="BG78" s="1258"/>
      <c r="BH78" s="1258"/>
      <c r="BI78" s="1258"/>
      <c r="BJ78" s="1258"/>
      <c r="BK78" s="1258"/>
      <c r="BL78" s="1259"/>
      <c r="BM78" s="316">
        <v>0</v>
      </c>
      <c r="BN78" s="315">
        <v>0</v>
      </c>
      <c r="BO78" s="1243"/>
      <c r="BP78" s="1244"/>
      <c r="BQ78" s="1258"/>
      <c r="BR78" s="1258"/>
      <c r="BS78" s="1258"/>
      <c r="BT78" s="1258"/>
      <c r="BU78" s="1258"/>
      <c r="BV78" s="1259"/>
      <c r="BW78" s="316">
        <v>0</v>
      </c>
      <c r="BX78" s="315">
        <v>0</v>
      </c>
      <c r="BY78" s="1243"/>
      <c r="BZ78" s="1244"/>
      <c r="CA78" s="1258"/>
      <c r="CB78" s="1258"/>
      <c r="CC78" s="1258"/>
      <c r="CD78" s="1258"/>
      <c r="CE78" s="1258"/>
      <c r="CF78" s="1259"/>
      <c r="CG78" s="316">
        <v>0</v>
      </c>
      <c r="CH78" s="315">
        <v>0</v>
      </c>
      <c r="CI78" s="1243"/>
      <c r="CJ78" s="1244"/>
      <c r="CK78" s="1258"/>
      <c r="CL78" s="1258"/>
      <c r="CM78" s="1258"/>
      <c r="CN78" s="1258"/>
      <c r="CO78" s="1258"/>
      <c r="CP78" s="1259"/>
      <c r="CQ78" s="316">
        <v>0</v>
      </c>
      <c r="CR78" s="317">
        <v>0</v>
      </c>
      <c r="CS78" s="371">
        <f t="shared" si="117"/>
        <v>0</v>
      </c>
      <c r="CT78" s="274">
        <f t="shared" si="118"/>
        <v>0</v>
      </c>
    </row>
    <row r="79" spans="1:98" x14ac:dyDescent="0.25">
      <c r="A79" s="2267" t="s">
        <v>125</v>
      </c>
      <c r="B79" s="2268"/>
      <c r="C79" s="2268"/>
      <c r="D79" s="2269"/>
      <c r="E79" s="1248"/>
      <c r="F79" s="781"/>
      <c r="G79" s="784"/>
      <c r="H79" s="784"/>
      <c r="I79" s="784"/>
      <c r="J79" s="784"/>
      <c r="K79" s="784"/>
      <c r="L79" s="784"/>
      <c r="M79" s="314">
        <v>0</v>
      </c>
      <c r="N79" s="315">
        <v>0</v>
      </c>
      <c r="O79" s="1249"/>
      <c r="P79" s="782"/>
      <c r="Q79" s="785"/>
      <c r="R79" s="785"/>
      <c r="S79" s="785"/>
      <c r="T79" s="785"/>
      <c r="U79" s="785"/>
      <c r="V79" s="785"/>
      <c r="W79" s="316">
        <v>0</v>
      </c>
      <c r="X79" s="106">
        <v>0</v>
      </c>
      <c r="Y79" s="1061"/>
      <c r="Z79" s="738"/>
      <c r="AA79" s="114"/>
      <c r="AB79" s="114"/>
      <c r="AC79" s="114"/>
      <c r="AD79" s="114"/>
      <c r="AE79" s="114"/>
      <c r="AF79" s="114"/>
      <c r="AG79" s="521">
        <f t="shared" si="115"/>
        <v>0</v>
      </c>
      <c r="AH79" s="522">
        <f t="shared" si="116"/>
        <v>0</v>
      </c>
      <c r="AI79" s="316">
        <v>0</v>
      </c>
      <c r="AJ79" s="315">
        <v>0</v>
      </c>
      <c r="AK79" s="1243"/>
      <c r="AL79" s="1244"/>
      <c r="AM79" s="1258"/>
      <c r="AN79" s="1258"/>
      <c r="AO79" s="1258"/>
      <c r="AP79" s="1258"/>
      <c r="AQ79" s="1258"/>
      <c r="AR79" s="1259"/>
      <c r="AS79" s="316">
        <v>0</v>
      </c>
      <c r="AT79" s="315">
        <v>0</v>
      </c>
      <c r="AU79" s="1243"/>
      <c r="AV79" s="1244"/>
      <c r="AW79" s="1258"/>
      <c r="AX79" s="1258"/>
      <c r="AY79" s="1258"/>
      <c r="AZ79" s="1258"/>
      <c r="BA79" s="1258"/>
      <c r="BB79" s="1259"/>
      <c r="BC79" s="316">
        <v>0</v>
      </c>
      <c r="BD79" s="315">
        <v>0</v>
      </c>
      <c r="BE79" s="1243"/>
      <c r="BF79" s="1244"/>
      <c r="BG79" s="1258"/>
      <c r="BH79" s="1258"/>
      <c r="BI79" s="1258"/>
      <c r="BJ79" s="1258"/>
      <c r="BK79" s="1258"/>
      <c r="BL79" s="1259"/>
      <c r="BM79" s="316">
        <v>0</v>
      </c>
      <c r="BN79" s="315">
        <v>0</v>
      </c>
      <c r="BO79" s="1243"/>
      <c r="BP79" s="1244"/>
      <c r="BQ79" s="1258"/>
      <c r="BR79" s="1258"/>
      <c r="BS79" s="1258"/>
      <c r="BT79" s="1258"/>
      <c r="BU79" s="1258"/>
      <c r="BV79" s="1259"/>
      <c r="BW79" s="316">
        <v>0</v>
      </c>
      <c r="BX79" s="315">
        <v>0</v>
      </c>
      <c r="BY79" s="1243"/>
      <c r="BZ79" s="1244"/>
      <c r="CA79" s="1258"/>
      <c r="CB79" s="1258"/>
      <c r="CC79" s="1258"/>
      <c r="CD79" s="1258"/>
      <c r="CE79" s="1258"/>
      <c r="CF79" s="1259"/>
      <c r="CG79" s="316">
        <v>0</v>
      </c>
      <c r="CH79" s="315">
        <v>0</v>
      </c>
      <c r="CI79" s="1243"/>
      <c r="CJ79" s="1244"/>
      <c r="CK79" s="1258"/>
      <c r="CL79" s="1258"/>
      <c r="CM79" s="1258"/>
      <c r="CN79" s="1258"/>
      <c r="CO79" s="1258"/>
      <c r="CP79" s="1259"/>
      <c r="CQ79" s="316">
        <v>0</v>
      </c>
      <c r="CR79" s="317">
        <v>0</v>
      </c>
      <c r="CS79" s="371">
        <f t="shared" si="117"/>
        <v>0</v>
      </c>
      <c r="CT79" s="274">
        <f t="shared" si="118"/>
        <v>0</v>
      </c>
    </row>
    <row r="80" spans="1:98" x14ac:dyDescent="0.25">
      <c r="A80" s="2267" t="s">
        <v>126</v>
      </c>
      <c r="B80" s="2268"/>
      <c r="C80" s="2268"/>
      <c r="D80" s="2269"/>
      <c r="E80" s="1248"/>
      <c r="F80" s="781"/>
      <c r="G80" s="784"/>
      <c r="H80" s="784"/>
      <c r="I80" s="784"/>
      <c r="J80" s="784"/>
      <c r="K80" s="784"/>
      <c r="L80" s="784"/>
      <c r="M80" s="105">
        <v>0</v>
      </c>
      <c r="N80" s="315">
        <v>0</v>
      </c>
      <c r="O80" s="1249"/>
      <c r="P80" s="782"/>
      <c r="Q80" s="785"/>
      <c r="R80" s="785"/>
      <c r="S80" s="785"/>
      <c r="T80" s="785"/>
      <c r="U80" s="785"/>
      <c r="V80" s="785"/>
      <c r="W80" s="107">
        <v>0</v>
      </c>
      <c r="X80" s="106">
        <v>0</v>
      </c>
      <c r="Y80" s="1061"/>
      <c r="Z80" s="738"/>
      <c r="AA80" s="114"/>
      <c r="AB80" s="114"/>
      <c r="AC80" s="114"/>
      <c r="AD80" s="114"/>
      <c r="AE80" s="114"/>
      <c r="AF80" s="114"/>
      <c r="AG80" s="523">
        <f t="shared" si="115"/>
        <v>0</v>
      </c>
      <c r="AH80" s="522">
        <f t="shared" si="116"/>
        <v>0</v>
      </c>
      <c r="AI80" s="107">
        <v>0</v>
      </c>
      <c r="AJ80" s="315">
        <v>0</v>
      </c>
      <c r="AK80" s="1243"/>
      <c r="AL80" s="1244"/>
      <c r="AM80" s="1258"/>
      <c r="AN80" s="1258"/>
      <c r="AO80" s="1258"/>
      <c r="AP80" s="1258"/>
      <c r="AQ80" s="1258"/>
      <c r="AR80" s="1259"/>
      <c r="AS80" s="107">
        <v>0</v>
      </c>
      <c r="AT80" s="315">
        <v>0</v>
      </c>
      <c r="AU80" s="1243"/>
      <c r="AV80" s="1244"/>
      <c r="AW80" s="1258"/>
      <c r="AX80" s="1258"/>
      <c r="AY80" s="1258"/>
      <c r="AZ80" s="1258"/>
      <c r="BA80" s="1258"/>
      <c r="BB80" s="1259"/>
      <c r="BC80" s="107">
        <v>0</v>
      </c>
      <c r="BD80" s="315">
        <v>0</v>
      </c>
      <c r="BE80" s="1243"/>
      <c r="BF80" s="1244"/>
      <c r="BG80" s="1258"/>
      <c r="BH80" s="1258"/>
      <c r="BI80" s="1258"/>
      <c r="BJ80" s="1258"/>
      <c r="BK80" s="1258"/>
      <c r="BL80" s="1259"/>
      <c r="BM80" s="107">
        <v>0</v>
      </c>
      <c r="BN80" s="315">
        <v>0</v>
      </c>
      <c r="BO80" s="1243"/>
      <c r="BP80" s="1244"/>
      <c r="BQ80" s="1258"/>
      <c r="BR80" s="1258"/>
      <c r="BS80" s="1258"/>
      <c r="BT80" s="1258"/>
      <c r="BU80" s="1258"/>
      <c r="BV80" s="1259"/>
      <c r="BW80" s="107">
        <v>0</v>
      </c>
      <c r="BX80" s="315">
        <v>0</v>
      </c>
      <c r="BY80" s="1243"/>
      <c r="BZ80" s="1244"/>
      <c r="CA80" s="1258"/>
      <c r="CB80" s="1258"/>
      <c r="CC80" s="1258"/>
      <c r="CD80" s="1258"/>
      <c r="CE80" s="1258"/>
      <c r="CF80" s="1259"/>
      <c r="CG80" s="107">
        <v>0</v>
      </c>
      <c r="CH80" s="315">
        <v>0</v>
      </c>
      <c r="CI80" s="1243"/>
      <c r="CJ80" s="1244"/>
      <c r="CK80" s="1258"/>
      <c r="CL80" s="1258"/>
      <c r="CM80" s="1258"/>
      <c r="CN80" s="1258"/>
      <c r="CO80" s="1258"/>
      <c r="CP80" s="1259"/>
      <c r="CQ80" s="107">
        <v>0</v>
      </c>
      <c r="CR80" s="317">
        <v>0</v>
      </c>
      <c r="CS80" s="372">
        <f t="shared" si="117"/>
        <v>0</v>
      </c>
      <c r="CT80" s="274">
        <f t="shared" si="118"/>
        <v>0</v>
      </c>
    </row>
    <row r="81" spans="1:98" ht="15.75" thickBot="1" x14ac:dyDescent="0.3">
      <c r="A81" s="2267" t="s">
        <v>157</v>
      </c>
      <c r="B81" s="2268"/>
      <c r="C81" s="2268"/>
      <c r="D81" s="2269"/>
      <c r="E81" s="1248"/>
      <c r="F81" s="781"/>
      <c r="G81" s="784"/>
      <c r="H81" s="784"/>
      <c r="I81" s="784"/>
      <c r="J81" s="784"/>
      <c r="K81" s="784"/>
      <c r="L81" s="784"/>
      <c r="M81" s="105">
        <v>0</v>
      </c>
      <c r="N81" s="315">
        <v>0</v>
      </c>
      <c r="O81" s="1249"/>
      <c r="P81" s="782"/>
      <c r="Q81" s="785"/>
      <c r="R81" s="785"/>
      <c r="S81" s="785"/>
      <c r="T81" s="785"/>
      <c r="U81" s="785"/>
      <c r="V81" s="785"/>
      <c r="W81" s="109">
        <v>0</v>
      </c>
      <c r="X81" s="106">
        <v>0</v>
      </c>
      <c r="Y81" s="1061"/>
      <c r="Z81" s="738"/>
      <c r="AA81" s="114"/>
      <c r="AB81" s="114"/>
      <c r="AC81" s="114"/>
      <c r="AD81" s="114"/>
      <c r="AE81" s="114"/>
      <c r="AF81" s="114"/>
      <c r="AG81" s="523">
        <f t="shared" si="115"/>
        <v>0</v>
      </c>
      <c r="AH81" s="522">
        <f t="shared" si="116"/>
        <v>0</v>
      </c>
      <c r="AI81" s="109">
        <v>0</v>
      </c>
      <c r="AJ81" s="315">
        <v>0</v>
      </c>
      <c r="AK81" s="1243"/>
      <c r="AL81" s="1244"/>
      <c r="AM81" s="1258"/>
      <c r="AN81" s="1258"/>
      <c r="AO81" s="1258"/>
      <c r="AP81" s="1258"/>
      <c r="AQ81" s="1258"/>
      <c r="AR81" s="1259"/>
      <c r="AS81" s="109">
        <v>0</v>
      </c>
      <c r="AT81" s="315">
        <v>0</v>
      </c>
      <c r="AU81" s="1243"/>
      <c r="AV81" s="1244"/>
      <c r="AW81" s="1258"/>
      <c r="AX81" s="1258"/>
      <c r="AY81" s="1258"/>
      <c r="AZ81" s="1258"/>
      <c r="BA81" s="1258"/>
      <c r="BB81" s="1259"/>
      <c r="BC81" s="109">
        <v>0</v>
      </c>
      <c r="BD81" s="315">
        <v>0</v>
      </c>
      <c r="BE81" s="1243"/>
      <c r="BF81" s="1244"/>
      <c r="BG81" s="1258"/>
      <c r="BH81" s="1258"/>
      <c r="BI81" s="1258"/>
      <c r="BJ81" s="1258"/>
      <c r="BK81" s="1258"/>
      <c r="BL81" s="1259"/>
      <c r="BM81" s="109">
        <v>0</v>
      </c>
      <c r="BN81" s="315">
        <v>0</v>
      </c>
      <c r="BO81" s="1243"/>
      <c r="BP81" s="1244"/>
      <c r="BQ81" s="1258"/>
      <c r="BR81" s="1258"/>
      <c r="BS81" s="1258"/>
      <c r="BT81" s="1258"/>
      <c r="BU81" s="1258"/>
      <c r="BV81" s="1259"/>
      <c r="BW81" s="109">
        <v>0</v>
      </c>
      <c r="BX81" s="315">
        <v>0</v>
      </c>
      <c r="BY81" s="1243"/>
      <c r="BZ81" s="1244"/>
      <c r="CA81" s="1258"/>
      <c r="CB81" s="1258"/>
      <c r="CC81" s="1258"/>
      <c r="CD81" s="1258"/>
      <c r="CE81" s="1258"/>
      <c r="CF81" s="1259"/>
      <c r="CG81" s="109">
        <v>0</v>
      </c>
      <c r="CH81" s="315">
        <v>0</v>
      </c>
      <c r="CI81" s="1243"/>
      <c r="CJ81" s="1244"/>
      <c r="CK81" s="1258"/>
      <c r="CL81" s="1258"/>
      <c r="CM81" s="1258"/>
      <c r="CN81" s="1258"/>
      <c r="CO81" s="1258"/>
      <c r="CP81" s="1259"/>
      <c r="CQ81" s="109">
        <v>0</v>
      </c>
      <c r="CR81" s="317">
        <v>0</v>
      </c>
      <c r="CS81" s="372">
        <f t="shared" si="117"/>
        <v>0</v>
      </c>
      <c r="CT81" s="274">
        <f t="shared" si="118"/>
        <v>0</v>
      </c>
    </row>
    <row r="82" spans="1:98" ht="15.75" thickTop="1" x14ac:dyDescent="0.25">
      <c r="A82" s="2288" t="s">
        <v>175</v>
      </c>
      <c r="B82" s="2289"/>
      <c r="C82" s="2289"/>
      <c r="D82" s="2290"/>
      <c r="E82" s="1062"/>
      <c r="F82" s="1063"/>
      <c r="G82" s="308"/>
      <c r="H82" s="308"/>
      <c r="I82" s="308"/>
      <c r="J82" s="308"/>
      <c r="K82" s="308"/>
      <c r="L82" s="308"/>
      <c r="M82" s="524"/>
      <c r="N82" s="531">
        <f>SUM(N74:N81)</f>
        <v>0</v>
      </c>
      <c r="O82" s="1066"/>
      <c r="P82" s="1067"/>
      <c r="Q82" s="542"/>
      <c r="R82" s="542"/>
      <c r="S82" s="542"/>
      <c r="T82" s="542"/>
      <c r="U82" s="542"/>
      <c r="V82" s="543"/>
      <c r="W82" s="532"/>
      <c r="X82" s="493">
        <f>SUM(X74:X81)</f>
        <v>0</v>
      </c>
      <c r="Y82" s="1062"/>
      <c r="Z82" s="1063"/>
      <c r="AA82" s="308"/>
      <c r="AB82" s="308"/>
      <c r="AC82" s="308"/>
      <c r="AD82" s="308"/>
      <c r="AE82" s="308"/>
      <c r="AF82" s="308"/>
      <c r="AG82" s="524"/>
      <c r="AH82" s="512">
        <f>SUM(AH74:AH81)</f>
        <v>0</v>
      </c>
      <c r="AI82" s="322"/>
      <c r="AJ82" s="309">
        <f>SUM(AJ74:AJ81)</f>
        <v>0</v>
      </c>
      <c r="AK82" s="1074"/>
      <c r="AL82" s="978"/>
      <c r="AM82" s="310"/>
      <c r="AN82" s="310"/>
      <c r="AO82" s="310"/>
      <c r="AP82" s="310"/>
      <c r="AQ82" s="310"/>
      <c r="AR82" s="310"/>
      <c r="AS82" s="323"/>
      <c r="AT82" s="309">
        <f>SUM(AT74:AT81)</f>
        <v>0</v>
      </c>
      <c r="AU82" s="1074"/>
      <c r="AV82" s="978"/>
      <c r="AW82" s="310"/>
      <c r="AX82" s="310"/>
      <c r="AY82" s="310"/>
      <c r="AZ82" s="310"/>
      <c r="BA82" s="310"/>
      <c r="BB82" s="310"/>
      <c r="BC82" s="323"/>
      <c r="BD82" s="309">
        <f>SUM(BD74:BD81)</f>
        <v>0</v>
      </c>
      <c r="BE82" s="1074"/>
      <c r="BF82" s="978"/>
      <c r="BG82" s="310"/>
      <c r="BH82" s="310"/>
      <c r="BI82" s="310"/>
      <c r="BJ82" s="310"/>
      <c r="BK82" s="310"/>
      <c r="BL82" s="310"/>
      <c r="BM82" s="323"/>
      <c r="BN82" s="309">
        <f>SUM(BN74:BN81)</f>
        <v>0</v>
      </c>
      <c r="BO82" s="1074"/>
      <c r="BP82" s="978"/>
      <c r="BQ82" s="310"/>
      <c r="BR82" s="310"/>
      <c r="BS82" s="310"/>
      <c r="BT82" s="310"/>
      <c r="BU82" s="310"/>
      <c r="BV82" s="310"/>
      <c r="BW82" s="323"/>
      <c r="BX82" s="309">
        <f>SUM(BX74:BX81)</f>
        <v>0</v>
      </c>
      <c r="BY82" s="1074"/>
      <c r="BZ82" s="978"/>
      <c r="CA82" s="310"/>
      <c r="CB82" s="310"/>
      <c r="CC82" s="310"/>
      <c r="CD82" s="310"/>
      <c r="CE82" s="310"/>
      <c r="CF82" s="310"/>
      <c r="CG82" s="323"/>
      <c r="CH82" s="309">
        <f>SUM(CH74:CH81)</f>
        <v>0</v>
      </c>
      <c r="CI82" s="1074"/>
      <c r="CJ82" s="978"/>
      <c r="CK82" s="310"/>
      <c r="CL82" s="310"/>
      <c r="CM82" s="310"/>
      <c r="CN82" s="310"/>
      <c r="CO82" s="310"/>
      <c r="CP82" s="310"/>
      <c r="CQ82" s="323"/>
      <c r="CR82" s="311">
        <f>SUM(CR74:CR81)</f>
        <v>0</v>
      </c>
      <c r="CS82" s="322"/>
      <c r="CT82" s="261">
        <f>SUM(CT74:CT81)</f>
        <v>0</v>
      </c>
    </row>
    <row r="83" spans="1:98" x14ac:dyDescent="0.25">
      <c r="A83" s="2282" t="s">
        <v>98</v>
      </c>
      <c r="B83" s="2283"/>
      <c r="C83" s="2283"/>
      <c r="D83" s="2284"/>
      <c r="E83" s="1058"/>
      <c r="F83" s="325"/>
      <c r="G83" s="1058"/>
      <c r="H83" s="1058"/>
      <c r="I83" s="1058"/>
      <c r="J83" s="1058"/>
      <c r="K83" s="1058"/>
      <c r="L83" s="1058"/>
      <c r="M83" s="1080"/>
      <c r="N83" s="1081"/>
      <c r="O83" s="1059"/>
      <c r="P83" s="533"/>
      <c r="Q83" s="1059"/>
      <c r="R83" s="1059"/>
      <c r="S83" s="1059"/>
      <c r="T83" s="1059"/>
      <c r="U83" s="1059"/>
      <c r="V83" s="1059"/>
      <c r="W83" s="1082"/>
      <c r="X83" s="1083"/>
      <c r="Y83" s="1060"/>
      <c r="Z83" s="328"/>
      <c r="AA83" s="1060"/>
      <c r="AB83" s="1060"/>
      <c r="AC83" s="1060"/>
      <c r="AD83" s="1060"/>
      <c r="AE83" s="1060"/>
      <c r="AF83" s="1060"/>
      <c r="AG83" s="1080"/>
      <c r="AH83" s="1084"/>
      <c r="AI83" s="1085"/>
      <c r="AJ83" s="1086"/>
      <c r="AK83" s="1060"/>
      <c r="AL83" s="328"/>
      <c r="AM83" s="1060"/>
      <c r="AN83" s="1060"/>
      <c r="AO83" s="1060"/>
      <c r="AP83" s="1060"/>
      <c r="AQ83" s="1060"/>
      <c r="AR83" s="1060"/>
      <c r="AS83" s="1087"/>
      <c r="AT83" s="1086"/>
      <c r="AU83" s="1060"/>
      <c r="AV83" s="328"/>
      <c r="AW83" s="1060"/>
      <c r="AX83" s="1060"/>
      <c r="AY83" s="1060"/>
      <c r="AZ83" s="1060"/>
      <c r="BA83" s="1060"/>
      <c r="BB83" s="1060"/>
      <c r="BC83" s="1087"/>
      <c r="BD83" s="1086"/>
      <c r="BE83" s="1060"/>
      <c r="BF83" s="328"/>
      <c r="BG83" s="1060"/>
      <c r="BH83" s="1060"/>
      <c r="BI83" s="1060"/>
      <c r="BJ83" s="1060"/>
      <c r="BK83" s="1060"/>
      <c r="BL83" s="1060"/>
      <c r="BM83" s="1087"/>
      <c r="BN83" s="1086"/>
      <c r="BO83" s="1060"/>
      <c r="BP83" s="328"/>
      <c r="BQ83" s="1060"/>
      <c r="BR83" s="1060"/>
      <c r="BS83" s="1060"/>
      <c r="BT83" s="1060"/>
      <c r="BU83" s="1060"/>
      <c r="BV83" s="1060"/>
      <c r="BW83" s="1087"/>
      <c r="BX83" s="1086"/>
      <c r="BY83" s="1060"/>
      <c r="BZ83" s="328"/>
      <c r="CA83" s="1060"/>
      <c r="CB83" s="1060"/>
      <c r="CC83" s="1060"/>
      <c r="CD83" s="1060"/>
      <c r="CE83" s="1060"/>
      <c r="CF83" s="1060"/>
      <c r="CG83" s="1087"/>
      <c r="CH83" s="1086"/>
      <c r="CI83" s="1060"/>
      <c r="CJ83" s="328"/>
      <c r="CK83" s="1060"/>
      <c r="CL83" s="1060"/>
      <c r="CM83" s="1060"/>
      <c r="CN83" s="1060"/>
      <c r="CO83" s="1060"/>
      <c r="CP83" s="1060"/>
      <c r="CQ83" s="1087"/>
      <c r="CR83" s="1088"/>
      <c r="CS83" s="1085"/>
      <c r="CT83" s="1089"/>
    </row>
    <row r="84" spans="1:98" x14ac:dyDescent="0.25">
      <c r="A84" s="2267" t="s">
        <v>157</v>
      </c>
      <c r="B84" s="2268"/>
      <c r="C84" s="2268"/>
      <c r="D84" s="2269"/>
      <c r="E84" s="1248"/>
      <c r="F84" s="1268"/>
      <c r="G84" s="1248"/>
      <c r="H84" s="1248"/>
      <c r="I84" s="1248"/>
      <c r="J84" s="1248"/>
      <c r="K84" s="1248"/>
      <c r="L84" s="1248"/>
      <c r="M84" s="1260">
        <v>0</v>
      </c>
      <c r="N84" s="1261">
        <v>0</v>
      </c>
      <c r="O84" s="1269"/>
      <c r="P84" s="1262"/>
      <c r="Q84" s="1269"/>
      <c r="R84" s="1269"/>
      <c r="S84" s="1269"/>
      <c r="T84" s="1269"/>
      <c r="U84" s="1269"/>
      <c r="V84" s="1269"/>
      <c r="W84" s="1263">
        <v>0</v>
      </c>
      <c r="X84" s="1261">
        <v>0</v>
      </c>
      <c r="Y84" s="1061"/>
      <c r="Z84" s="318"/>
      <c r="AA84" s="1061"/>
      <c r="AB84" s="1061"/>
      <c r="AC84" s="1061"/>
      <c r="AD84" s="1061"/>
      <c r="AE84" s="1061"/>
      <c r="AF84" s="1061"/>
      <c r="AG84" s="1090">
        <f t="shared" ref="AG84:AH86" si="119">SUM(M84,W84)</f>
        <v>0</v>
      </c>
      <c r="AH84" s="1091">
        <f t="shared" si="119"/>
        <v>0</v>
      </c>
      <c r="AI84" s="1260">
        <v>0</v>
      </c>
      <c r="AJ84" s="1261">
        <v>0</v>
      </c>
      <c r="AK84" s="1243"/>
      <c r="AL84" s="1262"/>
      <c r="AM84" s="1243"/>
      <c r="AN84" s="1243"/>
      <c r="AO84" s="1243"/>
      <c r="AP84" s="1243"/>
      <c r="AQ84" s="1243"/>
      <c r="AR84" s="1243"/>
      <c r="AS84" s="1263">
        <v>0</v>
      </c>
      <c r="AT84" s="1261">
        <v>0</v>
      </c>
      <c r="AU84" s="1243"/>
      <c r="AV84" s="1262"/>
      <c r="AW84" s="1243"/>
      <c r="AX84" s="1243"/>
      <c r="AY84" s="1243"/>
      <c r="AZ84" s="1243"/>
      <c r="BA84" s="1243"/>
      <c r="BB84" s="1243"/>
      <c r="BC84" s="1263">
        <v>0</v>
      </c>
      <c r="BD84" s="1261">
        <v>0</v>
      </c>
      <c r="BE84" s="1243"/>
      <c r="BF84" s="1262"/>
      <c r="BG84" s="1243"/>
      <c r="BH84" s="1243"/>
      <c r="BI84" s="1243"/>
      <c r="BJ84" s="1243"/>
      <c r="BK84" s="1243"/>
      <c r="BL84" s="1243"/>
      <c r="BM84" s="1263">
        <v>0</v>
      </c>
      <c r="BN84" s="1261">
        <v>0</v>
      </c>
      <c r="BO84" s="1243"/>
      <c r="BP84" s="1262"/>
      <c r="BQ84" s="1243"/>
      <c r="BR84" s="1243"/>
      <c r="BS84" s="1243"/>
      <c r="BT84" s="1243"/>
      <c r="BU84" s="1243"/>
      <c r="BV84" s="1243"/>
      <c r="BW84" s="1263">
        <v>0</v>
      </c>
      <c r="BX84" s="1261">
        <v>0</v>
      </c>
      <c r="BY84" s="1243"/>
      <c r="BZ84" s="1262"/>
      <c r="CA84" s="1243"/>
      <c r="CB84" s="1243"/>
      <c r="CC84" s="1243"/>
      <c r="CD84" s="1243"/>
      <c r="CE84" s="1243"/>
      <c r="CF84" s="1243"/>
      <c r="CG84" s="1263">
        <v>0</v>
      </c>
      <c r="CH84" s="1261">
        <v>0</v>
      </c>
      <c r="CI84" s="1243"/>
      <c r="CJ84" s="1262"/>
      <c r="CK84" s="1243"/>
      <c r="CL84" s="1243"/>
      <c r="CM84" s="1243"/>
      <c r="CN84" s="1243"/>
      <c r="CO84" s="1243"/>
      <c r="CP84" s="1243"/>
      <c r="CQ84" s="1263">
        <v>0</v>
      </c>
      <c r="CR84" s="1261">
        <v>0</v>
      </c>
      <c r="CS84" s="1092">
        <f t="shared" ref="CS84:CT86" si="120">SUM(AI84,AS84,BC84,BM84,BW84,CG84,CQ84)</f>
        <v>0</v>
      </c>
      <c r="CT84" s="1093">
        <f t="shared" si="120"/>
        <v>0</v>
      </c>
    </row>
    <row r="85" spans="1:98" x14ac:dyDescent="0.25">
      <c r="A85" s="2267" t="s">
        <v>157</v>
      </c>
      <c r="B85" s="2268"/>
      <c r="C85" s="2268"/>
      <c r="D85" s="2269"/>
      <c r="E85" s="1248"/>
      <c r="F85" s="1268"/>
      <c r="G85" s="1248"/>
      <c r="H85" s="1248"/>
      <c r="I85" s="1248"/>
      <c r="J85" s="1248"/>
      <c r="K85" s="1248"/>
      <c r="L85" s="1248"/>
      <c r="M85" s="1260">
        <v>0</v>
      </c>
      <c r="N85" s="1261">
        <v>0</v>
      </c>
      <c r="O85" s="1269"/>
      <c r="P85" s="1262"/>
      <c r="Q85" s="1269"/>
      <c r="R85" s="1269"/>
      <c r="S85" s="1269"/>
      <c r="T85" s="1269"/>
      <c r="U85" s="1269"/>
      <c r="V85" s="1269"/>
      <c r="W85" s="1263">
        <v>0</v>
      </c>
      <c r="X85" s="1261">
        <v>0</v>
      </c>
      <c r="Y85" s="1061"/>
      <c r="Z85" s="318"/>
      <c r="AA85" s="1061"/>
      <c r="AB85" s="1061"/>
      <c r="AC85" s="1061"/>
      <c r="AD85" s="1061"/>
      <c r="AE85" s="1061"/>
      <c r="AF85" s="1061"/>
      <c r="AG85" s="1090">
        <f t="shared" si="119"/>
        <v>0</v>
      </c>
      <c r="AH85" s="1091">
        <f t="shared" si="119"/>
        <v>0</v>
      </c>
      <c r="AI85" s="1260">
        <v>0</v>
      </c>
      <c r="AJ85" s="1261">
        <v>0</v>
      </c>
      <c r="AK85" s="1243"/>
      <c r="AL85" s="1262"/>
      <c r="AM85" s="1243"/>
      <c r="AN85" s="1243"/>
      <c r="AO85" s="1243"/>
      <c r="AP85" s="1243"/>
      <c r="AQ85" s="1243"/>
      <c r="AR85" s="1243"/>
      <c r="AS85" s="1263">
        <v>0</v>
      </c>
      <c r="AT85" s="1261">
        <v>0</v>
      </c>
      <c r="AU85" s="1243"/>
      <c r="AV85" s="1262"/>
      <c r="AW85" s="1243"/>
      <c r="AX85" s="1243"/>
      <c r="AY85" s="1243"/>
      <c r="AZ85" s="1243"/>
      <c r="BA85" s="1243"/>
      <c r="BB85" s="1243"/>
      <c r="BC85" s="1263">
        <v>0</v>
      </c>
      <c r="BD85" s="1261">
        <v>0</v>
      </c>
      <c r="BE85" s="1243"/>
      <c r="BF85" s="1262"/>
      <c r="BG85" s="1243"/>
      <c r="BH85" s="1243"/>
      <c r="BI85" s="1243"/>
      <c r="BJ85" s="1243"/>
      <c r="BK85" s="1243"/>
      <c r="BL85" s="1243"/>
      <c r="BM85" s="1263">
        <v>0</v>
      </c>
      <c r="BN85" s="1261">
        <v>0</v>
      </c>
      <c r="BO85" s="1243"/>
      <c r="BP85" s="1262"/>
      <c r="BQ85" s="1243"/>
      <c r="BR85" s="1243"/>
      <c r="BS85" s="1243"/>
      <c r="BT85" s="1243"/>
      <c r="BU85" s="1243"/>
      <c r="BV85" s="1243"/>
      <c r="BW85" s="1263">
        <v>0</v>
      </c>
      <c r="BX85" s="1261">
        <v>0</v>
      </c>
      <c r="BY85" s="1243"/>
      <c r="BZ85" s="1262"/>
      <c r="CA85" s="1243"/>
      <c r="CB85" s="1243"/>
      <c r="CC85" s="1243"/>
      <c r="CD85" s="1243"/>
      <c r="CE85" s="1243"/>
      <c r="CF85" s="1243"/>
      <c r="CG85" s="1263">
        <v>0</v>
      </c>
      <c r="CH85" s="1261">
        <v>0</v>
      </c>
      <c r="CI85" s="1243"/>
      <c r="CJ85" s="1262"/>
      <c r="CK85" s="1243"/>
      <c r="CL85" s="1243"/>
      <c r="CM85" s="1243"/>
      <c r="CN85" s="1243"/>
      <c r="CO85" s="1243"/>
      <c r="CP85" s="1243"/>
      <c r="CQ85" s="1263">
        <v>0</v>
      </c>
      <c r="CR85" s="1261">
        <v>0</v>
      </c>
      <c r="CS85" s="1092">
        <f t="shared" si="120"/>
        <v>0</v>
      </c>
      <c r="CT85" s="1093">
        <f t="shared" si="120"/>
        <v>0</v>
      </c>
    </row>
    <row r="86" spans="1:98" ht="15.75" thickBot="1" x14ac:dyDescent="0.3">
      <c r="A86" s="2297" t="s">
        <v>157</v>
      </c>
      <c r="B86" s="2298"/>
      <c r="C86" s="2298"/>
      <c r="D86" s="2299"/>
      <c r="E86" s="1248"/>
      <c r="F86" s="1268"/>
      <c r="G86" s="1248"/>
      <c r="H86" s="1248"/>
      <c r="I86" s="1248"/>
      <c r="J86" s="1248"/>
      <c r="K86" s="1248"/>
      <c r="L86" s="1248"/>
      <c r="M86" s="1260">
        <v>0</v>
      </c>
      <c r="N86" s="1264">
        <v>0</v>
      </c>
      <c r="O86" s="1270"/>
      <c r="P86" s="1266"/>
      <c r="Q86" s="1270"/>
      <c r="R86" s="1270"/>
      <c r="S86" s="1270"/>
      <c r="T86" s="1270"/>
      <c r="U86" s="1270"/>
      <c r="V86" s="1270"/>
      <c r="W86" s="1267">
        <v>0</v>
      </c>
      <c r="X86" s="1261">
        <v>0</v>
      </c>
      <c r="Y86" s="1061"/>
      <c r="Z86" s="318"/>
      <c r="AA86" s="1061"/>
      <c r="AB86" s="1061"/>
      <c r="AC86" s="1061"/>
      <c r="AD86" s="1061"/>
      <c r="AE86" s="1061"/>
      <c r="AF86" s="1061"/>
      <c r="AG86" s="1090">
        <f t="shared" si="119"/>
        <v>0</v>
      </c>
      <c r="AH86" s="1091">
        <f t="shared" si="119"/>
        <v>0</v>
      </c>
      <c r="AI86" s="1260">
        <v>0</v>
      </c>
      <c r="AJ86" s="1264">
        <v>0</v>
      </c>
      <c r="AK86" s="1265"/>
      <c r="AL86" s="1266"/>
      <c r="AM86" s="1265"/>
      <c r="AN86" s="1265"/>
      <c r="AO86" s="1265"/>
      <c r="AP86" s="1265"/>
      <c r="AQ86" s="1265"/>
      <c r="AR86" s="1265"/>
      <c r="AS86" s="1267">
        <v>0</v>
      </c>
      <c r="AT86" s="1264">
        <v>0</v>
      </c>
      <c r="AU86" s="1265"/>
      <c r="AV86" s="1266"/>
      <c r="AW86" s="1265"/>
      <c r="AX86" s="1265"/>
      <c r="AY86" s="1265"/>
      <c r="AZ86" s="1265"/>
      <c r="BA86" s="1265"/>
      <c r="BB86" s="1265"/>
      <c r="BC86" s="1267">
        <v>0</v>
      </c>
      <c r="BD86" s="1264">
        <v>0</v>
      </c>
      <c r="BE86" s="1265"/>
      <c r="BF86" s="1266"/>
      <c r="BG86" s="1265"/>
      <c r="BH86" s="1265"/>
      <c r="BI86" s="1265"/>
      <c r="BJ86" s="1265"/>
      <c r="BK86" s="1265"/>
      <c r="BL86" s="1265"/>
      <c r="BM86" s="1267">
        <v>0</v>
      </c>
      <c r="BN86" s="1264">
        <v>0</v>
      </c>
      <c r="BO86" s="1265"/>
      <c r="BP86" s="1266"/>
      <c r="BQ86" s="1265"/>
      <c r="BR86" s="1265"/>
      <c r="BS86" s="1265"/>
      <c r="BT86" s="1265"/>
      <c r="BU86" s="1265"/>
      <c r="BV86" s="1265"/>
      <c r="BW86" s="1267">
        <v>0</v>
      </c>
      <c r="BX86" s="1264">
        <v>0</v>
      </c>
      <c r="BY86" s="1265"/>
      <c r="BZ86" s="1266"/>
      <c r="CA86" s="1265"/>
      <c r="CB86" s="1265"/>
      <c r="CC86" s="1265"/>
      <c r="CD86" s="1265"/>
      <c r="CE86" s="1265"/>
      <c r="CF86" s="1265"/>
      <c r="CG86" s="1267">
        <v>0</v>
      </c>
      <c r="CH86" s="1264">
        <v>0</v>
      </c>
      <c r="CI86" s="1265"/>
      <c r="CJ86" s="1266"/>
      <c r="CK86" s="1265"/>
      <c r="CL86" s="1265"/>
      <c r="CM86" s="1265"/>
      <c r="CN86" s="1265"/>
      <c r="CO86" s="1265"/>
      <c r="CP86" s="1265"/>
      <c r="CQ86" s="1267">
        <v>0</v>
      </c>
      <c r="CR86" s="1261">
        <v>0</v>
      </c>
      <c r="CS86" s="1092">
        <f t="shared" si="120"/>
        <v>0</v>
      </c>
      <c r="CT86" s="1093">
        <f t="shared" si="120"/>
        <v>0</v>
      </c>
    </row>
    <row r="87" spans="1:98" ht="15.75" thickTop="1" x14ac:dyDescent="0.25">
      <c r="A87" s="2288" t="s">
        <v>156</v>
      </c>
      <c r="B87" s="2289"/>
      <c r="C87" s="2289"/>
      <c r="D87" s="2290"/>
      <c r="E87" s="1062"/>
      <c r="F87" s="312"/>
      <c r="G87" s="1062"/>
      <c r="H87" s="1062"/>
      <c r="I87" s="1062"/>
      <c r="J87" s="1062"/>
      <c r="K87" s="1062"/>
      <c r="L87" s="1062"/>
      <c r="M87" s="1094"/>
      <c r="N87" s="1065">
        <f>SUM(N84:N86)</f>
        <v>0</v>
      </c>
      <c r="O87" s="1066"/>
      <c r="P87" s="534"/>
      <c r="Q87" s="1066"/>
      <c r="R87" s="1066"/>
      <c r="S87" s="1066"/>
      <c r="T87" s="1066"/>
      <c r="U87" s="1066"/>
      <c r="V87" s="1066"/>
      <c r="W87" s="1095"/>
      <c r="X87" s="1065">
        <f>SUM(X84:X86)</f>
        <v>0</v>
      </c>
      <c r="Y87" s="1062"/>
      <c r="Z87" s="366"/>
      <c r="AA87" s="1062"/>
      <c r="AB87" s="1062"/>
      <c r="AC87" s="1062"/>
      <c r="AD87" s="1062"/>
      <c r="AE87" s="1062"/>
      <c r="AF87" s="1062"/>
      <c r="AG87" s="1064"/>
      <c r="AH87" s="1071">
        <f>SUM(AH84:AH86)</f>
        <v>0</v>
      </c>
      <c r="AI87" s="1072"/>
      <c r="AJ87" s="1073">
        <f>SUM(AJ84:AJ86)</f>
        <v>0</v>
      </c>
      <c r="AK87" s="1074"/>
      <c r="AL87" s="367"/>
      <c r="AM87" s="1074"/>
      <c r="AN87" s="1074"/>
      <c r="AO87" s="1074"/>
      <c r="AP87" s="1074"/>
      <c r="AQ87" s="1074"/>
      <c r="AR87" s="1074"/>
      <c r="AS87" s="1096"/>
      <c r="AT87" s="1073">
        <f>SUM(AT84:AT86)</f>
        <v>0</v>
      </c>
      <c r="AU87" s="1074"/>
      <c r="AV87" s="367"/>
      <c r="AW87" s="1074"/>
      <c r="AX87" s="1074"/>
      <c r="AY87" s="1074"/>
      <c r="AZ87" s="1074"/>
      <c r="BA87" s="1074"/>
      <c r="BB87" s="1074"/>
      <c r="BC87" s="1096"/>
      <c r="BD87" s="1073">
        <f>SUM(BD84:BD86)</f>
        <v>0</v>
      </c>
      <c r="BE87" s="1074"/>
      <c r="BF87" s="367"/>
      <c r="BG87" s="1074"/>
      <c r="BH87" s="1074"/>
      <c r="BI87" s="1074"/>
      <c r="BJ87" s="1074"/>
      <c r="BK87" s="1074"/>
      <c r="BL87" s="1074"/>
      <c r="BM87" s="1096"/>
      <c r="BN87" s="1073">
        <f>SUM(BN84:BN86)</f>
        <v>0</v>
      </c>
      <c r="BO87" s="1074"/>
      <c r="BP87" s="367"/>
      <c r="BQ87" s="1074"/>
      <c r="BR87" s="1074"/>
      <c r="BS87" s="1074"/>
      <c r="BT87" s="1074"/>
      <c r="BU87" s="1074"/>
      <c r="BV87" s="1074"/>
      <c r="BW87" s="1096"/>
      <c r="BX87" s="1073">
        <f>SUM(BX84:BX86)</f>
        <v>0</v>
      </c>
      <c r="BY87" s="1074"/>
      <c r="BZ87" s="367"/>
      <c r="CA87" s="1074"/>
      <c r="CB87" s="1074"/>
      <c r="CC87" s="1074"/>
      <c r="CD87" s="1074"/>
      <c r="CE87" s="1074"/>
      <c r="CF87" s="1074"/>
      <c r="CG87" s="1096"/>
      <c r="CH87" s="1073">
        <f>SUM(CH84:CH86)</f>
        <v>0</v>
      </c>
      <c r="CI87" s="1074"/>
      <c r="CJ87" s="367"/>
      <c r="CK87" s="1074"/>
      <c r="CL87" s="1074"/>
      <c r="CM87" s="1074"/>
      <c r="CN87" s="1074"/>
      <c r="CO87" s="1074"/>
      <c r="CP87" s="1074"/>
      <c r="CQ87" s="1096"/>
      <c r="CR87" s="1097">
        <f>SUM(CR84:CR86)</f>
        <v>0</v>
      </c>
      <c r="CS87" s="1072"/>
      <c r="CT87" s="1077">
        <f>SUM(CT84:CT86)</f>
        <v>0</v>
      </c>
    </row>
    <row r="88" spans="1:98" x14ac:dyDescent="0.25">
      <c r="A88" s="2282" t="s">
        <v>99</v>
      </c>
      <c r="B88" s="2283"/>
      <c r="C88" s="2283"/>
      <c r="D88" s="2284"/>
      <c r="E88" s="1058"/>
      <c r="F88" s="325"/>
      <c r="G88" s="293"/>
      <c r="H88" s="293"/>
      <c r="I88" s="293"/>
      <c r="J88" s="293"/>
      <c r="K88" s="293"/>
      <c r="L88" s="293"/>
      <c r="M88" s="538"/>
      <c r="N88" s="539"/>
      <c r="O88" s="1059"/>
      <c r="P88" s="533"/>
      <c r="Q88" s="535"/>
      <c r="R88" s="535"/>
      <c r="S88" s="535"/>
      <c r="T88" s="535"/>
      <c r="U88" s="535"/>
      <c r="V88" s="535"/>
      <c r="W88" s="540"/>
      <c r="X88" s="541"/>
      <c r="Y88" s="1060"/>
      <c r="Z88" s="328"/>
      <c r="AA88" s="329"/>
      <c r="AB88" s="329"/>
      <c r="AC88" s="329"/>
      <c r="AD88" s="329"/>
      <c r="AE88" s="329"/>
      <c r="AF88" s="329"/>
      <c r="AG88" s="520"/>
      <c r="AH88" s="489"/>
      <c r="AI88" s="326"/>
      <c r="AJ88" s="327"/>
      <c r="AK88" s="1060"/>
      <c r="AL88" s="328"/>
      <c r="AM88" s="329"/>
      <c r="AN88" s="329"/>
      <c r="AO88" s="329"/>
      <c r="AP88" s="329"/>
      <c r="AQ88" s="329"/>
      <c r="AR88" s="329"/>
      <c r="AS88" s="330"/>
      <c r="AT88" s="327"/>
      <c r="AU88" s="1060"/>
      <c r="AV88" s="328"/>
      <c r="AW88" s="329"/>
      <c r="AX88" s="329"/>
      <c r="AY88" s="329"/>
      <c r="AZ88" s="329"/>
      <c r="BA88" s="329"/>
      <c r="BB88" s="329"/>
      <c r="BC88" s="330"/>
      <c r="BD88" s="327"/>
      <c r="BE88" s="1060"/>
      <c r="BF88" s="328"/>
      <c r="BG88" s="329"/>
      <c r="BH88" s="329"/>
      <c r="BI88" s="329"/>
      <c r="BJ88" s="329"/>
      <c r="BK88" s="329"/>
      <c r="BL88" s="329"/>
      <c r="BM88" s="330"/>
      <c r="BN88" s="327"/>
      <c r="BO88" s="1060"/>
      <c r="BP88" s="328"/>
      <c r="BQ88" s="329"/>
      <c r="BR88" s="329"/>
      <c r="BS88" s="329"/>
      <c r="BT88" s="329"/>
      <c r="BU88" s="329"/>
      <c r="BV88" s="329"/>
      <c r="BW88" s="330"/>
      <c r="BX88" s="327"/>
      <c r="BY88" s="1060"/>
      <c r="BZ88" s="328"/>
      <c r="CA88" s="329"/>
      <c r="CB88" s="329"/>
      <c r="CC88" s="329"/>
      <c r="CD88" s="329"/>
      <c r="CE88" s="329"/>
      <c r="CF88" s="329"/>
      <c r="CG88" s="330"/>
      <c r="CH88" s="327"/>
      <c r="CI88" s="1060"/>
      <c r="CJ88" s="328"/>
      <c r="CK88" s="329"/>
      <c r="CL88" s="329"/>
      <c r="CM88" s="329"/>
      <c r="CN88" s="329"/>
      <c r="CO88" s="329"/>
      <c r="CP88" s="329"/>
      <c r="CQ88" s="330"/>
      <c r="CR88" s="331"/>
      <c r="CS88" s="370"/>
      <c r="CT88" s="278"/>
    </row>
    <row r="89" spans="1:98" x14ac:dyDescent="0.25">
      <c r="A89" s="2291" t="s">
        <v>157</v>
      </c>
      <c r="B89" s="2292"/>
      <c r="C89" s="2292"/>
      <c r="D89" s="2293"/>
      <c r="E89" s="1248"/>
      <c r="F89" s="781"/>
      <c r="G89" s="778"/>
      <c r="H89" s="778"/>
      <c r="I89" s="778"/>
      <c r="J89" s="778"/>
      <c r="K89" s="778"/>
      <c r="L89" s="778"/>
      <c r="M89" s="314">
        <v>0</v>
      </c>
      <c r="N89" s="315">
        <v>0</v>
      </c>
      <c r="O89" s="1249"/>
      <c r="P89" s="782"/>
      <c r="Q89" s="779"/>
      <c r="R89" s="779"/>
      <c r="S89" s="779"/>
      <c r="T89" s="779"/>
      <c r="U89" s="779"/>
      <c r="V89" s="779"/>
      <c r="W89" s="316">
        <v>0</v>
      </c>
      <c r="X89" s="106">
        <v>0</v>
      </c>
      <c r="Y89" s="1061"/>
      <c r="Z89" s="738"/>
      <c r="AA89" s="111"/>
      <c r="AB89" s="111"/>
      <c r="AC89" s="111"/>
      <c r="AD89" s="111"/>
      <c r="AE89" s="111"/>
      <c r="AF89" s="111"/>
      <c r="AG89" s="521">
        <f t="shared" ref="AG89:AH93" si="121">SUM(M89,W89)</f>
        <v>0</v>
      </c>
      <c r="AH89" s="522">
        <f t="shared" si="121"/>
        <v>0</v>
      </c>
      <c r="AI89" s="314">
        <v>0</v>
      </c>
      <c r="AJ89" s="315">
        <v>0</v>
      </c>
      <c r="AK89" s="1243"/>
      <c r="AL89" s="1244"/>
      <c r="AM89" s="1254"/>
      <c r="AN89" s="1254"/>
      <c r="AO89" s="1254"/>
      <c r="AP89" s="1254"/>
      <c r="AQ89" s="1254"/>
      <c r="AR89" s="1254"/>
      <c r="AS89" s="316">
        <v>0</v>
      </c>
      <c r="AT89" s="315">
        <v>0</v>
      </c>
      <c r="AU89" s="1243"/>
      <c r="AV89" s="1244"/>
      <c r="AW89" s="1254"/>
      <c r="AX89" s="1254"/>
      <c r="AY89" s="1254"/>
      <c r="AZ89" s="1254"/>
      <c r="BA89" s="1254"/>
      <c r="BB89" s="1254"/>
      <c r="BC89" s="316">
        <v>0</v>
      </c>
      <c r="BD89" s="315">
        <v>0</v>
      </c>
      <c r="BE89" s="1243"/>
      <c r="BF89" s="1244"/>
      <c r="BG89" s="1254"/>
      <c r="BH89" s="1254"/>
      <c r="BI89" s="1254"/>
      <c r="BJ89" s="1254"/>
      <c r="BK89" s="1254"/>
      <c r="BL89" s="1254"/>
      <c r="BM89" s="316">
        <v>0</v>
      </c>
      <c r="BN89" s="315">
        <v>0</v>
      </c>
      <c r="BO89" s="1243"/>
      <c r="BP89" s="1244"/>
      <c r="BQ89" s="1254"/>
      <c r="BR89" s="1254"/>
      <c r="BS89" s="1254"/>
      <c r="BT89" s="1254"/>
      <c r="BU89" s="1254"/>
      <c r="BV89" s="1254"/>
      <c r="BW89" s="316">
        <v>0</v>
      </c>
      <c r="BX89" s="315">
        <v>0</v>
      </c>
      <c r="BY89" s="1243"/>
      <c r="BZ89" s="1244"/>
      <c r="CA89" s="1254"/>
      <c r="CB89" s="1254"/>
      <c r="CC89" s="1254"/>
      <c r="CD89" s="1254"/>
      <c r="CE89" s="1254"/>
      <c r="CF89" s="1254"/>
      <c r="CG89" s="316">
        <v>0</v>
      </c>
      <c r="CH89" s="315">
        <v>0</v>
      </c>
      <c r="CI89" s="1243"/>
      <c r="CJ89" s="1244"/>
      <c r="CK89" s="1254"/>
      <c r="CL89" s="1254"/>
      <c r="CM89" s="1254"/>
      <c r="CN89" s="1254"/>
      <c r="CO89" s="1254"/>
      <c r="CP89" s="1254"/>
      <c r="CQ89" s="316">
        <v>0</v>
      </c>
      <c r="CR89" s="317">
        <v>0</v>
      </c>
      <c r="CS89" s="371">
        <f t="shared" ref="CS89:CT93" si="122">SUM(AI89,AS89,BC89,BM89,BW89,CG89,CQ89)</f>
        <v>0</v>
      </c>
      <c r="CT89" s="274">
        <f t="shared" si="122"/>
        <v>0</v>
      </c>
    </row>
    <row r="90" spans="1:98" x14ac:dyDescent="0.25">
      <c r="A90" s="2267" t="s">
        <v>157</v>
      </c>
      <c r="B90" s="2268"/>
      <c r="C90" s="2268"/>
      <c r="D90" s="2269"/>
      <c r="E90" s="1248"/>
      <c r="F90" s="781"/>
      <c r="G90" s="784"/>
      <c r="H90" s="784"/>
      <c r="I90" s="784"/>
      <c r="J90" s="784"/>
      <c r="K90" s="784"/>
      <c r="L90" s="784"/>
      <c r="M90" s="105">
        <v>0</v>
      </c>
      <c r="N90" s="315">
        <v>0</v>
      </c>
      <c r="O90" s="1249"/>
      <c r="P90" s="782"/>
      <c r="Q90" s="785"/>
      <c r="R90" s="785"/>
      <c r="S90" s="785"/>
      <c r="T90" s="785"/>
      <c r="U90" s="785"/>
      <c r="V90" s="785"/>
      <c r="W90" s="107">
        <v>0</v>
      </c>
      <c r="X90" s="106">
        <v>0</v>
      </c>
      <c r="Y90" s="1061"/>
      <c r="Z90" s="738"/>
      <c r="AA90" s="114"/>
      <c r="AB90" s="114"/>
      <c r="AC90" s="114"/>
      <c r="AD90" s="114"/>
      <c r="AE90" s="114"/>
      <c r="AF90" s="114"/>
      <c r="AG90" s="523">
        <f t="shared" si="121"/>
        <v>0</v>
      </c>
      <c r="AH90" s="522">
        <f t="shared" si="121"/>
        <v>0</v>
      </c>
      <c r="AI90" s="105">
        <v>0</v>
      </c>
      <c r="AJ90" s="315">
        <v>0</v>
      </c>
      <c r="AK90" s="1243"/>
      <c r="AL90" s="1244"/>
      <c r="AM90" s="1258"/>
      <c r="AN90" s="1258"/>
      <c r="AO90" s="1258"/>
      <c r="AP90" s="1258"/>
      <c r="AQ90" s="1258"/>
      <c r="AR90" s="1258"/>
      <c r="AS90" s="107">
        <v>0</v>
      </c>
      <c r="AT90" s="315">
        <v>0</v>
      </c>
      <c r="AU90" s="1243"/>
      <c r="AV90" s="1244"/>
      <c r="AW90" s="1258"/>
      <c r="AX90" s="1258"/>
      <c r="AY90" s="1258"/>
      <c r="AZ90" s="1258"/>
      <c r="BA90" s="1258"/>
      <c r="BB90" s="1258"/>
      <c r="BC90" s="107">
        <v>0</v>
      </c>
      <c r="BD90" s="315">
        <v>0</v>
      </c>
      <c r="BE90" s="1243"/>
      <c r="BF90" s="1244"/>
      <c r="BG90" s="1258"/>
      <c r="BH90" s="1258"/>
      <c r="BI90" s="1258"/>
      <c r="BJ90" s="1258"/>
      <c r="BK90" s="1258"/>
      <c r="BL90" s="1258"/>
      <c r="BM90" s="107">
        <v>0</v>
      </c>
      <c r="BN90" s="315">
        <v>0</v>
      </c>
      <c r="BO90" s="1243"/>
      <c r="BP90" s="1244"/>
      <c r="BQ90" s="1258"/>
      <c r="BR90" s="1258"/>
      <c r="BS90" s="1258"/>
      <c r="BT90" s="1258"/>
      <c r="BU90" s="1258"/>
      <c r="BV90" s="1258"/>
      <c r="BW90" s="107">
        <v>0</v>
      </c>
      <c r="BX90" s="315">
        <v>0</v>
      </c>
      <c r="BY90" s="1243"/>
      <c r="BZ90" s="1244"/>
      <c r="CA90" s="1258"/>
      <c r="CB90" s="1258"/>
      <c r="CC90" s="1258"/>
      <c r="CD90" s="1258"/>
      <c r="CE90" s="1258"/>
      <c r="CF90" s="1258"/>
      <c r="CG90" s="107">
        <v>0</v>
      </c>
      <c r="CH90" s="315">
        <v>0</v>
      </c>
      <c r="CI90" s="1243"/>
      <c r="CJ90" s="1244"/>
      <c r="CK90" s="1258"/>
      <c r="CL90" s="1258"/>
      <c r="CM90" s="1258"/>
      <c r="CN90" s="1258"/>
      <c r="CO90" s="1258"/>
      <c r="CP90" s="1258"/>
      <c r="CQ90" s="107">
        <v>0</v>
      </c>
      <c r="CR90" s="317">
        <v>0</v>
      </c>
      <c r="CS90" s="372">
        <f t="shared" si="122"/>
        <v>0</v>
      </c>
      <c r="CT90" s="274">
        <f t="shared" si="122"/>
        <v>0</v>
      </c>
    </row>
    <row r="91" spans="1:98" x14ac:dyDescent="0.25">
      <c r="A91" s="2267" t="s">
        <v>157</v>
      </c>
      <c r="B91" s="2268"/>
      <c r="C91" s="2268"/>
      <c r="D91" s="2269"/>
      <c r="E91" s="1248"/>
      <c r="F91" s="781"/>
      <c r="G91" s="784"/>
      <c r="H91" s="784"/>
      <c r="I91" s="784"/>
      <c r="J91" s="784"/>
      <c r="K91" s="784"/>
      <c r="L91" s="784"/>
      <c r="M91" s="105">
        <v>0</v>
      </c>
      <c r="N91" s="315">
        <v>0</v>
      </c>
      <c r="O91" s="1249"/>
      <c r="P91" s="782"/>
      <c r="Q91" s="785"/>
      <c r="R91" s="785"/>
      <c r="S91" s="785"/>
      <c r="T91" s="785"/>
      <c r="U91" s="785"/>
      <c r="V91" s="785"/>
      <c r="W91" s="107">
        <v>0</v>
      </c>
      <c r="X91" s="106">
        <v>0</v>
      </c>
      <c r="Y91" s="1061"/>
      <c r="Z91" s="738"/>
      <c r="AA91" s="114"/>
      <c r="AB91" s="114"/>
      <c r="AC91" s="114"/>
      <c r="AD91" s="114"/>
      <c r="AE91" s="114"/>
      <c r="AF91" s="114"/>
      <c r="AG91" s="523">
        <f t="shared" si="121"/>
        <v>0</v>
      </c>
      <c r="AH91" s="522">
        <f t="shared" si="121"/>
        <v>0</v>
      </c>
      <c r="AI91" s="105">
        <v>0</v>
      </c>
      <c r="AJ91" s="315">
        <v>0</v>
      </c>
      <c r="AK91" s="1243"/>
      <c r="AL91" s="1244"/>
      <c r="AM91" s="1258"/>
      <c r="AN91" s="1258"/>
      <c r="AO91" s="1258"/>
      <c r="AP91" s="1258"/>
      <c r="AQ91" s="1258"/>
      <c r="AR91" s="1258"/>
      <c r="AS91" s="107">
        <v>0</v>
      </c>
      <c r="AT91" s="315">
        <v>0</v>
      </c>
      <c r="AU91" s="1243"/>
      <c r="AV91" s="1244"/>
      <c r="AW91" s="1258"/>
      <c r="AX91" s="1258"/>
      <c r="AY91" s="1258"/>
      <c r="AZ91" s="1258"/>
      <c r="BA91" s="1258"/>
      <c r="BB91" s="1258"/>
      <c r="BC91" s="107">
        <v>0</v>
      </c>
      <c r="BD91" s="315">
        <v>0</v>
      </c>
      <c r="BE91" s="1243"/>
      <c r="BF91" s="1244"/>
      <c r="BG91" s="1258"/>
      <c r="BH91" s="1258"/>
      <c r="BI91" s="1258"/>
      <c r="BJ91" s="1258"/>
      <c r="BK91" s="1258"/>
      <c r="BL91" s="1258"/>
      <c r="BM91" s="107">
        <v>0</v>
      </c>
      <c r="BN91" s="315">
        <v>0</v>
      </c>
      <c r="BO91" s="1243"/>
      <c r="BP91" s="1244"/>
      <c r="BQ91" s="1258"/>
      <c r="BR91" s="1258"/>
      <c r="BS91" s="1258"/>
      <c r="BT91" s="1258"/>
      <c r="BU91" s="1258"/>
      <c r="BV91" s="1258"/>
      <c r="BW91" s="107">
        <v>0</v>
      </c>
      <c r="BX91" s="315">
        <v>0</v>
      </c>
      <c r="BY91" s="1243"/>
      <c r="BZ91" s="1244"/>
      <c r="CA91" s="1258"/>
      <c r="CB91" s="1258"/>
      <c r="CC91" s="1258"/>
      <c r="CD91" s="1258"/>
      <c r="CE91" s="1258"/>
      <c r="CF91" s="1258"/>
      <c r="CG91" s="107">
        <v>0</v>
      </c>
      <c r="CH91" s="315">
        <v>0</v>
      </c>
      <c r="CI91" s="1243"/>
      <c r="CJ91" s="1244"/>
      <c r="CK91" s="1258"/>
      <c r="CL91" s="1258"/>
      <c r="CM91" s="1258"/>
      <c r="CN91" s="1258"/>
      <c r="CO91" s="1258"/>
      <c r="CP91" s="1258"/>
      <c r="CQ91" s="107">
        <v>0</v>
      </c>
      <c r="CR91" s="317">
        <v>0</v>
      </c>
      <c r="CS91" s="372">
        <f t="shared" si="122"/>
        <v>0</v>
      </c>
      <c r="CT91" s="274">
        <f t="shared" si="122"/>
        <v>0</v>
      </c>
    </row>
    <row r="92" spans="1:98" x14ac:dyDescent="0.25">
      <c r="A92" s="2267" t="s">
        <v>157</v>
      </c>
      <c r="B92" s="2268"/>
      <c r="C92" s="2268"/>
      <c r="D92" s="2269"/>
      <c r="E92" s="1248"/>
      <c r="F92" s="781"/>
      <c r="G92" s="784"/>
      <c r="H92" s="784"/>
      <c r="I92" s="784"/>
      <c r="J92" s="784"/>
      <c r="K92" s="784"/>
      <c r="L92" s="784"/>
      <c r="M92" s="105">
        <v>0</v>
      </c>
      <c r="N92" s="315">
        <v>0</v>
      </c>
      <c r="O92" s="1249"/>
      <c r="P92" s="782"/>
      <c r="Q92" s="785"/>
      <c r="R92" s="785"/>
      <c r="S92" s="785"/>
      <c r="T92" s="785"/>
      <c r="U92" s="785"/>
      <c r="V92" s="785"/>
      <c r="W92" s="107">
        <v>0</v>
      </c>
      <c r="X92" s="106">
        <v>0</v>
      </c>
      <c r="Y92" s="1061"/>
      <c r="Z92" s="738"/>
      <c r="AA92" s="114"/>
      <c r="AB92" s="114"/>
      <c r="AC92" s="114"/>
      <c r="AD92" s="114"/>
      <c r="AE92" s="114"/>
      <c r="AF92" s="114"/>
      <c r="AG92" s="523">
        <f t="shared" si="121"/>
        <v>0</v>
      </c>
      <c r="AH92" s="522">
        <f t="shared" si="121"/>
        <v>0</v>
      </c>
      <c r="AI92" s="105">
        <v>0</v>
      </c>
      <c r="AJ92" s="315">
        <v>0</v>
      </c>
      <c r="AK92" s="1243"/>
      <c r="AL92" s="1244"/>
      <c r="AM92" s="1258"/>
      <c r="AN92" s="1258"/>
      <c r="AO92" s="1258"/>
      <c r="AP92" s="1258"/>
      <c r="AQ92" s="1258"/>
      <c r="AR92" s="1258"/>
      <c r="AS92" s="107">
        <v>0</v>
      </c>
      <c r="AT92" s="315">
        <v>0</v>
      </c>
      <c r="AU92" s="1243"/>
      <c r="AV92" s="1244"/>
      <c r="AW92" s="1258"/>
      <c r="AX92" s="1258"/>
      <c r="AY92" s="1258"/>
      <c r="AZ92" s="1258"/>
      <c r="BA92" s="1258"/>
      <c r="BB92" s="1258"/>
      <c r="BC92" s="107">
        <v>0</v>
      </c>
      <c r="BD92" s="315">
        <v>0</v>
      </c>
      <c r="BE92" s="1243"/>
      <c r="BF92" s="1244"/>
      <c r="BG92" s="1258"/>
      <c r="BH92" s="1258"/>
      <c r="BI92" s="1258"/>
      <c r="BJ92" s="1258"/>
      <c r="BK92" s="1258"/>
      <c r="BL92" s="1258"/>
      <c r="BM92" s="107">
        <v>0</v>
      </c>
      <c r="BN92" s="315">
        <v>0</v>
      </c>
      <c r="BO92" s="1243"/>
      <c r="BP92" s="1244"/>
      <c r="BQ92" s="1258"/>
      <c r="BR92" s="1258"/>
      <c r="BS92" s="1258"/>
      <c r="BT92" s="1258"/>
      <c r="BU92" s="1258"/>
      <c r="BV92" s="1258"/>
      <c r="BW92" s="107">
        <v>0</v>
      </c>
      <c r="BX92" s="315">
        <v>0</v>
      </c>
      <c r="BY92" s="1243"/>
      <c r="BZ92" s="1244"/>
      <c r="CA92" s="1258"/>
      <c r="CB92" s="1258"/>
      <c r="CC92" s="1258"/>
      <c r="CD92" s="1258"/>
      <c r="CE92" s="1258"/>
      <c r="CF92" s="1258"/>
      <c r="CG92" s="107">
        <v>0</v>
      </c>
      <c r="CH92" s="315">
        <v>0</v>
      </c>
      <c r="CI92" s="1243"/>
      <c r="CJ92" s="1244"/>
      <c r="CK92" s="1258"/>
      <c r="CL92" s="1258"/>
      <c r="CM92" s="1258"/>
      <c r="CN92" s="1258"/>
      <c r="CO92" s="1258"/>
      <c r="CP92" s="1258"/>
      <c r="CQ92" s="107">
        <v>0</v>
      </c>
      <c r="CR92" s="317">
        <v>0</v>
      </c>
      <c r="CS92" s="372">
        <f t="shared" si="122"/>
        <v>0</v>
      </c>
      <c r="CT92" s="274">
        <f t="shared" si="122"/>
        <v>0</v>
      </c>
    </row>
    <row r="93" spans="1:98" ht="15.75" thickBot="1" x14ac:dyDescent="0.3">
      <c r="A93" s="2267" t="s">
        <v>157</v>
      </c>
      <c r="B93" s="2268"/>
      <c r="C93" s="2268"/>
      <c r="D93" s="2269"/>
      <c r="E93" s="1248"/>
      <c r="F93" s="781"/>
      <c r="G93" s="784"/>
      <c r="H93" s="784"/>
      <c r="I93" s="784"/>
      <c r="J93" s="784"/>
      <c r="K93" s="784"/>
      <c r="L93" s="784"/>
      <c r="M93" s="105">
        <v>0</v>
      </c>
      <c r="N93" s="315">
        <v>0</v>
      </c>
      <c r="O93" s="1249"/>
      <c r="P93" s="782"/>
      <c r="Q93" s="785"/>
      <c r="R93" s="785"/>
      <c r="S93" s="785"/>
      <c r="T93" s="785"/>
      <c r="U93" s="785"/>
      <c r="V93" s="785"/>
      <c r="W93" s="107">
        <v>0</v>
      </c>
      <c r="X93" s="106">
        <v>0</v>
      </c>
      <c r="Y93" s="1061"/>
      <c r="Z93" s="738"/>
      <c r="AA93" s="114"/>
      <c r="AB93" s="114"/>
      <c r="AC93" s="114"/>
      <c r="AD93" s="114"/>
      <c r="AE93" s="114"/>
      <c r="AF93" s="114"/>
      <c r="AG93" s="523">
        <f t="shared" si="121"/>
        <v>0</v>
      </c>
      <c r="AH93" s="522">
        <f t="shared" si="121"/>
        <v>0</v>
      </c>
      <c r="AI93" s="105">
        <v>0</v>
      </c>
      <c r="AJ93" s="315">
        <v>0</v>
      </c>
      <c r="AK93" s="1243"/>
      <c r="AL93" s="1244"/>
      <c r="AM93" s="1258"/>
      <c r="AN93" s="1258"/>
      <c r="AO93" s="1258"/>
      <c r="AP93" s="1258"/>
      <c r="AQ93" s="1258"/>
      <c r="AR93" s="1258"/>
      <c r="AS93" s="107">
        <v>0</v>
      </c>
      <c r="AT93" s="315">
        <v>0</v>
      </c>
      <c r="AU93" s="1243"/>
      <c r="AV93" s="1244"/>
      <c r="AW93" s="1258"/>
      <c r="AX93" s="1258"/>
      <c r="AY93" s="1258"/>
      <c r="AZ93" s="1258"/>
      <c r="BA93" s="1258"/>
      <c r="BB93" s="1258"/>
      <c r="BC93" s="107">
        <v>0</v>
      </c>
      <c r="BD93" s="315">
        <v>0</v>
      </c>
      <c r="BE93" s="1243"/>
      <c r="BF93" s="1244"/>
      <c r="BG93" s="1258"/>
      <c r="BH93" s="1258"/>
      <c r="BI93" s="1258"/>
      <c r="BJ93" s="1258"/>
      <c r="BK93" s="1258"/>
      <c r="BL93" s="1258"/>
      <c r="BM93" s="107">
        <v>0</v>
      </c>
      <c r="BN93" s="315">
        <v>0</v>
      </c>
      <c r="BO93" s="1243"/>
      <c r="BP93" s="1244"/>
      <c r="BQ93" s="1258"/>
      <c r="BR93" s="1258"/>
      <c r="BS93" s="1258"/>
      <c r="BT93" s="1258"/>
      <c r="BU93" s="1258"/>
      <c r="BV93" s="1258"/>
      <c r="BW93" s="107">
        <v>0</v>
      </c>
      <c r="BX93" s="315">
        <v>0</v>
      </c>
      <c r="BY93" s="1243"/>
      <c r="BZ93" s="1244"/>
      <c r="CA93" s="1258"/>
      <c r="CB93" s="1258"/>
      <c r="CC93" s="1258"/>
      <c r="CD93" s="1258"/>
      <c r="CE93" s="1258"/>
      <c r="CF93" s="1258"/>
      <c r="CG93" s="107">
        <v>0</v>
      </c>
      <c r="CH93" s="315">
        <v>0</v>
      </c>
      <c r="CI93" s="1243"/>
      <c r="CJ93" s="1244"/>
      <c r="CK93" s="1258"/>
      <c r="CL93" s="1258"/>
      <c r="CM93" s="1258"/>
      <c r="CN93" s="1258"/>
      <c r="CO93" s="1258"/>
      <c r="CP93" s="1258"/>
      <c r="CQ93" s="107">
        <v>0</v>
      </c>
      <c r="CR93" s="317">
        <v>0</v>
      </c>
      <c r="CS93" s="372">
        <f t="shared" si="122"/>
        <v>0</v>
      </c>
      <c r="CT93" s="274">
        <f t="shared" si="122"/>
        <v>0</v>
      </c>
    </row>
    <row r="94" spans="1:98" ht="15.75" thickTop="1" x14ac:dyDescent="0.25">
      <c r="A94" s="2294" t="s">
        <v>197</v>
      </c>
      <c r="B94" s="2295"/>
      <c r="C94" s="2295"/>
      <c r="D94" s="2296"/>
      <c r="E94" s="1062"/>
      <c r="F94" s="1063"/>
      <c r="G94" s="324"/>
      <c r="H94" s="324"/>
      <c r="I94" s="324"/>
      <c r="J94" s="324"/>
      <c r="K94" s="324"/>
      <c r="L94" s="324"/>
      <c r="M94" s="524"/>
      <c r="N94" s="531">
        <f>SUM(N89:N93)</f>
        <v>0</v>
      </c>
      <c r="O94" s="1066"/>
      <c r="P94" s="1067"/>
      <c r="Q94" s="537"/>
      <c r="R94" s="537"/>
      <c r="S94" s="537"/>
      <c r="T94" s="537"/>
      <c r="U94" s="537"/>
      <c r="V94" s="494"/>
      <c r="W94" s="532"/>
      <c r="X94" s="493">
        <f>SUM(X89:X93)</f>
        <v>0</v>
      </c>
      <c r="Y94" s="1062"/>
      <c r="Z94" s="1063"/>
      <c r="AA94" s="324"/>
      <c r="AB94" s="324"/>
      <c r="AC94" s="324"/>
      <c r="AD94" s="324"/>
      <c r="AE94" s="324"/>
      <c r="AF94" s="324"/>
      <c r="AG94" s="524"/>
      <c r="AH94" s="512">
        <f>SUM(AH89:AH93)</f>
        <v>0</v>
      </c>
      <c r="AI94" s="322"/>
      <c r="AJ94" s="309">
        <f>SUM(AJ89:AJ93)</f>
        <v>0</v>
      </c>
      <c r="AK94" s="1074"/>
      <c r="AL94" s="978"/>
      <c r="AM94" s="181"/>
      <c r="AN94" s="181"/>
      <c r="AO94" s="181"/>
      <c r="AP94" s="181"/>
      <c r="AQ94" s="181"/>
      <c r="AR94" s="181"/>
      <c r="AS94" s="323"/>
      <c r="AT94" s="309">
        <f>SUM(AT89:AT93)</f>
        <v>0</v>
      </c>
      <c r="AU94" s="1074"/>
      <c r="AV94" s="978"/>
      <c r="AW94" s="181"/>
      <c r="AX94" s="181"/>
      <c r="AY94" s="181"/>
      <c r="AZ94" s="181"/>
      <c r="BA94" s="181"/>
      <c r="BB94" s="181"/>
      <c r="BC94" s="323"/>
      <c r="BD94" s="309">
        <f>SUM(BD89:BD93)</f>
        <v>0</v>
      </c>
      <c r="BE94" s="1074"/>
      <c r="BF94" s="978"/>
      <c r="BG94" s="181"/>
      <c r="BH94" s="181"/>
      <c r="BI94" s="181"/>
      <c r="BJ94" s="181"/>
      <c r="BK94" s="181"/>
      <c r="BL94" s="181"/>
      <c r="BM94" s="323"/>
      <c r="BN94" s="309">
        <f>SUM(BN89:BN93)</f>
        <v>0</v>
      </c>
      <c r="BO94" s="1074"/>
      <c r="BP94" s="978"/>
      <c r="BQ94" s="181"/>
      <c r="BR94" s="181"/>
      <c r="BS94" s="181"/>
      <c r="BT94" s="181"/>
      <c r="BU94" s="181"/>
      <c r="BV94" s="181"/>
      <c r="BW94" s="323"/>
      <c r="BX94" s="309">
        <f>SUM(BX89:BX93)</f>
        <v>0</v>
      </c>
      <c r="BY94" s="1074"/>
      <c r="BZ94" s="978"/>
      <c r="CA94" s="181"/>
      <c r="CB94" s="181"/>
      <c r="CC94" s="181"/>
      <c r="CD94" s="181"/>
      <c r="CE94" s="181"/>
      <c r="CF94" s="181"/>
      <c r="CG94" s="323"/>
      <c r="CH94" s="309">
        <f>SUM(CH89:CH93)</f>
        <v>0</v>
      </c>
      <c r="CI94" s="1074"/>
      <c r="CJ94" s="978"/>
      <c r="CK94" s="181"/>
      <c r="CL94" s="181"/>
      <c r="CM94" s="181"/>
      <c r="CN94" s="181"/>
      <c r="CO94" s="181"/>
      <c r="CP94" s="181"/>
      <c r="CQ94" s="323"/>
      <c r="CR94" s="311">
        <f>SUM(CR89:CR93)</f>
        <v>0</v>
      </c>
      <c r="CS94" s="322"/>
      <c r="CT94" s="261">
        <f>SUM(CT89:CT93)</f>
        <v>0</v>
      </c>
    </row>
    <row r="95" spans="1:98" x14ac:dyDescent="0.25">
      <c r="A95" s="642" t="s">
        <v>100</v>
      </c>
      <c r="B95" s="643"/>
      <c r="C95" s="643"/>
      <c r="D95" s="644"/>
      <c r="E95" s="1049"/>
      <c r="F95" s="189"/>
      <c r="G95" s="1049"/>
      <c r="H95" s="1049"/>
      <c r="I95" s="1049"/>
      <c r="J95" s="1049"/>
      <c r="K95" s="1049"/>
      <c r="L95" s="1049"/>
      <c r="M95" s="1098"/>
      <c r="N95" s="1099"/>
      <c r="O95" s="1100"/>
      <c r="P95" s="536"/>
      <c r="Q95" s="1100"/>
      <c r="R95" s="1100"/>
      <c r="S95" s="1100"/>
      <c r="T95" s="1100"/>
      <c r="U95" s="1100"/>
      <c r="V95" s="1100"/>
      <c r="W95" s="1101"/>
      <c r="X95" s="1102"/>
      <c r="Y95" s="1103"/>
      <c r="Z95" s="307"/>
      <c r="AA95" s="1103"/>
      <c r="AB95" s="1103"/>
      <c r="AC95" s="1103"/>
      <c r="AD95" s="1103"/>
      <c r="AE95" s="1103"/>
      <c r="AF95" s="1103"/>
      <c r="AG95" s="1098"/>
      <c r="AH95" s="1104"/>
      <c r="AI95" s="1105"/>
      <c r="AJ95" s="1106"/>
      <c r="AK95" s="1103"/>
      <c r="AL95" s="307"/>
      <c r="AM95" s="1103"/>
      <c r="AN95" s="1103"/>
      <c r="AO95" s="1103"/>
      <c r="AP95" s="1103"/>
      <c r="AQ95" s="1103"/>
      <c r="AR95" s="1103"/>
      <c r="AS95" s="1107"/>
      <c r="AT95" s="1106"/>
      <c r="AU95" s="1103"/>
      <c r="AV95" s="307"/>
      <c r="AW95" s="1103"/>
      <c r="AX95" s="1103"/>
      <c r="AY95" s="1103"/>
      <c r="AZ95" s="1103"/>
      <c r="BA95" s="1103"/>
      <c r="BB95" s="1103"/>
      <c r="BC95" s="1107"/>
      <c r="BD95" s="1106"/>
      <c r="BE95" s="1103"/>
      <c r="BF95" s="307"/>
      <c r="BG95" s="1103"/>
      <c r="BH95" s="1103"/>
      <c r="BI95" s="1103"/>
      <c r="BJ95" s="1103"/>
      <c r="BK95" s="1103"/>
      <c r="BL95" s="1103"/>
      <c r="BM95" s="1107"/>
      <c r="BN95" s="1106"/>
      <c r="BO95" s="1103"/>
      <c r="BP95" s="307"/>
      <c r="BQ95" s="1103"/>
      <c r="BR95" s="1103"/>
      <c r="BS95" s="1103"/>
      <c r="BT95" s="1103"/>
      <c r="BU95" s="1103"/>
      <c r="BV95" s="1103"/>
      <c r="BW95" s="1107"/>
      <c r="BX95" s="1106"/>
      <c r="BY95" s="1103"/>
      <c r="BZ95" s="307"/>
      <c r="CA95" s="1103"/>
      <c r="CB95" s="1103"/>
      <c r="CC95" s="1103"/>
      <c r="CD95" s="1103"/>
      <c r="CE95" s="1103"/>
      <c r="CF95" s="1103"/>
      <c r="CG95" s="1107"/>
      <c r="CH95" s="1106"/>
      <c r="CI95" s="1103"/>
      <c r="CJ95" s="307"/>
      <c r="CK95" s="1103"/>
      <c r="CL95" s="1103"/>
      <c r="CM95" s="1103"/>
      <c r="CN95" s="1103"/>
      <c r="CO95" s="1103"/>
      <c r="CP95" s="1103"/>
      <c r="CQ95" s="1107"/>
      <c r="CR95" s="1108"/>
      <c r="CS95" s="1105"/>
      <c r="CT95" s="1109"/>
    </row>
    <row r="96" spans="1:98" x14ac:dyDescent="0.25">
      <c r="A96" s="2267" t="s">
        <v>157</v>
      </c>
      <c r="B96" s="2268"/>
      <c r="C96" s="2268"/>
      <c r="D96" s="2269"/>
      <c r="E96" s="1248"/>
      <c r="F96" s="1268"/>
      <c r="G96" s="1248"/>
      <c r="H96" s="1248"/>
      <c r="I96" s="1248"/>
      <c r="J96" s="1248"/>
      <c r="K96" s="1248"/>
      <c r="L96" s="1248"/>
      <c r="M96" s="1260">
        <v>0</v>
      </c>
      <c r="N96" s="1261">
        <v>0</v>
      </c>
      <c r="O96" s="1269"/>
      <c r="P96" s="1262"/>
      <c r="Q96" s="1269"/>
      <c r="R96" s="1269"/>
      <c r="S96" s="1269"/>
      <c r="T96" s="1269"/>
      <c r="U96" s="1269"/>
      <c r="V96" s="1269"/>
      <c r="W96" s="1263">
        <v>0</v>
      </c>
      <c r="X96" s="1261">
        <v>0</v>
      </c>
      <c r="Y96" s="1061"/>
      <c r="Z96" s="318"/>
      <c r="AA96" s="1061"/>
      <c r="AB96" s="1061"/>
      <c r="AC96" s="1061"/>
      <c r="AD96" s="1061"/>
      <c r="AE96" s="1061"/>
      <c r="AF96" s="1061"/>
      <c r="AG96" s="1090">
        <f t="shared" ref="AG96:AH98" si="123">SUM(M96,W96)</f>
        <v>0</v>
      </c>
      <c r="AH96" s="1091">
        <f t="shared" si="123"/>
        <v>0</v>
      </c>
      <c r="AI96" s="1260">
        <v>0</v>
      </c>
      <c r="AJ96" s="1261">
        <v>0</v>
      </c>
      <c r="AK96" s="1243"/>
      <c r="AL96" s="1262"/>
      <c r="AM96" s="1243"/>
      <c r="AN96" s="1243"/>
      <c r="AO96" s="1243"/>
      <c r="AP96" s="1243"/>
      <c r="AQ96" s="1243"/>
      <c r="AR96" s="1243"/>
      <c r="AS96" s="1263">
        <v>0</v>
      </c>
      <c r="AT96" s="1261">
        <v>0</v>
      </c>
      <c r="AU96" s="1243"/>
      <c r="AV96" s="1262"/>
      <c r="AW96" s="1243"/>
      <c r="AX96" s="1243"/>
      <c r="AY96" s="1243"/>
      <c r="AZ96" s="1243"/>
      <c r="BA96" s="1243"/>
      <c r="BB96" s="1243"/>
      <c r="BC96" s="1263">
        <v>0</v>
      </c>
      <c r="BD96" s="1261">
        <v>0</v>
      </c>
      <c r="BE96" s="1243"/>
      <c r="BF96" s="1262"/>
      <c r="BG96" s="1243"/>
      <c r="BH96" s="1243"/>
      <c r="BI96" s="1243"/>
      <c r="BJ96" s="1243"/>
      <c r="BK96" s="1243"/>
      <c r="BL96" s="1243"/>
      <c r="BM96" s="1263">
        <v>0</v>
      </c>
      <c r="BN96" s="1261">
        <v>0</v>
      </c>
      <c r="BO96" s="1243"/>
      <c r="BP96" s="1262"/>
      <c r="BQ96" s="1243"/>
      <c r="BR96" s="1243"/>
      <c r="BS96" s="1243"/>
      <c r="BT96" s="1243"/>
      <c r="BU96" s="1243"/>
      <c r="BV96" s="1243"/>
      <c r="BW96" s="1263">
        <v>0</v>
      </c>
      <c r="BX96" s="1261">
        <v>0</v>
      </c>
      <c r="BY96" s="1243"/>
      <c r="BZ96" s="1262"/>
      <c r="CA96" s="1243"/>
      <c r="CB96" s="1243"/>
      <c r="CC96" s="1243"/>
      <c r="CD96" s="1243"/>
      <c r="CE96" s="1243"/>
      <c r="CF96" s="1243"/>
      <c r="CG96" s="1263">
        <v>0</v>
      </c>
      <c r="CH96" s="1261">
        <v>0</v>
      </c>
      <c r="CI96" s="1243"/>
      <c r="CJ96" s="1262"/>
      <c r="CK96" s="1243"/>
      <c r="CL96" s="1243"/>
      <c r="CM96" s="1243"/>
      <c r="CN96" s="1243"/>
      <c r="CO96" s="1243"/>
      <c r="CP96" s="1243"/>
      <c r="CQ96" s="1263">
        <v>0</v>
      </c>
      <c r="CR96" s="1261">
        <v>0</v>
      </c>
      <c r="CS96" s="1092">
        <f t="shared" ref="CS96:CT98" si="124">SUM(AI96,AS96,BC96,BM96,BW96,CG96,CQ96)</f>
        <v>0</v>
      </c>
      <c r="CT96" s="1093">
        <f t="shared" si="124"/>
        <v>0</v>
      </c>
    </row>
    <row r="97" spans="1:98" x14ac:dyDescent="0.25">
      <c r="A97" s="2267" t="s">
        <v>157</v>
      </c>
      <c r="B97" s="2268"/>
      <c r="C97" s="2268"/>
      <c r="D97" s="2269"/>
      <c r="E97" s="1248"/>
      <c r="F97" s="1268"/>
      <c r="G97" s="1248"/>
      <c r="H97" s="1248"/>
      <c r="I97" s="1248"/>
      <c r="J97" s="1248"/>
      <c r="K97" s="1248"/>
      <c r="L97" s="1248"/>
      <c r="M97" s="1260">
        <v>0</v>
      </c>
      <c r="N97" s="1261">
        <v>0</v>
      </c>
      <c r="O97" s="1269"/>
      <c r="P97" s="1262"/>
      <c r="Q97" s="1269"/>
      <c r="R97" s="1269"/>
      <c r="S97" s="1269"/>
      <c r="T97" s="1269"/>
      <c r="U97" s="1269"/>
      <c r="V97" s="1269"/>
      <c r="W97" s="1263">
        <v>0</v>
      </c>
      <c r="X97" s="1261">
        <v>0</v>
      </c>
      <c r="Y97" s="1061"/>
      <c r="Z97" s="318"/>
      <c r="AA97" s="1061"/>
      <c r="AB97" s="1061"/>
      <c r="AC97" s="1061"/>
      <c r="AD97" s="1061"/>
      <c r="AE97" s="1061"/>
      <c r="AF97" s="1061"/>
      <c r="AG97" s="1090">
        <f t="shared" si="123"/>
        <v>0</v>
      </c>
      <c r="AH97" s="1091">
        <f t="shared" si="123"/>
        <v>0</v>
      </c>
      <c r="AI97" s="1260">
        <v>0</v>
      </c>
      <c r="AJ97" s="1261">
        <v>0</v>
      </c>
      <c r="AK97" s="1243"/>
      <c r="AL97" s="1262"/>
      <c r="AM97" s="1243"/>
      <c r="AN97" s="1243"/>
      <c r="AO97" s="1243"/>
      <c r="AP97" s="1243"/>
      <c r="AQ97" s="1243"/>
      <c r="AR97" s="1243"/>
      <c r="AS97" s="1263">
        <v>0</v>
      </c>
      <c r="AT97" s="1261">
        <v>0</v>
      </c>
      <c r="AU97" s="1243"/>
      <c r="AV97" s="1262"/>
      <c r="AW97" s="1243"/>
      <c r="AX97" s="1243"/>
      <c r="AY97" s="1243"/>
      <c r="AZ97" s="1243"/>
      <c r="BA97" s="1243"/>
      <c r="BB97" s="1243"/>
      <c r="BC97" s="1263">
        <v>0</v>
      </c>
      <c r="BD97" s="1261">
        <v>0</v>
      </c>
      <c r="BE97" s="1243"/>
      <c r="BF97" s="1262"/>
      <c r="BG97" s="1243"/>
      <c r="BH97" s="1243"/>
      <c r="BI97" s="1243"/>
      <c r="BJ97" s="1243"/>
      <c r="BK97" s="1243"/>
      <c r="BL97" s="1243"/>
      <c r="BM97" s="1263">
        <v>0</v>
      </c>
      <c r="BN97" s="1261">
        <v>0</v>
      </c>
      <c r="BO97" s="1243"/>
      <c r="BP97" s="1262"/>
      <c r="BQ97" s="1243"/>
      <c r="BR97" s="1243"/>
      <c r="BS97" s="1243"/>
      <c r="BT97" s="1243"/>
      <c r="BU97" s="1243"/>
      <c r="BV97" s="1243"/>
      <c r="BW97" s="1263">
        <v>0</v>
      </c>
      <c r="BX97" s="1261">
        <v>0</v>
      </c>
      <c r="BY97" s="1243"/>
      <c r="BZ97" s="1262"/>
      <c r="CA97" s="1243"/>
      <c r="CB97" s="1243"/>
      <c r="CC97" s="1243"/>
      <c r="CD97" s="1243"/>
      <c r="CE97" s="1243"/>
      <c r="CF97" s="1243"/>
      <c r="CG97" s="1263">
        <v>0</v>
      </c>
      <c r="CH97" s="1261">
        <v>0</v>
      </c>
      <c r="CI97" s="1243"/>
      <c r="CJ97" s="1262"/>
      <c r="CK97" s="1243"/>
      <c r="CL97" s="1243"/>
      <c r="CM97" s="1243"/>
      <c r="CN97" s="1243"/>
      <c r="CO97" s="1243"/>
      <c r="CP97" s="1243"/>
      <c r="CQ97" s="1263">
        <v>0</v>
      </c>
      <c r="CR97" s="1261">
        <v>0</v>
      </c>
      <c r="CS97" s="1092">
        <f t="shared" si="124"/>
        <v>0</v>
      </c>
      <c r="CT97" s="1093">
        <f t="shared" si="124"/>
        <v>0</v>
      </c>
    </row>
    <row r="98" spans="1:98" ht="15.75" thickBot="1" x14ac:dyDescent="0.3">
      <c r="A98" s="2297" t="s">
        <v>157</v>
      </c>
      <c r="B98" s="2298"/>
      <c r="C98" s="2298"/>
      <c r="D98" s="2299"/>
      <c r="E98" s="1248"/>
      <c r="F98" s="1268"/>
      <c r="G98" s="1248"/>
      <c r="H98" s="1248"/>
      <c r="I98" s="1248"/>
      <c r="J98" s="1248"/>
      <c r="K98" s="1248"/>
      <c r="L98" s="1248"/>
      <c r="M98" s="1260">
        <v>0</v>
      </c>
      <c r="N98" s="1264">
        <v>0</v>
      </c>
      <c r="O98" s="1270"/>
      <c r="P98" s="1266"/>
      <c r="Q98" s="1270"/>
      <c r="R98" s="1270"/>
      <c r="S98" s="1270"/>
      <c r="T98" s="1270"/>
      <c r="U98" s="1270"/>
      <c r="V98" s="1270"/>
      <c r="W98" s="1267">
        <v>0</v>
      </c>
      <c r="X98" s="1261">
        <v>0</v>
      </c>
      <c r="Y98" s="1061"/>
      <c r="Z98" s="318"/>
      <c r="AA98" s="1061"/>
      <c r="AB98" s="1061"/>
      <c r="AC98" s="1061"/>
      <c r="AD98" s="1061"/>
      <c r="AE98" s="1061"/>
      <c r="AF98" s="1061"/>
      <c r="AG98" s="1090">
        <f t="shared" si="123"/>
        <v>0</v>
      </c>
      <c r="AH98" s="1091">
        <f t="shared" si="123"/>
        <v>0</v>
      </c>
      <c r="AI98" s="1260">
        <v>0</v>
      </c>
      <c r="AJ98" s="1264">
        <v>0</v>
      </c>
      <c r="AK98" s="1265"/>
      <c r="AL98" s="1266"/>
      <c r="AM98" s="1265"/>
      <c r="AN98" s="1265"/>
      <c r="AO98" s="1265"/>
      <c r="AP98" s="1265"/>
      <c r="AQ98" s="1265"/>
      <c r="AR98" s="1265"/>
      <c r="AS98" s="1267">
        <v>0</v>
      </c>
      <c r="AT98" s="1264">
        <v>0</v>
      </c>
      <c r="AU98" s="1265"/>
      <c r="AV98" s="1266"/>
      <c r="AW98" s="1265"/>
      <c r="AX98" s="1265"/>
      <c r="AY98" s="1265"/>
      <c r="AZ98" s="1265"/>
      <c r="BA98" s="1265"/>
      <c r="BB98" s="1265"/>
      <c r="BC98" s="1267">
        <v>0</v>
      </c>
      <c r="BD98" s="1264">
        <v>0</v>
      </c>
      <c r="BE98" s="1265"/>
      <c r="BF98" s="1266"/>
      <c r="BG98" s="1265"/>
      <c r="BH98" s="1265"/>
      <c r="BI98" s="1265"/>
      <c r="BJ98" s="1265"/>
      <c r="BK98" s="1265"/>
      <c r="BL98" s="1265"/>
      <c r="BM98" s="1267">
        <v>0</v>
      </c>
      <c r="BN98" s="1264">
        <v>0</v>
      </c>
      <c r="BO98" s="1265"/>
      <c r="BP98" s="1266"/>
      <c r="BQ98" s="1265"/>
      <c r="BR98" s="1265"/>
      <c r="BS98" s="1265"/>
      <c r="BT98" s="1265"/>
      <c r="BU98" s="1265"/>
      <c r="BV98" s="1265"/>
      <c r="BW98" s="1267">
        <v>0</v>
      </c>
      <c r="BX98" s="1264">
        <v>0</v>
      </c>
      <c r="BY98" s="1265"/>
      <c r="BZ98" s="1266"/>
      <c r="CA98" s="1265"/>
      <c r="CB98" s="1265"/>
      <c r="CC98" s="1265"/>
      <c r="CD98" s="1265"/>
      <c r="CE98" s="1265"/>
      <c r="CF98" s="1265"/>
      <c r="CG98" s="1267">
        <v>0</v>
      </c>
      <c r="CH98" s="1264">
        <v>0</v>
      </c>
      <c r="CI98" s="1265"/>
      <c r="CJ98" s="1266"/>
      <c r="CK98" s="1265"/>
      <c r="CL98" s="1265"/>
      <c r="CM98" s="1265"/>
      <c r="CN98" s="1265"/>
      <c r="CO98" s="1265"/>
      <c r="CP98" s="1265"/>
      <c r="CQ98" s="1267">
        <v>0</v>
      </c>
      <c r="CR98" s="1261">
        <v>0</v>
      </c>
      <c r="CS98" s="1092">
        <f t="shared" si="124"/>
        <v>0</v>
      </c>
      <c r="CT98" s="1093">
        <f t="shared" si="124"/>
        <v>0</v>
      </c>
    </row>
    <row r="99" spans="1:98" ht="15" customHeight="1" thickTop="1" x14ac:dyDescent="0.25">
      <c r="A99" s="2288" t="s">
        <v>176</v>
      </c>
      <c r="B99" s="2289"/>
      <c r="C99" s="2289"/>
      <c r="D99" s="2290"/>
      <c r="E99" s="1062"/>
      <c r="F99" s="312"/>
      <c r="G99" s="1062"/>
      <c r="H99" s="1062"/>
      <c r="I99" s="1062"/>
      <c r="J99" s="1062"/>
      <c r="K99" s="1062"/>
      <c r="L99" s="1062"/>
      <c r="M99" s="1094"/>
      <c r="N99" s="1065">
        <f>SUM(N96:N98)</f>
        <v>0</v>
      </c>
      <c r="O99" s="1066"/>
      <c r="P99" s="534"/>
      <c r="Q99" s="1066"/>
      <c r="R99" s="1066"/>
      <c r="S99" s="1066"/>
      <c r="T99" s="1066"/>
      <c r="U99" s="1066"/>
      <c r="V99" s="1066"/>
      <c r="W99" s="1095"/>
      <c r="X99" s="1065">
        <f>SUM(X96:X98)</f>
        <v>0</v>
      </c>
      <c r="Y99" s="1062"/>
      <c r="Z99" s="366"/>
      <c r="AA99" s="1062"/>
      <c r="AB99" s="1062"/>
      <c r="AC99" s="1062"/>
      <c r="AD99" s="1062"/>
      <c r="AE99" s="1062"/>
      <c r="AF99" s="1062"/>
      <c r="AG99" s="1064"/>
      <c r="AH99" s="1071">
        <f>SUM(AH96:AH98)</f>
        <v>0</v>
      </c>
      <c r="AI99" s="1072"/>
      <c r="AJ99" s="1073">
        <f>SUM(AJ96:AJ98)</f>
        <v>0</v>
      </c>
      <c r="AK99" s="1074"/>
      <c r="AL99" s="367"/>
      <c r="AM99" s="1074"/>
      <c r="AN99" s="1074"/>
      <c r="AO99" s="1074"/>
      <c r="AP99" s="1074"/>
      <c r="AQ99" s="1074"/>
      <c r="AR99" s="1074"/>
      <c r="AS99" s="1096"/>
      <c r="AT99" s="1073">
        <f>SUM(AT96:AT98)</f>
        <v>0</v>
      </c>
      <c r="AU99" s="1074"/>
      <c r="AV99" s="367"/>
      <c r="AW99" s="1074"/>
      <c r="AX99" s="1074"/>
      <c r="AY99" s="1074"/>
      <c r="AZ99" s="1074"/>
      <c r="BA99" s="1074"/>
      <c r="BB99" s="1074"/>
      <c r="BC99" s="1096"/>
      <c r="BD99" s="1073">
        <f>SUM(BD96:BD98)</f>
        <v>0</v>
      </c>
      <c r="BE99" s="1074"/>
      <c r="BF99" s="367"/>
      <c r="BG99" s="1074"/>
      <c r="BH99" s="1074"/>
      <c r="BI99" s="1074"/>
      <c r="BJ99" s="1074"/>
      <c r="BK99" s="1074"/>
      <c r="BL99" s="1074"/>
      <c r="BM99" s="1096"/>
      <c r="BN99" s="1073">
        <f>SUM(BN96:BN98)</f>
        <v>0</v>
      </c>
      <c r="BO99" s="1074"/>
      <c r="BP99" s="367"/>
      <c r="BQ99" s="1074"/>
      <c r="BR99" s="1074"/>
      <c r="BS99" s="1074"/>
      <c r="BT99" s="1074"/>
      <c r="BU99" s="1074"/>
      <c r="BV99" s="1074"/>
      <c r="BW99" s="1096"/>
      <c r="BX99" s="1073">
        <f>SUM(BX96:BX98)</f>
        <v>0</v>
      </c>
      <c r="BY99" s="1074"/>
      <c r="BZ99" s="367"/>
      <c r="CA99" s="1074"/>
      <c r="CB99" s="1074"/>
      <c r="CC99" s="1074"/>
      <c r="CD99" s="1074"/>
      <c r="CE99" s="1074"/>
      <c r="CF99" s="1074"/>
      <c r="CG99" s="1096"/>
      <c r="CH99" s="1073">
        <f>SUM(CH96:CH98)</f>
        <v>0</v>
      </c>
      <c r="CI99" s="1074"/>
      <c r="CJ99" s="367"/>
      <c r="CK99" s="1074"/>
      <c r="CL99" s="1074"/>
      <c r="CM99" s="1074"/>
      <c r="CN99" s="1074"/>
      <c r="CO99" s="1074"/>
      <c r="CP99" s="1074"/>
      <c r="CQ99" s="1096"/>
      <c r="CR99" s="1097">
        <f>SUM(CR96:CR98)</f>
        <v>0</v>
      </c>
      <c r="CS99" s="1072"/>
      <c r="CT99" s="1077">
        <f>SUM(CT96:CT98)</f>
        <v>0</v>
      </c>
    </row>
    <row r="100" spans="1:98" x14ac:dyDescent="0.25">
      <c r="A100" s="642" t="s">
        <v>117</v>
      </c>
      <c r="B100" s="643"/>
      <c r="C100" s="643"/>
      <c r="D100" s="644"/>
      <c r="E100" s="1049"/>
      <c r="F100" s="189"/>
      <c r="G100" s="1049"/>
      <c r="H100" s="1049"/>
      <c r="I100" s="1049"/>
      <c r="J100" s="1049"/>
      <c r="K100" s="1049"/>
      <c r="L100" s="1049"/>
      <c r="M100" s="1098"/>
      <c r="N100" s="1099"/>
      <c r="O100" s="1100"/>
      <c r="P100" s="536"/>
      <c r="Q100" s="1100"/>
      <c r="R100" s="1100"/>
      <c r="S100" s="1100"/>
      <c r="T100" s="1100"/>
      <c r="U100" s="1100"/>
      <c r="V100" s="1100"/>
      <c r="W100" s="1101"/>
      <c r="X100" s="1102"/>
      <c r="Y100" s="1103"/>
      <c r="Z100" s="307"/>
      <c r="AA100" s="1103"/>
      <c r="AB100" s="1103"/>
      <c r="AC100" s="1103"/>
      <c r="AD100" s="1103"/>
      <c r="AE100" s="1103"/>
      <c r="AF100" s="1103"/>
      <c r="AG100" s="1098"/>
      <c r="AH100" s="1104"/>
      <c r="AI100" s="1085"/>
      <c r="AJ100" s="1106"/>
      <c r="AK100" s="1103"/>
      <c r="AL100" s="307"/>
      <c r="AM100" s="1103"/>
      <c r="AN100" s="1103"/>
      <c r="AO100" s="1103"/>
      <c r="AP100" s="1103"/>
      <c r="AQ100" s="1103"/>
      <c r="AR100" s="1103"/>
      <c r="AS100" s="1107"/>
      <c r="AT100" s="1106"/>
      <c r="AU100" s="1103"/>
      <c r="AV100" s="307"/>
      <c r="AW100" s="1103"/>
      <c r="AX100" s="1103"/>
      <c r="AY100" s="1103"/>
      <c r="AZ100" s="1103"/>
      <c r="BA100" s="1103"/>
      <c r="BB100" s="1103"/>
      <c r="BC100" s="1107"/>
      <c r="BD100" s="1106"/>
      <c r="BE100" s="1103"/>
      <c r="BF100" s="307"/>
      <c r="BG100" s="1103"/>
      <c r="BH100" s="1103"/>
      <c r="BI100" s="1103"/>
      <c r="BJ100" s="1103"/>
      <c r="BK100" s="1103"/>
      <c r="BL100" s="1103"/>
      <c r="BM100" s="1107"/>
      <c r="BN100" s="1106"/>
      <c r="BO100" s="1103"/>
      <c r="BP100" s="307"/>
      <c r="BQ100" s="1103"/>
      <c r="BR100" s="1103"/>
      <c r="BS100" s="1103"/>
      <c r="BT100" s="1103"/>
      <c r="BU100" s="1103"/>
      <c r="BV100" s="1103"/>
      <c r="BW100" s="1107"/>
      <c r="BX100" s="1106"/>
      <c r="BY100" s="1103"/>
      <c r="BZ100" s="307"/>
      <c r="CA100" s="1103"/>
      <c r="CB100" s="1103"/>
      <c r="CC100" s="1103"/>
      <c r="CD100" s="1103"/>
      <c r="CE100" s="1103"/>
      <c r="CF100" s="1103"/>
      <c r="CG100" s="1107"/>
      <c r="CH100" s="1106"/>
      <c r="CI100" s="1103"/>
      <c r="CJ100" s="307"/>
      <c r="CK100" s="1103"/>
      <c r="CL100" s="1103"/>
      <c r="CM100" s="1103"/>
      <c r="CN100" s="1103"/>
      <c r="CO100" s="1103"/>
      <c r="CP100" s="1103"/>
      <c r="CQ100" s="1107"/>
      <c r="CR100" s="1108"/>
      <c r="CS100" s="1105"/>
      <c r="CT100" s="1109"/>
    </row>
    <row r="101" spans="1:98" x14ac:dyDescent="0.25">
      <c r="A101" s="2267" t="s">
        <v>157</v>
      </c>
      <c r="B101" s="2268"/>
      <c r="C101" s="2268"/>
      <c r="D101" s="2269"/>
      <c r="E101" s="1248"/>
      <c r="F101" s="1268"/>
      <c r="G101" s="1248"/>
      <c r="H101" s="1248"/>
      <c r="I101" s="1248"/>
      <c r="J101" s="1248"/>
      <c r="K101" s="1248"/>
      <c r="L101" s="1248"/>
      <c r="M101" s="1260">
        <v>0</v>
      </c>
      <c r="N101" s="1261">
        <v>0</v>
      </c>
      <c r="O101" s="1269"/>
      <c r="P101" s="1262"/>
      <c r="Q101" s="1269"/>
      <c r="R101" s="1269"/>
      <c r="S101" s="1269"/>
      <c r="T101" s="1269"/>
      <c r="U101" s="1269"/>
      <c r="V101" s="1269"/>
      <c r="W101" s="1263">
        <v>0</v>
      </c>
      <c r="X101" s="1261">
        <v>0</v>
      </c>
      <c r="Y101" s="1061"/>
      <c r="Z101" s="318"/>
      <c r="AA101" s="1061"/>
      <c r="AB101" s="1061"/>
      <c r="AC101" s="1061"/>
      <c r="AD101" s="1061"/>
      <c r="AE101" s="1061"/>
      <c r="AF101" s="1061"/>
      <c r="AG101" s="1090">
        <f t="shared" ref="AG101:AH103" si="125">SUM(M101,W101)</f>
        <v>0</v>
      </c>
      <c r="AH101" s="1091">
        <f t="shared" si="125"/>
        <v>0</v>
      </c>
      <c r="AI101" s="1260">
        <v>0</v>
      </c>
      <c r="AJ101" s="1261">
        <v>0</v>
      </c>
      <c r="AK101" s="1243"/>
      <c r="AL101" s="1262"/>
      <c r="AM101" s="1243"/>
      <c r="AN101" s="1243"/>
      <c r="AO101" s="1243"/>
      <c r="AP101" s="1243"/>
      <c r="AQ101" s="1243"/>
      <c r="AR101" s="1243"/>
      <c r="AS101" s="1263">
        <v>0</v>
      </c>
      <c r="AT101" s="1261">
        <v>0</v>
      </c>
      <c r="AU101" s="1243"/>
      <c r="AV101" s="1262"/>
      <c r="AW101" s="1243"/>
      <c r="AX101" s="1243"/>
      <c r="AY101" s="1243"/>
      <c r="AZ101" s="1243"/>
      <c r="BA101" s="1243"/>
      <c r="BB101" s="1243"/>
      <c r="BC101" s="1263">
        <v>0</v>
      </c>
      <c r="BD101" s="1261">
        <v>0</v>
      </c>
      <c r="BE101" s="1243"/>
      <c r="BF101" s="1262"/>
      <c r="BG101" s="1243"/>
      <c r="BH101" s="1243"/>
      <c r="BI101" s="1243"/>
      <c r="BJ101" s="1243"/>
      <c r="BK101" s="1243"/>
      <c r="BL101" s="1243"/>
      <c r="BM101" s="1263">
        <v>0</v>
      </c>
      <c r="BN101" s="1261">
        <v>0</v>
      </c>
      <c r="BO101" s="1243"/>
      <c r="BP101" s="1262"/>
      <c r="BQ101" s="1243"/>
      <c r="BR101" s="1243"/>
      <c r="BS101" s="1243"/>
      <c r="BT101" s="1243"/>
      <c r="BU101" s="1243"/>
      <c r="BV101" s="1243"/>
      <c r="BW101" s="1263">
        <v>0</v>
      </c>
      <c r="BX101" s="1261">
        <v>0</v>
      </c>
      <c r="BY101" s="1243"/>
      <c r="BZ101" s="1262"/>
      <c r="CA101" s="1243"/>
      <c r="CB101" s="1243"/>
      <c r="CC101" s="1243"/>
      <c r="CD101" s="1243"/>
      <c r="CE101" s="1243"/>
      <c r="CF101" s="1243"/>
      <c r="CG101" s="1263">
        <v>0</v>
      </c>
      <c r="CH101" s="1261">
        <v>0</v>
      </c>
      <c r="CI101" s="1243"/>
      <c r="CJ101" s="1262"/>
      <c r="CK101" s="1243"/>
      <c r="CL101" s="1243"/>
      <c r="CM101" s="1243"/>
      <c r="CN101" s="1243"/>
      <c r="CO101" s="1243"/>
      <c r="CP101" s="1243"/>
      <c r="CQ101" s="1263">
        <v>0</v>
      </c>
      <c r="CR101" s="1261">
        <v>0</v>
      </c>
      <c r="CS101" s="1092">
        <f t="shared" ref="CS101:CT103" si="126">SUM(AI101,AS101,BC101,BM101,BW101,CG101,CQ101)</f>
        <v>0</v>
      </c>
      <c r="CT101" s="1093">
        <f t="shared" si="126"/>
        <v>0</v>
      </c>
    </row>
    <row r="102" spans="1:98" x14ac:dyDescent="0.25">
      <c r="A102" s="2267" t="s">
        <v>157</v>
      </c>
      <c r="B102" s="2268"/>
      <c r="C102" s="2268"/>
      <c r="D102" s="2269"/>
      <c r="E102" s="1248"/>
      <c r="F102" s="1268"/>
      <c r="G102" s="1248"/>
      <c r="H102" s="1248"/>
      <c r="I102" s="1248"/>
      <c r="J102" s="1248"/>
      <c r="K102" s="1248"/>
      <c r="L102" s="1248"/>
      <c r="M102" s="1260">
        <v>0</v>
      </c>
      <c r="N102" s="1261">
        <v>0</v>
      </c>
      <c r="O102" s="1269"/>
      <c r="P102" s="1262"/>
      <c r="Q102" s="1269"/>
      <c r="R102" s="1269"/>
      <c r="S102" s="1269"/>
      <c r="T102" s="1269"/>
      <c r="U102" s="1269"/>
      <c r="V102" s="1269"/>
      <c r="W102" s="1263">
        <v>0</v>
      </c>
      <c r="X102" s="1261">
        <v>0</v>
      </c>
      <c r="Y102" s="1061"/>
      <c r="Z102" s="318"/>
      <c r="AA102" s="1061"/>
      <c r="AB102" s="1061"/>
      <c r="AC102" s="1061"/>
      <c r="AD102" s="1061"/>
      <c r="AE102" s="1061"/>
      <c r="AF102" s="1061"/>
      <c r="AG102" s="1090">
        <f t="shared" si="125"/>
        <v>0</v>
      </c>
      <c r="AH102" s="1091">
        <f t="shared" si="125"/>
        <v>0</v>
      </c>
      <c r="AI102" s="1260">
        <v>0</v>
      </c>
      <c r="AJ102" s="1261">
        <v>0</v>
      </c>
      <c r="AK102" s="1243"/>
      <c r="AL102" s="1262"/>
      <c r="AM102" s="1243"/>
      <c r="AN102" s="1243"/>
      <c r="AO102" s="1243"/>
      <c r="AP102" s="1243"/>
      <c r="AQ102" s="1243"/>
      <c r="AR102" s="1243"/>
      <c r="AS102" s="1263">
        <v>0</v>
      </c>
      <c r="AT102" s="1261">
        <v>0</v>
      </c>
      <c r="AU102" s="1243"/>
      <c r="AV102" s="1262"/>
      <c r="AW102" s="1243"/>
      <c r="AX102" s="1243"/>
      <c r="AY102" s="1243"/>
      <c r="AZ102" s="1243"/>
      <c r="BA102" s="1243"/>
      <c r="BB102" s="1243"/>
      <c r="BC102" s="1263">
        <v>0</v>
      </c>
      <c r="BD102" s="1261">
        <v>0</v>
      </c>
      <c r="BE102" s="1243"/>
      <c r="BF102" s="1262"/>
      <c r="BG102" s="1243"/>
      <c r="BH102" s="1243"/>
      <c r="BI102" s="1243"/>
      <c r="BJ102" s="1243"/>
      <c r="BK102" s="1243"/>
      <c r="BL102" s="1243"/>
      <c r="BM102" s="1263">
        <v>0</v>
      </c>
      <c r="BN102" s="1261">
        <v>0</v>
      </c>
      <c r="BO102" s="1243"/>
      <c r="BP102" s="1262"/>
      <c r="BQ102" s="1243"/>
      <c r="BR102" s="1243"/>
      <c r="BS102" s="1243"/>
      <c r="BT102" s="1243"/>
      <c r="BU102" s="1243"/>
      <c r="BV102" s="1243"/>
      <c r="BW102" s="1263">
        <v>0</v>
      </c>
      <c r="BX102" s="1261">
        <v>0</v>
      </c>
      <c r="BY102" s="1243"/>
      <c r="BZ102" s="1262"/>
      <c r="CA102" s="1243"/>
      <c r="CB102" s="1243"/>
      <c r="CC102" s="1243"/>
      <c r="CD102" s="1243"/>
      <c r="CE102" s="1243"/>
      <c r="CF102" s="1243"/>
      <c r="CG102" s="1263">
        <v>0</v>
      </c>
      <c r="CH102" s="1261">
        <v>0</v>
      </c>
      <c r="CI102" s="1243"/>
      <c r="CJ102" s="1262"/>
      <c r="CK102" s="1243"/>
      <c r="CL102" s="1243"/>
      <c r="CM102" s="1243"/>
      <c r="CN102" s="1243"/>
      <c r="CO102" s="1243"/>
      <c r="CP102" s="1243"/>
      <c r="CQ102" s="1263">
        <v>0</v>
      </c>
      <c r="CR102" s="1261">
        <v>0</v>
      </c>
      <c r="CS102" s="1092">
        <f t="shared" si="126"/>
        <v>0</v>
      </c>
      <c r="CT102" s="1093">
        <f t="shared" si="126"/>
        <v>0</v>
      </c>
    </row>
    <row r="103" spans="1:98" ht="15.75" thickBot="1" x14ac:dyDescent="0.3">
      <c r="A103" s="2297" t="s">
        <v>157</v>
      </c>
      <c r="B103" s="2298"/>
      <c r="C103" s="2298"/>
      <c r="D103" s="2299"/>
      <c r="E103" s="1248"/>
      <c r="F103" s="1268"/>
      <c r="G103" s="1248"/>
      <c r="H103" s="1248"/>
      <c r="I103" s="1248"/>
      <c r="J103" s="1248"/>
      <c r="K103" s="1248"/>
      <c r="L103" s="1248"/>
      <c r="M103" s="1260">
        <v>0</v>
      </c>
      <c r="N103" s="1264">
        <v>0</v>
      </c>
      <c r="O103" s="1270"/>
      <c r="P103" s="1266"/>
      <c r="Q103" s="1270"/>
      <c r="R103" s="1270"/>
      <c r="S103" s="1270"/>
      <c r="T103" s="1270"/>
      <c r="U103" s="1270"/>
      <c r="V103" s="1270"/>
      <c r="W103" s="1267">
        <v>0</v>
      </c>
      <c r="X103" s="1261">
        <v>0</v>
      </c>
      <c r="Y103" s="1061"/>
      <c r="Z103" s="318"/>
      <c r="AA103" s="1061"/>
      <c r="AB103" s="1061"/>
      <c r="AC103" s="1061"/>
      <c r="AD103" s="1061"/>
      <c r="AE103" s="1061"/>
      <c r="AF103" s="1061"/>
      <c r="AG103" s="1090">
        <f t="shared" si="125"/>
        <v>0</v>
      </c>
      <c r="AH103" s="1091">
        <f t="shared" si="125"/>
        <v>0</v>
      </c>
      <c r="AI103" s="1260">
        <v>0</v>
      </c>
      <c r="AJ103" s="1264">
        <v>0</v>
      </c>
      <c r="AK103" s="1265"/>
      <c r="AL103" s="1266"/>
      <c r="AM103" s="1265"/>
      <c r="AN103" s="1265"/>
      <c r="AO103" s="1265"/>
      <c r="AP103" s="1265"/>
      <c r="AQ103" s="1265"/>
      <c r="AR103" s="1265"/>
      <c r="AS103" s="1267">
        <v>0</v>
      </c>
      <c r="AT103" s="1264">
        <v>0</v>
      </c>
      <c r="AU103" s="1265"/>
      <c r="AV103" s="1266"/>
      <c r="AW103" s="1265"/>
      <c r="AX103" s="1265"/>
      <c r="AY103" s="1265"/>
      <c r="AZ103" s="1265"/>
      <c r="BA103" s="1265"/>
      <c r="BB103" s="1265"/>
      <c r="BC103" s="1267">
        <v>0</v>
      </c>
      <c r="BD103" s="1264">
        <v>0</v>
      </c>
      <c r="BE103" s="1265"/>
      <c r="BF103" s="1266"/>
      <c r="BG103" s="1265"/>
      <c r="BH103" s="1265"/>
      <c r="BI103" s="1265"/>
      <c r="BJ103" s="1265"/>
      <c r="BK103" s="1265"/>
      <c r="BL103" s="1265"/>
      <c r="BM103" s="1267">
        <v>0</v>
      </c>
      <c r="BN103" s="1264">
        <v>0</v>
      </c>
      <c r="BO103" s="1265"/>
      <c r="BP103" s="1266"/>
      <c r="BQ103" s="1265"/>
      <c r="BR103" s="1265"/>
      <c r="BS103" s="1265"/>
      <c r="BT103" s="1265"/>
      <c r="BU103" s="1265"/>
      <c r="BV103" s="1265"/>
      <c r="BW103" s="1267">
        <v>0</v>
      </c>
      <c r="BX103" s="1264">
        <v>0</v>
      </c>
      <c r="BY103" s="1265"/>
      <c r="BZ103" s="1266"/>
      <c r="CA103" s="1265"/>
      <c r="CB103" s="1265"/>
      <c r="CC103" s="1265"/>
      <c r="CD103" s="1265"/>
      <c r="CE103" s="1265"/>
      <c r="CF103" s="1265"/>
      <c r="CG103" s="1267">
        <v>0</v>
      </c>
      <c r="CH103" s="1264">
        <v>0</v>
      </c>
      <c r="CI103" s="1265"/>
      <c r="CJ103" s="1266"/>
      <c r="CK103" s="1265"/>
      <c r="CL103" s="1265"/>
      <c r="CM103" s="1265"/>
      <c r="CN103" s="1265"/>
      <c r="CO103" s="1265"/>
      <c r="CP103" s="1265"/>
      <c r="CQ103" s="1267">
        <v>0</v>
      </c>
      <c r="CR103" s="1261">
        <v>0</v>
      </c>
      <c r="CS103" s="1092">
        <f t="shared" si="126"/>
        <v>0</v>
      </c>
      <c r="CT103" s="1093">
        <f t="shared" si="126"/>
        <v>0</v>
      </c>
    </row>
    <row r="104" spans="1:98" ht="15.75" thickTop="1" x14ac:dyDescent="0.25">
      <c r="A104" s="2288" t="s">
        <v>196</v>
      </c>
      <c r="B104" s="2289"/>
      <c r="C104" s="2289"/>
      <c r="D104" s="2290"/>
      <c r="E104" s="1062"/>
      <c r="F104" s="312"/>
      <c r="G104" s="1062"/>
      <c r="H104" s="1062"/>
      <c r="I104" s="1062"/>
      <c r="J104" s="1062"/>
      <c r="K104" s="1062"/>
      <c r="L104" s="1062"/>
      <c r="M104" s="1094"/>
      <c r="N104" s="1065">
        <f>SUM(N101:N103)</f>
        <v>0</v>
      </c>
      <c r="O104" s="1066"/>
      <c r="P104" s="534"/>
      <c r="Q104" s="1066"/>
      <c r="R104" s="1066"/>
      <c r="S104" s="1066"/>
      <c r="T104" s="1066"/>
      <c r="U104" s="1066"/>
      <c r="V104" s="1066"/>
      <c r="W104" s="1095"/>
      <c r="X104" s="1065">
        <f>SUM(X101:X103)</f>
        <v>0</v>
      </c>
      <c r="Y104" s="1062"/>
      <c r="Z104" s="366"/>
      <c r="AA104" s="1062"/>
      <c r="AB104" s="1062"/>
      <c r="AC104" s="1062"/>
      <c r="AD104" s="1062"/>
      <c r="AE104" s="1062"/>
      <c r="AF104" s="1062"/>
      <c r="AG104" s="1064"/>
      <c r="AH104" s="1071">
        <f>SUM(AH101:AH103)</f>
        <v>0</v>
      </c>
      <c r="AI104" s="1072"/>
      <c r="AJ104" s="1073">
        <f>SUM(AJ101:AJ103)</f>
        <v>0</v>
      </c>
      <c r="AK104" s="1074"/>
      <c r="AL104" s="367"/>
      <c r="AM104" s="1074"/>
      <c r="AN104" s="1074"/>
      <c r="AO104" s="1074"/>
      <c r="AP104" s="1074"/>
      <c r="AQ104" s="1074"/>
      <c r="AR104" s="1074"/>
      <c r="AS104" s="1096"/>
      <c r="AT104" s="1073">
        <f>SUM(AT101:AT103)</f>
        <v>0</v>
      </c>
      <c r="AU104" s="1074"/>
      <c r="AV104" s="367"/>
      <c r="AW104" s="1074"/>
      <c r="AX104" s="1074"/>
      <c r="AY104" s="1074"/>
      <c r="AZ104" s="1074"/>
      <c r="BA104" s="1074"/>
      <c r="BB104" s="1074"/>
      <c r="BC104" s="1096"/>
      <c r="BD104" s="1073">
        <f>SUM(BD101:BD103)</f>
        <v>0</v>
      </c>
      <c r="BE104" s="1074"/>
      <c r="BF104" s="367"/>
      <c r="BG104" s="1074"/>
      <c r="BH104" s="1074"/>
      <c r="BI104" s="1074"/>
      <c r="BJ104" s="1074"/>
      <c r="BK104" s="1074"/>
      <c r="BL104" s="1074"/>
      <c r="BM104" s="1096"/>
      <c r="BN104" s="1073">
        <f>SUM(BN101:BN103)</f>
        <v>0</v>
      </c>
      <c r="BO104" s="1074"/>
      <c r="BP104" s="367"/>
      <c r="BQ104" s="1074"/>
      <c r="BR104" s="1074"/>
      <c r="BS104" s="1074"/>
      <c r="BT104" s="1074"/>
      <c r="BU104" s="1074"/>
      <c r="BV104" s="1074"/>
      <c r="BW104" s="1096"/>
      <c r="BX104" s="1073">
        <f>SUM(BX101:BX103)</f>
        <v>0</v>
      </c>
      <c r="BY104" s="1074"/>
      <c r="BZ104" s="367"/>
      <c r="CA104" s="1074"/>
      <c r="CB104" s="1074"/>
      <c r="CC104" s="1074"/>
      <c r="CD104" s="1074"/>
      <c r="CE104" s="1074"/>
      <c r="CF104" s="1074"/>
      <c r="CG104" s="1096"/>
      <c r="CH104" s="1073">
        <f>SUM(CH101:CH103)</f>
        <v>0</v>
      </c>
      <c r="CI104" s="1074"/>
      <c r="CJ104" s="367"/>
      <c r="CK104" s="1074"/>
      <c r="CL104" s="1074"/>
      <c r="CM104" s="1074"/>
      <c r="CN104" s="1074"/>
      <c r="CO104" s="1074"/>
      <c r="CP104" s="1074"/>
      <c r="CQ104" s="1096"/>
      <c r="CR104" s="1097">
        <f>SUM(CR101:CR103)</f>
        <v>0</v>
      </c>
      <c r="CS104" s="1072"/>
      <c r="CT104" s="1077">
        <f>SUM(CT101:CT103)</f>
        <v>0</v>
      </c>
    </row>
    <row r="105" spans="1:98" x14ac:dyDescent="0.25">
      <c r="A105" s="2282" t="s">
        <v>102</v>
      </c>
      <c r="B105" s="2283"/>
      <c r="C105" s="2283"/>
      <c r="D105" s="2284"/>
      <c r="E105" s="1058"/>
      <c r="F105" s="325"/>
      <c r="G105" s="293"/>
      <c r="H105" s="293"/>
      <c r="I105" s="293"/>
      <c r="J105" s="293"/>
      <c r="K105" s="293"/>
      <c r="L105" s="293"/>
      <c r="M105" s="1110"/>
      <c r="N105" s="1111"/>
      <c r="O105" s="1059"/>
      <c r="P105" s="533"/>
      <c r="Q105" s="535"/>
      <c r="R105" s="535"/>
      <c r="S105" s="535"/>
      <c r="T105" s="535"/>
      <c r="U105" s="535"/>
      <c r="V105" s="535"/>
      <c r="W105" s="1112"/>
      <c r="X105" s="1113"/>
      <c r="Y105" s="1060"/>
      <c r="Z105" s="328"/>
      <c r="AA105" s="329"/>
      <c r="AB105" s="329"/>
      <c r="AC105" s="329"/>
      <c r="AD105" s="329"/>
      <c r="AE105" s="329"/>
      <c r="AF105" s="329"/>
      <c r="AG105" s="1114"/>
      <c r="AH105" s="1115"/>
      <c r="AI105" s="1116"/>
      <c r="AJ105" s="1117"/>
      <c r="AK105" s="1060"/>
      <c r="AL105" s="328"/>
      <c r="AM105" s="329"/>
      <c r="AN105" s="329"/>
      <c r="AO105" s="329"/>
      <c r="AP105" s="329"/>
      <c r="AQ105" s="329"/>
      <c r="AR105" s="329"/>
      <c r="AS105" s="1117"/>
      <c r="AT105" s="1117"/>
      <c r="AU105" s="1060"/>
      <c r="AV105" s="328"/>
      <c r="AW105" s="329"/>
      <c r="AX105" s="329"/>
      <c r="AY105" s="329"/>
      <c r="AZ105" s="329"/>
      <c r="BA105" s="329"/>
      <c r="BB105" s="329"/>
      <c r="BC105" s="1117"/>
      <c r="BD105" s="1117"/>
      <c r="BE105" s="1060"/>
      <c r="BF105" s="328"/>
      <c r="BG105" s="329"/>
      <c r="BH105" s="329"/>
      <c r="BI105" s="329"/>
      <c r="BJ105" s="329"/>
      <c r="BK105" s="329"/>
      <c r="BL105" s="329"/>
      <c r="BM105" s="1117"/>
      <c r="BN105" s="1117"/>
      <c r="BO105" s="1060"/>
      <c r="BP105" s="328"/>
      <c r="BQ105" s="329"/>
      <c r="BR105" s="329"/>
      <c r="BS105" s="329"/>
      <c r="BT105" s="329"/>
      <c r="BU105" s="329"/>
      <c r="BV105" s="329"/>
      <c r="BW105" s="1117"/>
      <c r="BX105" s="1117"/>
      <c r="BY105" s="1060"/>
      <c r="BZ105" s="328"/>
      <c r="CA105" s="329"/>
      <c r="CB105" s="329"/>
      <c r="CC105" s="329"/>
      <c r="CD105" s="329"/>
      <c r="CE105" s="329"/>
      <c r="CF105" s="329"/>
      <c r="CG105" s="1117"/>
      <c r="CH105" s="1117"/>
      <c r="CI105" s="1060"/>
      <c r="CJ105" s="328"/>
      <c r="CK105" s="329"/>
      <c r="CL105" s="329"/>
      <c r="CM105" s="329"/>
      <c r="CN105" s="329"/>
      <c r="CO105" s="329"/>
      <c r="CP105" s="329"/>
      <c r="CQ105" s="1117"/>
      <c r="CR105" s="1118"/>
      <c r="CS105" s="1119"/>
      <c r="CT105" s="1120"/>
    </row>
    <row r="106" spans="1:98" x14ac:dyDescent="0.25">
      <c r="A106" s="2267" t="s">
        <v>118</v>
      </c>
      <c r="B106" s="2268"/>
      <c r="C106" s="2268"/>
      <c r="D106" s="2269"/>
      <c r="E106" s="1248"/>
      <c r="F106" s="781"/>
      <c r="G106" s="787"/>
      <c r="H106" s="787"/>
      <c r="I106" s="787"/>
      <c r="J106" s="787"/>
      <c r="K106" s="787"/>
      <c r="L106" s="787"/>
      <c r="M106" s="314">
        <v>0</v>
      </c>
      <c r="N106" s="315">
        <v>0</v>
      </c>
      <c r="O106" s="1249"/>
      <c r="P106" s="782"/>
      <c r="Q106" s="788"/>
      <c r="R106" s="788"/>
      <c r="S106" s="788"/>
      <c r="T106" s="788"/>
      <c r="U106" s="788"/>
      <c r="V106" s="788"/>
      <c r="W106" s="316">
        <v>0</v>
      </c>
      <c r="X106" s="106">
        <v>0</v>
      </c>
      <c r="Y106" s="1061"/>
      <c r="Z106" s="738"/>
      <c r="AA106" s="120"/>
      <c r="AB106" s="120"/>
      <c r="AC106" s="120"/>
      <c r="AD106" s="120"/>
      <c r="AE106" s="120"/>
      <c r="AF106" s="120"/>
      <c r="AG106" s="521">
        <f t="shared" ref="AG106:AH109" si="127">SUM(M106,W106)</f>
        <v>0</v>
      </c>
      <c r="AH106" s="522">
        <f t="shared" si="127"/>
        <v>0</v>
      </c>
      <c r="AI106" s="314">
        <v>0</v>
      </c>
      <c r="AJ106" s="315">
        <v>0</v>
      </c>
      <c r="AK106" s="1243"/>
      <c r="AL106" s="1244"/>
      <c r="AM106" s="1271"/>
      <c r="AN106" s="1271"/>
      <c r="AO106" s="1271"/>
      <c r="AP106" s="1271"/>
      <c r="AQ106" s="1271"/>
      <c r="AR106" s="1271"/>
      <c r="AS106" s="316">
        <v>0</v>
      </c>
      <c r="AT106" s="315">
        <v>0</v>
      </c>
      <c r="AU106" s="1243"/>
      <c r="AV106" s="1244"/>
      <c r="AW106" s="1271"/>
      <c r="AX106" s="1271"/>
      <c r="AY106" s="1271"/>
      <c r="AZ106" s="1271"/>
      <c r="BA106" s="1271"/>
      <c r="BB106" s="1271"/>
      <c r="BC106" s="316">
        <v>0</v>
      </c>
      <c r="BD106" s="315">
        <v>0</v>
      </c>
      <c r="BE106" s="1243"/>
      <c r="BF106" s="1244"/>
      <c r="BG106" s="1271"/>
      <c r="BH106" s="1271"/>
      <c r="BI106" s="1271"/>
      <c r="BJ106" s="1271"/>
      <c r="BK106" s="1271"/>
      <c r="BL106" s="1271"/>
      <c r="BM106" s="316">
        <v>0</v>
      </c>
      <c r="BN106" s="315">
        <v>0</v>
      </c>
      <c r="BO106" s="1243"/>
      <c r="BP106" s="1244"/>
      <c r="BQ106" s="1271"/>
      <c r="BR106" s="1271"/>
      <c r="BS106" s="1271"/>
      <c r="BT106" s="1271"/>
      <c r="BU106" s="1271"/>
      <c r="BV106" s="1271"/>
      <c r="BW106" s="316">
        <v>0</v>
      </c>
      <c r="BX106" s="315">
        <v>0</v>
      </c>
      <c r="BY106" s="1243"/>
      <c r="BZ106" s="1244"/>
      <c r="CA106" s="1271"/>
      <c r="CB106" s="1271"/>
      <c r="CC106" s="1271"/>
      <c r="CD106" s="1271"/>
      <c r="CE106" s="1271"/>
      <c r="CF106" s="1271"/>
      <c r="CG106" s="316">
        <v>0</v>
      </c>
      <c r="CH106" s="315">
        <v>0</v>
      </c>
      <c r="CI106" s="1243"/>
      <c r="CJ106" s="1244"/>
      <c r="CK106" s="1271"/>
      <c r="CL106" s="1271"/>
      <c r="CM106" s="1271"/>
      <c r="CN106" s="1271"/>
      <c r="CO106" s="1271"/>
      <c r="CP106" s="1271"/>
      <c r="CQ106" s="316">
        <v>0</v>
      </c>
      <c r="CR106" s="317">
        <v>0</v>
      </c>
      <c r="CS106" s="371">
        <f t="shared" ref="CS106:CT109" si="128">SUM(AI106,AS106,BC106,BM106,BW106,CG106,CQ106)</f>
        <v>0</v>
      </c>
      <c r="CT106" s="274">
        <f t="shared" si="128"/>
        <v>0</v>
      </c>
    </row>
    <row r="107" spans="1:98" x14ac:dyDescent="0.25">
      <c r="A107" s="2267" t="s">
        <v>119</v>
      </c>
      <c r="B107" s="2268"/>
      <c r="C107" s="2268"/>
      <c r="D107" s="2269"/>
      <c r="E107" s="1248"/>
      <c r="F107" s="781"/>
      <c r="G107" s="787"/>
      <c r="H107" s="787"/>
      <c r="I107" s="787"/>
      <c r="J107" s="787"/>
      <c r="K107" s="787"/>
      <c r="L107" s="787"/>
      <c r="M107" s="105">
        <v>0</v>
      </c>
      <c r="N107" s="106">
        <v>0</v>
      </c>
      <c r="O107" s="1249"/>
      <c r="P107" s="782"/>
      <c r="Q107" s="788"/>
      <c r="R107" s="788"/>
      <c r="S107" s="788"/>
      <c r="T107" s="788"/>
      <c r="U107" s="788"/>
      <c r="V107" s="788"/>
      <c r="W107" s="107">
        <v>0</v>
      </c>
      <c r="X107" s="106">
        <v>0</v>
      </c>
      <c r="Y107" s="1061"/>
      <c r="Z107" s="738"/>
      <c r="AA107" s="120"/>
      <c r="AB107" s="120"/>
      <c r="AC107" s="120"/>
      <c r="AD107" s="120"/>
      <c r="AE107" s="120"/>
      <c r="AF107" s="120"/>
      <c r="AG107" s="523">
        <f t="shared" si="127"/>
        <v>0</v>
      </c>
      <c r="AH107" s="522">
        <f t="shared" si="127"/>
        <v>0</v>
      </c>
      <c r="AI107" s="105">
        <v>0</v>
      </c>
      <c r="AJ107" s="106">
        <v>0</v>
      </c>
      <c r="AK107" s="1243"/>
      <c r="AL107" s="1244"/>
      <c r="AM107" s="1271"/>
      <c r="AN107" s="1271"/>
      <c r="AO107" s="1271"/>
      <c r="AP107" s="1271"/>
      <c r="AQ107" s="1271"/>
      <c r="AR107" s="1271"/>
      <c r="AS107" s="107">
        <v>0</v>
      </c>
      <c r="AT107" s="106">
        <v>0</v>
      </c>
      <c r="AU107" s="1243"/>
      <c r="AV107" s="1244"/>
      <c r="AW107" s="1271"/>
      <c r="AX107" s="1271"/>
      <c r="AY107" s="1271"/>
      <c r="AZ107" s="1271"/>
      <c r="BA107" s="1271"/>
      <c r="BB107" s="1271"/>
      <c r="BC107" s="107">
        <v>0</v>
      </c>
      <c r="BD107" s="106">
        <v>0</v>
      </c>
      <c r="BE107" s="1243"/>
      <c r="BF107" s="1244"/>
      <c r="BG107" s="1271"/>
      <c r="BH107" s="1271"/>
      <c r="BI107" s="1271"/>
      <c r="BJ107" s="1271"/>
      <c r="BK107" s="1271"/>
      <c r="BL107" s="1271"/>
      <c r="BM107" s="107">
        <v>0</v>
      </c>
      <c r="BN107" s="106">
        <v>0</v>
      </c>
      <c r="BO107" s="1243"/>
      <c r="BP107" s="1244"/>
      <c r="BQ107" s="1271"/>
      <c r="BR107" s="1271"/>
      <c r="BS107" s="1271"/>
      <c r="BT107" s="1271"/>
      <c r="BU107" s="1271"/>
      <c r="BV107" s="1271"/>
      <c r="BW107" s="107">
        <v>0</v>
      </c>
      <c r="BX107" s="106">
        <v>0</v>
      </c>
      <c r="BY107" s="1243"/>
      <c r="BZ107" s="1244"/>
      <c r="CA107" s="1271"/>
      <c r="CB107" s="1271"/>
      <c r="CC107" s="1271"/>
      <c r="CD107" s="1271"/>
      <c r="CE107" s="1271"/>
      <c r="CF107" s="1271"/>
      <c r="CG107" s="107">
        <v>0</v>
      </c>
      <c r="CH107" s="106">
        <v>0</v>
      </c>
      <c r="CI107" s="1243"/>
      <c r="CJ107" s="1244"/>
      <c r="CK107" s="1271"/>
      <c r="CL107" s="1271"/>
      <c r="CM107" s="1271"/>
      <c r="CN107" s="1271"/>
      <c r="CO107" s="1271"/>
      <c r="CP107" s="1271"/>
      <c r="CQ107" s="107">
        <v>0</v>
      </c>
      <c r="CR107" s="108">
        <v>0</v>
      </c>
      <c r="CS107" s="372">
        <f t="shared" si="128"/>
        <v>0</v>
      </c>
      <c r="CT107" s="274">
        <f t="shared" si="128"/>
        <v>0</v>
      </c>
    </row>
    <row r="108" spans="1:98" x14ac:dyDescent="0.25">
      <c r="A108" s="2267" t="s">
        <v>120</v>
      </c>
      <c r="B108" s="2268"/>
      <c r="C108" s="2268"/>
      <c r="D108" s="2269"/>
      <c r="E108" s="1248"/>
      <c r="F108" s="781"/>
      <c r="G108" s="787"/>
      <c r="H108" s="787"/>
      <c r="I108" s="787"/>
      <c r="J108" s="787"/>
      <c r="K108" s="787"/>
      <c r="L108" s="787"/>
      <c r="M108" s="105">
        <v>0</v>
      </c>
      <c r="N108" s="106">
        <v>0</v>
      </c>
      <c r="O108" s="1249"/>
      <c r="P108" s="782"/>
      <c r="Q108" s="788"/>
      <c r="R108" s="788"/>
      <c r="S108" s="788"/>
      <c r="T108" s="788"/>
      <c r="U108" s="788"/>
      <c r="V108" s="788"/>
      <c r="W108" s="107">
        <v>0</v>
      </c>
      <c r="X108" s="106">
        <v>0</v>
      </c>
      <c r="Y108" s="1061"/>
      <c r="Z108" s="738"/>
      <c r="AA108" s="120"/>
      <c r="AB108" s="120"/>
      <c r="AC108" s="120"/>
      <c r="AD108" s="120"/>
      <c r="AE108" s="120"/>
      <c r="AF108" s="120"/>
      <c r="AG108" s="523">
        <f t="shared" si="127"/>
        <v>0</v>
      </c>
      <c r="AH108" s="522">
        <f t="shared" si="127"/>
        <v>0</v>
      </c>
      <c r="AI108" s="105">
        <v>0</v>
      </c>
      <c r="AJ108" s="106">
        <v>0</v>
      </c>
      <c r="AK108" s="1243"/>
      <c r="AL108" s="1244"/>
      <c r="AM108" s="1271"/>
      <c r="AN108" s="1271"/>
      <c r="AO108" s="1271"/>
      <c r="AP108" s="1271"/>
      <c r="AQ108" s="1271"/>
      <c r="AR108" s="1271"/>
      <c r="AS108" s="107">
        <v>0</v>
      </c>
      <c r="AT108" s="106">
        <v>0</v>
      </c>
      <c r="AU108" s="1243"/>
      <c r="AV108" s="1244"/>
      <c r="AW108" s="1271"/>
      <c r="AX108" s="1271"/>
      <c r="AY108" s="1271"/>
      <c r="AZ108" s="1271"/>
      <c r="BA108" s="1271"/>
      <c r="BB108" s="1271"/>
      <c r="BC108" s="107">
        <v>0</v>
      </c>
      <c r="BD108" s="106">
        <v>0</v>
      </c>
      <c r="BE108" s="1243"/>
      <c r="BF108" s="1244"/>
      <c r="BG108" s="1271"/>
      <c r="BH108" s="1271"/>
      <c r="BI108" s="1271"/>
      <c r="BJ108" s="1271"/>
      <c r="BK108" s="1271"/>
      <c r="BL108" s="1271"/>
      <c r="BM108" s="107">
        <v>0</v>
      </c>
      <c r="BN108" s="106">
        <v>0</v>
      </c>
      <c r="BO108" s="1243"/>
      <c r="BP108" s="1244"/>
      <c r="BQ108" s="1271"/>
      <c r="BR108" s="1271"/>
      <c r="BS108" s="1271"/>
      <c r="BT108" s="1271"/>
      <c r="BU108" s="1271"/>
      <c r="BV108" s="1271"/>
      <c r="BW108" s="107">
        <v>0</v>
      </c>
      <c r="BX108" s="106">
        <v>0</v>
      </c>
      <c r="BY108" s="1243"/>
      <c r="BZ108" s="1244"/>
      <c r="CA108" s="1271"/>
      <c r="CB108" s="1271"/>
      <c r="CC108" s="1271"/>
      <c r="CD108" s="1271"/>
      <c r="CE108" s="1271"/>
      <c r="CF108" s="1271"/>
      <c r="CG108" s="107">
        <v>0</v>
      </c>
      <c r="CH108" s="106">
        <v>0</v>
      </c>
      <c r="CI108" s="1243"/>
      <c r="CJ108" s="1244"/>
      <c r="CK108" s="1271"/>
      <c r="CL108" s="1271"/>
      <c r="CM108" s="1271"/>
      <c r="CN108" s="1271"/>
      <c r="CO108" s="1271"/>
      <c r="CP108" s="1271"/>
      <c r="CQ108" s="107">
        <v>0</v>
      </c>
      <c r="CR108" s="108">
        <v>0</v>
      </c>
      <c r="CS108" s="372">
        <f t="shared" si="128"/>
        <v>0</v>
      </c>
      <c r="CT108" s="274">
        <f t="shared" si="128"/>
        <v>0</v>
      </c>
    </row>
    <row r="109" spans="1:98" ht="15.75" thickBot="1" x14ac:dyDescent="0.3">
      <c r="A109" s="2267" t="s">
        <v>157</v>
      </c>
      <c r="B109" s="2268"/>
      <c r="C109" s="2268"/>
      <c r="D109" s="2269"/>
      <c r="E109" s="1248"/>
      <c r="F109" s="781"/>
      <c r="G109" s="787"/>
      <c r="H109" s="787"/>
      <c r="I109" s="787"/>
      <c r="J109" s="787"/>
      <c r="K109" s="787"/>
      <c r="L109" s="787"/>
      <c r="M109" s="105">
        <v>0</v>
      </c>
      <c r="N109" s="106">
        <v>0</v>
      </c>
      <c r="O109" s="1249"/>
      <c r="P109" s="782"/>
      <c r="Q109" s="788"/>
      <c r="R109" s="788"/>
      <c r="S109" s="788"/>
      <c r="T109" s="788"/>
      <c r="U109" s="788"/>
      <c r="V109" s="788"/>
      <c r="W109" s="107">
        <v>0</v>
      </c>
      <c r="X109" s="106">
        <v>0</v>
      </c>
      <c r="Y109" s="1061"/>
      <c r="Z109" s="738"/>
      <c r="AA109" s="120"/>
      <c r="AB109" s="120"/>
      <c r="AC109" s="120"/>
      <c r="AD109" s="120"/>
      <c r="AE109" s="120"/>
      <c r="AF109" s="120"/>
      <c r="AG109" s="523">
        <f t="shared" si="127"/>
        <v>0</v>
      </c>
      <c r="AH109" s="522">
        <f t="shared" si="127"/>
        <v>0</v>
      </c>
      <c r="AI109" s="105">
        <v>0</v>
      </c>
      <c r="AJ109" s="106">
        <v>0</v>
      </c>
      <c r="AK109" s="1243"/>
      <c r="AL109" s="1244"/>
      <c r="AM109" s="1271"/>
      <c r="AN109" s="1271"/>
      <c r="AO109" s="1271"/>
      <c r="AP109" s="1271"/>
      <c r="AQ109" s="1271"/>
      <c r="AR109" s="1271"/>
      <c r="AS109" s="107">
        <v>0</v>
      </c>
      <c r="AT109" s="106">
        <v>0</v>
      </c>
      <c r="AU109" s="1243"/>
      <c r="AV109" s="1244"/>
      <c r="AW109" s="1271"/>
      <c r="AX109" s="1271"/>
      <c r="AY109" s="1271"/>
      <c r="AZ109" s="1271"/>
      <c r="BA109" s="1271"/>
      <c r="BB109" s="1271"/>
      <c r="BC109" s="107">
        <v>0</v>
      </c>
      <c r="BD109" s="106">
        <v>0</v>
      </c>
      <c r="BE109" s="1243"/>
      <c r="BF109" s="1244"/>
      <c r="BG109" s="1271"/>
      <c r="BH109" s="1271"/>
      <c r="BI109" s="1271"/>
      <c r="BJ109" s="1271"/>
      <c r="BK109" s="1271"/>
      <c r="BL109" s="1271"/>
      <c r="BM109" s="107">
        <v>0</v>
      </c>
      <c r="BN109" s="106">
        <v>0</v>
      </c>
      <c r="BO109" s="1243"/>
      <c r="BP109" s="1244"/>
      <c r="BQ109" s="1271"/>
      <c r="BR109" s="1271"/>
      <c r="BS109" s="1271"/>
      <c r="BT109" s="1271"/>
      <c r="BU109" s="1271"/>
      <c r="BV109" s="1271"/>
      <c r="BW109" s="107">
        <v>0</v>
      </c>
      <c r="BX109" s="106">
        <v>0</v>
      </c>
      <c r="BY109" s="1243"/>
      <c r="BZ109" s="1244"/>
      <c r="CA109" s="1271"/>
      <c r="CB109" s="1271"/>
      <c r="CC109" s="1271"/>
      <c r="CD109" s="1271"/>
      <c r="CE109" s="1271"/>
      <c r="CF109" s="1271"/>
      <c r="CG109" s="107">
        <v>0</v>
      </c>
      <c r="CH109" s="106">
        <v>0</v>
      </c>
      <c r="CI109" s="1243"/>
      <c r="CJ109" s="1244"/>
      <c r="CK109" s="1271"/>
      <c r="CL109" s="1271"/>
      <c r="CM109" s="1271"/>
      <c r="CN109" s="1271"/>
      <c r="CO109" s="1271"/>
      <c r="CP109" s="1271"/>
      <c r="CQ109" s="107">
        <v>0</v>
      </c>
      <c r="CR109" s="108">
        <v>0</v>
      </c>
      <c r="CS109" s="372">
        <f t="shared" si="128"/>
        <v>0</v>
      </c>
      <c r="CT109" s="274">
        <f t="shared" si="128"/>
        <v>0</v>
      </c>
    </row>
    <row r="110" spans="1:98" ht="15.75" thickTop="1" x14ac:dyDescent="0.25">
      <c r="A110" s="2288" t="s">
        <v>177</v>
      </c>
      <c r="B110" s="2289"/>
      <c r="C110" s="2289"/>
      <c r="D110" s="2290"/>
      <c r="E110" s="1062"/>
      <c r="F110" s="1063"/>
      <c r="G110" s="125"/>
      <c r="H110" s="125"/>
      <c r="I110" s="125"/>
      <c r="J110" s="125"/>
      <c r="K110" s="125"/>
      <c r="L110" s="125"/>
      <c r="M110" s="524"/>
      <c r="N110" s="531">
        <f>SUM(N106:N109)</f>
        <v>0</v>
      </c>
      <c r="O110" s="1066"/>
      <c r="P110" s="1067"/>
      <c r="Q110" s="529"/>
      <c r="R110" s="529"/>
      <c r="S110" s="529"/>
      <c r="T110" s="529"/>
      <c r="U110" s="529"/>
      <c r="V110" s="529"/>
      <c r="W110" s="532"/>
      <c r="X110" s="493">
        <f>SUM(X106:X109)</f>
        <v>0</v>
      </c>
      <c r="Y110" s="1062"/>
      <c r="Z110" s="1063"/>
      <c r="AA110" s="125"/>
      <c r="AB110" s="125"/>
      <c r="AC110" s="125"/>
      <c r="AD110" s="125"/>
      <c r="AE110" s="125"/>
      <c r="AF110" s="125"/>
      <c r="AG110" s="524"/>
      <c r="AH110" s="512">
        <f>SUM(AH106:AH109)</f>
        <v>0</v>
      </c>
      <c r="AI110" s="322"/>
      <c r="AJ110" s="309">
        <f>SUM(AJ106:AJ109)</f>
        <v>0</v>
      </c>
      <c r="AK110" s="1074"/>
      <c r="AL110" s="978"/>
      <c r="AM110" s="313"/>
      <c r="AN110" s="313"/>
      <c r="AO110" s="313"/>
      <c r="AP110" s="313"/>
      <c r="AQ110" s="313"/>
      <c r="AR110" s="313"/>
      <c r="AS110" s="323"/>
      <c r="AT110" s="309">
        <f>SUM(AT106:AT109)</f>
        <v>0</v>
      </c>
      <c r="AU110" s="1074"/>
      <c r="AV110" s="978"/>
      <c r="AW110" s="313"/>
      <c r="AX110" s="313"/>
      <c r="AY110" s="313"/>
      <c r="AZ110" s="313"/>
      <c r="BA110" s="313"/>
      <c r="BB110" s="313"/>
      <c r="BC110" s="323"/>
      <c r="BD110" s="309">
        <f>SUM(BD106:BD109)</f>
        <v>0</v>
      </c>
      <c r="BE110" s="1074"/>
      <c r="BF110" s="978"/>
      <c r="BG110" s="313"/>
      <c r="BH110" s="313"/>
      <c r="BI110" s="313"/>
      <c r="BJ110" s="313"/>
      <c r="BK110" s="313"/>
      <c r="BL110" s="313"/>
      <c r="BM110" s="323"/>
      <c r="BN110" s="309">
        <f>SUM(BN106:BN109)</f>
        <v>0</v>
      </c>
      <c r="BO110" s="1074"/>
      <c r="BP110" s="978"/>
      <c r="BQ110" s="313"/>
      <c r="BR110" s="313"/>
      <c r="BS110" s="313"/>
      <c r="BT110" s="313"/>
      <c r="BU110" s="313"/>
      <c r="BV110" s="313"/>
      <c r="BW110" s="323"/>
      <c r="BX110" s="309">
        <f>SUM(BX106:BX109)</f>
        <v>0</v>
      </c>
      <c r="BY110" s="1074"/>
      <c r="BZ110" s="978"/>
      <c r="CA110" s="313"/>
      <c r="CB110" s="313"/>
      <c r="CC110" s="313"/>
      <c r="CD110" s="313"/>
      <c r="CE110" s="313"/>
      <c r="CF110" s="313"/>
      <c r="CG110" s="323"/>
      <c r="CH110" s="309">
        <f>SUM(CH106:CH109)</f>
        <v>0</v>
      </c>
      <c r="CI110" s="1074"/>
      <c r="CJ110" s="978"/>
      <c r="CK110" s="313"/>
      <c r="CL110" s="313"/>
      <c r="CM110" s="313"/>
      <c r="CN110" s="313"/>
      <c r="CO110" s="313"/>
      <c r="CP110" s="313"/>
      <c r="CQ110" s="323"/>
      <c r="CR110" s="311">
        <f>SUM(CR106:CR109)</f>
        <v>0</v>
      </c>
      <c r="CS110" s="322"/>
      <c r="CT110" s="261">
        <f>SUM(CT106:CT109)</f>
        <v>0</v>
      </c>
    </row>
    <row r="111" spans="1:98" x14ac:dyDescent="0.25">
      <c r="A111" s="2282" t="s">
        <v>159</v>
      </c>
      <c r="B111" s="2283"/>
      <c r="C111" s="2283"/>
      <c r="D111" s="2284"/>
      <c r="E111" s="1058"/>
      <c r="F111" s="325"/>
      <c r="G111" s="1121"/>
      <c r="H111" s="1121"/>
      <c r="I111" s="1121"/>
      <c r="J111" s="1121"/>
      <c r="K111" s="1121"/>
      <c r="L111" s="1121"/>
      <c r="M111" s="1110"/>
      <c r="N111" s="1122"/>
      <c r="O111" s="1059"/>
      <c r="P111" s="533"/>
      <c r="Q111" s="1123"/>
      <c r="R111" s="1123"/>
      <c r="S111" s="1123"/>
      <c r="T111" s="1123"/>
      <c r="U111" s="1123"/>
      <c r="V111" s="1123"/>
      <c r="W111" s="1123"/>
      <c r="X111" s="1124"/>
      <c r="Y111" s="1060"/>
      <c r="Z111" s="328"/>
      <c r="AA111" s="1125"/>
      <c r="AB111" s="1125"/>
      <c r="AC111" s="1125"/>
      <c r="AD111" s="1125"/>
      <c r="AE111" s="1125"/>
      <c r="AF111" s="1125"/>
      <c r="AG111" s="1114"/>
      <c r="AH111" s="1126"/>
      <c r="AI111" s="1116"/>
      <c r="AJ111" s="1127"/>
      <c r="AK111" s="1060"/>
      <c r="AL111" s="328"/>
      <c r="AM111" s="1125"/>
      <c r="AN111" s="1125"/>
      <c r="AO111" s="1125"/>
      <c r="AP111" s="1125"/>
      <c r="AQ111" s="1125"/>
      <c r="AR111" s="1125"/>
      <c r="AS111" s="1117"/>
      <c r="AT111" s="1127"/>
      <c r="AU111" s="1060"/>
      <c r="AV111" s="328"/>
      <c r="AW111" s="1125"/>
      <c r="AX111" s="1125"/>
      <c r="AY111" s="1125"/>
      <c r="AZ111" s="1125"/>
      <c r="BA111" s="1125"/>
      <c r="BB111" s="1125"/>
      <c r="BC111" s="1117"/>
      <c r="BD111" s="1127"/>
      <c r="BE111" s="1060"/>
      <c r="BF111" s="328"/>
      <c r="BG111" s="1125"/>
      <c r="BH111" s="1125"/>
      <c r="BI111" s="1125"/>
      <c r="BJ111" s="1125"/>
      <c r="BK111" s="1125"/>
      <c r="BL111" s="1125"/>
      <c r="BM111" s="1117"/>
      <c r="BN111" s="1127"/>
      <c r="BO111" s="1060"/>
      <c r="BP111" s="328"/>
      <c r="BQ111" s="1125"/>
      <c r="BR111" s="1125"/>
      <c r="BS111" s="1125"/>
      <c r="BT111" s="1125"/>
      <c r="BU111" s="1125"/>
      <c r="BV111" s="1125"/>
      <c r="BW111" s="1117"/>
      <c r="BX111" s="1127"/>
      <c r="BY111" s="1060"/>
      <c r="BZ111" s="328"/>
      <c r="CA111" s="1125"/>
      <c r="CB111" s="1125"/>
      <c r="CC111" s="1125"/>
      <c r="CD111" s="1125"/>
      <c r="CE111" s="1125"/>
      <c r="CF111" s="1125"/>
      <c r="CG111" s="1117"/>
      <c r="CH111" s="1127"/>
      <c r="CI111" s="1060"/>
      <c r="CJ111" s="328"/>
      <c r="CK111" s="1125"/>
      <c r="CL111" s="1125"/>
      <c r="CM111" s="1125"/>
      <c r="CN111" s="1125"/>
      <c r="CO111" s="1125"/>
      <c r="CP111" s="1125"/>
      <c r="CQ111" s="1117"/>
      <c r="CR111" s="1128"/>
      <c r="CS111" s="1119"/>
      <c r="CT111" s="1129"/>
    </row>
    <row r="112" spans="1:98" x14ac:dyDescent="0.25">
      <c r="A112" s="2176" t="s">
        <v>157</v>
      </c>
      <c r="B112" s="2177"/>
      <c r="C112" s="2177"/>
      <c r="D112" s="2178"/>
      <c r="E112" s="1248"/>
      <c r="F112" s="781"/>
      <c r="G112" s="1252"/>
      <c r="H112" s="1252"/>
      <c r="I112" s="1252"/>
      <c r="J112" s="1252"/>
      <c r="K112" s="1252"/>
      <c r="L112" s="1252"/>
      <c r="M112" s="1272">
        <v>0</v>
      </c>
      <c r="N112" s="882">
        <v>0</v>
      </c>
      <c r="O112" s="1249"/>
      <c r="P112" s="782"/>
      <c r="Q112" s="1253"/>
      <c r="R112" s="1253"/>
      <c r="S112" s="1253"/>
      <c r="T112" s="1253"/>
      <c r="U112" s="1253"/>
      <c r="V112" s="1253"/>
      <c r="W112" s="1273">
        <v>0</v>
      </c>
      <c r="X112" s="882">
        <v>0</v>
      </c>
      <c r="Y112" s="1061"/>
      <c r="Z112" s="738"/>
      <c r="AA112" s="1079"/>
      <c r="AB112" s="1079"/>
      <c r="AC112" s="1079"/>
      <c r="AD112" s="1079"/>
      <c r="AE112" s="1079"/>
      <c r="AF112" s="1079"/>
      <c r="AG112" s="1130">
        <f t="shared" ref="AG112:AH114" si="129">SUM(M112,W112)</f>
        <v>0</v>
      </c>
      <c r="AH112" s="1131">
        <f t="shared" si="129"/>
        <v>0</v>
      </c>
      <c r="AI112" s="1273">
        <v>0</v>
      </c>
      <c r="AJ112" s="882">
        <v>0</v>
      </c>
      <c r="AK112" s="1243"/>
      <c r="AL112" s="1244"/>
      <c r="AM112" s="1256"/>
      <c r="AN112" s="1256"/>
      <c r="AO112" s="1256"/>
      <c r="AP112" s="1256"/>
      <c r="AQ112" s="1256"/>
      <c r="AR112" s="1256"/>
      <c r="AS112" s="1273">
        <v>0</v>
      </c>
      <c r="AT112" s="882">
        <v>0</v>
      </c>
      <c r="AU112" s="1243"/>
      <c r="AV112" s="1244"/>
      <c r="AW112" s="1256"/>
      <c r="AX112" s="1256"/>
      <c r="AY112" s="1256"/>
      <c r="AZ112" s="1256"/>
      <c r="BA112" s="1256"/>
      <c r="BB112" s="1256"/>
      <c r="BC112" s="1273">
        <v>0</v>
      </c>
      <c r="BD112" s="882">
        <v>0</v>
      </c>
      <c r="BE112" s="1243"/>
      <c r="BF112" s="1244"/>
      <c r="BG112" s="1256"/>
      <c r="BH112" s="1256"/>
      <c r="BI112" s="1256"/>
      <c r="BJ112" s="1256"/>
      <c r="BK112" s="1256"/>
      <c r="BL112" s="1256"/>
      <c r="BM112" s="1273">
        <v>0</v>
      </c>
      <c r="BN112" s="882">
        <v>0</v>
      </c>
      <c r="BO112" s="1243"/>
      <c r="BP112" s="1244"/>
      <c r="BQ112" s="1256"/>
      <c r="BR112" s="1256"/>
      <c r="BS112" s="1256"/>
      <c r="BT112" s="1256"/>
      <c r="BU112" s="1256"/>
      <c r="BV112" s="1256"/>
      <c r="BW112" s="1273">
        <v>0</v>
      </c>
      <c r="BX112" s="882">
        <v>0</v>
      </c>
      <c r="BY112" s="1243"/>
      <c r="BZ112" s="1244"/>
      <c r="CA112" s="1256"/>
      <c r="CB112" s="1256"/>
      <c r="CC112" s="1256"/>
      <c r="CD112" s="1256"/>
      <c r="CE112" s="1256"/>
      <c r="CF112" s="1256"/>
      <c r="CG112" s="1273">
        <v>0</v>
      </c>
      <c r="CH112" s="882">
        <v>0</v>
      </c>
      <c r="CI112" s="1243"/>
      <c r="CJ112" s="1244"/>
      <c r="CK112" s="1256"/>
      <c r="CL112" s="1256"/>
      <c r="CM112" s="1256"/>
      <c r="CN112" s="1256"/>
      <c r="CO112" s="1256"/>
      <c r="CP112" s="1256"/>
      <c r="CQ112" s="1273">
        <v>0</v>
      </c>
      <c r="CR112" s="885">
        <v>0</v>
      </c>
      <c r="CS112" s="1720">
        <f t="shared" ref="CS112:CT114" si="130">SUM(AI112,AS112,BC112,BM112,BW112,CG112,CQ112)</f>
        <v>0</v>
      </c>
      <c r="CT112" s="1132">
        <f t="shared" si="130"/>
        <v>0</v>
      </c>
    </row>
    <row r="113" spans="1:98" x14ac:dyDescent="0.25">
      <c r="A113" s="2176" t="s">
        <v>157</v>
      </c>
      <c r="B113" s="2177"/>
      <c r="C113" s="2177"/>
      <c r="D113" s="2178"/>
      <c r="E113" s="1248"/>
      <c r="F113" s="781"/>
      <c r="G113" s="1252"/>
      <c r="H113" s="1252"/>
      <c r="I113" s="1252"/>
      <c r="J113" s="1252"/>
      <c r="K113" s="1252"/>
      <c r="L113" s="1252"/>
      <c r="M113" s="1272">
        <v>0</v>
      </c>
      <c r="N113" s="882">
        <v>0</v>
      </c>
      <c r="O113" s="1249"/>
      <c r="P113" s="782"/>
      <c r="Q113" s="1253"/>
      <c r="R113" s="1253"/>
      <c r="S113" s="1253"/>
      <c r="T113" s="1253"/>
      <c r="U113" s="1253"/>
      <c r="V113" s="1253"/>
      <c r="W113" s="1273">
        <v>0</v>
      </c>
      <c r="X113" s="882">
        <v>0</v>
      </c>
      <c r="Y113" s="1061"/>
      <c r="Z113" s="738"/>
      <c r="AA113" s="1079"/>
      <c r="AB113" s="1079"/>
      <c r="AC113" s="1079"/>
      <c r="AD113" s="1079"/>
      <c r="AE113" s="1079"/>
      <c r="AF113" s="1079"/>
      <c r="AG113" s="1130">
        <f t="shared" si="129"/>
        <v>0</v>
      </c>
      <c r="AH113" s="1131">
        <f t="shared" si="129"/>
        <v>0</v>
      </c>
      <c r="AI113" s="1273">
        <v>0</v>
      </c>
      <c r="AJ113" s="882">
        <v>0</v>
      </c>
      <c r="AK113" s="1243"/>
      <c r="AL113" s="1244"/>
      <c r="AM113" s="1256"/>
      <c r="AN113" s="1256"/>
      <c r="AO113" s="1256"/>
      <c r="AP113" s="1256"/>
      <c r="AQ113" s="1256"/>
      <c r="AR113" s="1256"/>
      <c r="AS113" s="1273">
        <v>0</v>
      </c>
      <c r="AT113" s="882">
        <v>0</v>
      </c>
      <c r="AU113" s="1243"/>
      <c r="AV113" s="1244"/>
      <c r="AW113" s="1256"/>
      <c r="AX113" s="1256"/>
      <c r="AY113" s="1256"/>
      <c r="AZ113" s="1256"/>
      <c r="BA113" s="1256"/>
      <c r="BB113" s="1256"/>
      <c r="BC113" s="1273">
        <v>0</v>
      </c>
      <c r="BD113" s="882">
        <v>0</v>
      </c>
      <c r="BE113" s="1243"/>
      <c r="BF113" s="1244"/>
      <c r="BG113" s="1256"/>
      <c r="BH113" s="1256"/>
      <c r="BI113" s="1256"/>
      <c r="BJ113" s="1256"/>
      <c r="BK113" s="1256"/>
      <c r="BL113" s="1256"/>
      <c r="BM113" s="1273">
        <v>0</v>
      </c>
      <c r="BN113" s="882">
        <v>0</v>
      </c>
      <c r="BO113" s="1243"/>
      <c r="BP113" s="1244"/>
      <c r="BQ113" s="1256"/>
      <c r="BR113" s="1256"/>
      <c r="BS113" s="1256"/>
      <c r="BT113" s="1256"/>
      <c r="BU113" s="1256"/>
      <c r="BV113" s="1256"/>
      <c r="BW113" s="1273">
        <v>0</v>
      </c>
      <c r="BX113" s="882">
        <v>0</v>
      </c>
      <c r="BY113" s="1243"/>
      <c r="BZ113" s="1244"/>
      <c r="CA113" s="1256"/>
      <c r="CB113" s="1256"/>
      <c r="CC113" s="1256"/>
      <c r="CD113" s="1256"/>
      <c r="CE113" s="1256"/>
      <c r="CF113" s="1256"/>
      <c r="CG113" s="1273">
        <v>0</v>
      </c>
      <c r="CH113" s="882">
        <v>0</v>
      </c>
      <c r="CI113" s="1243"/>
      <c r="CJ113" s="1244"/>
      <c r="CK113" s="1256"/>
      <c r="CL113" s="1256"/>
      <c r="CM113" s="1256"/>
      <c r="CN113" s="1256"/>
      <c r="CO113" s="1256"/>
      <c r="CP113" s="1256"/>
      <c r="CQ113" s="1273">
        <v>0</v>
      </c>
      <c r="CR113" s="885">
        <v>0</v>
      </c>
      <c r="CS113" s="1720">
        <f t="shared" si="130"/>
        <v>0</v>
      </c>
      <c r="CT113" s="1132">
        <f t="shared" si="130"/>
        <v>0</v>
      </c>
    </row>
    <row r="114" spans="1:98" ht="15.75" thickBot="1" x14ac:dyDescent="0.3">
      <c r="A114" s="2346" t="s">
        <v>157</v>
      </c>
      <c r="B114" s="2347"/>
      <c r="C114" s="2347"/>
      <c r="D114" s="2348"/>
      <c r="E114" s="1248"/>
      <c r="F114" s="781"/>
      <c r="G114" s="1252"/>
      <c r="H114" s="1252"/>
      <c r="I114" s="1252"/>
      <c r="J114" s="1252"/>
      <c r="K114" s="1252"/>
      <c r="L114" s="1252"/>
      <c r="M114" s="1272">
        <v>0</v>
      </c>
      <c r="N114" s="882">
        <v>0</v>
      </c>
      <c r="O114" s="1249"/>
      <c r="P114" s="782"/>
      <c r="Q114" s="1253"/>
      <c r="R114" s="1253"/>
      <c r="S114" s="1253"/>
      <c r="T114" s="1253"/>
      <c r="U114" s="1253"/>
      <c r="V114" s="1253"/>
      <c r="W114" s="1273">
        <v>0</v>
      </c>
      <c r="X114" s="882">
        <v>0</v>
      </c>
      <c r="Y114" s="1061"/>
      <c r="Z114" s="738"/>
      <c r="AA114" s="1079"/>
      <c r="AB114" s="1079"/>
      <c r="AC114" s="1079"/>
      <c r="AD114" s="1079"/>
      <c r="AE114" s="1079"/>
      <c r="AF114" s="1079"/>
      <c r="AG114" s="1130">
        <f t="shared" si="129"/>
        <v>0</v>
      </c>
      <c r="AH114" s="1131">
        <f t="shared" si="129"/>
        <v>0</v>
      </c>
      <c r="AI114" s="1273">
        <v>0</v>
      </c>
      <c r="AJ114" s="882">
        <v>0</v>
      </c>
      <c r="AK114" s="1243"/>
      <c r="AL114" s="1244"/>
      <c r="AM114" s="1256"/>
      <c r="AN114" s="1256"/>
      <c r="AO114" s="1256"/>
      <c r="AP114" s="1256"/>
      <c r="AQ114" s="1256"/>
      <c r="AR114" s="1256"/>
      <c r="AS114" s="1273">
        <v>0</v>
      </c>
      <c r="AT114" s="882">
        <v>0</v>
      </c>
      <c r="AU114" s="1243"/>
      <c r="AV114" s="1244"/>
      <c r="AW114" s="1256"/>
      <c r="AX114" s="1256"/>
      <c r="AY114" s="1256"/>
      <c r="AZ114" s="1256"/>
      <c r="BA114" s="1256"/>
      <c r="BB114" s="1256"/>
      <c r="BC114" s="1273">
        <v>0</v>
      </c>
      <c r="BD114" s="882">
        <v>0</v>
      </c>
      <c r="BE114" s="1243"/>
      <c r="BF114" s="1244"/>
      <c r="BG114" s="1256"/>
      <c r="BH114" s="1256"/>
      <c r="BI114" s="1256"/>
      <c r="BJ114" s="1256"/>
      <c r="BK114" s="1256"/>
      <c r="BL114" s="1256"/>
      <c r="BM114" s="1273">
        <v>0</v>
      </c>
      <c r="BN114" s="882">
        <v>0</v>
      </c>
      <c r="BO114" s="1243"/>
      <c r="BP114" s="1244"/>
      <c r="BQ114" s="1256"/>
      <c r="BR114" s="1256"/>
      <c r="BS114" s="1256"/>
      <c r="BT114" s="1256"/>
      <c r="BU114" s="1256"/>
      <c r="BV114" s="1256"/>
      <c r="BW114" s="1273">
        <v>0</v>
      </c>
      <c r="BX114" s="882">
        <v>0</v>
      </c>
      <c r="BY114" s="1243"/>
      <c r="BZ114" s="1244"/>
      <c r="CA114" s="1256"/>
      <c r="CB114" s="1256"/>
      <c r="CC114" s="1256"/>
      <c r="CD114" s="1256"/>
      <c r="CE114" s="1256"/>
      <c r="CF114" s="1256"/>
      <c r="CG114" s="1273">
        <v>0</v>
      </c>
      <c r="CH114" s="882">
        <v>0</v>
      </c>
      <c r="CI114" s="1243"/>
      <c r="CJ114" s="1244"/>
      <c r="CK114" s="1256"/>
      <c r="CL114" s="1256"/>
      <c r="CM114" s="1256"/>
      <c r="CN114" s="1256"/>
      <c r="CO114" s="1256"/>
      <c r="CP114" s="1256"/>
      <c r="CQ114" s="1273">
        <v>0</v>
      </c>
      <c r="CR114" s="885">
        <v>0</v>
      </c>
      <c r="CS114" s="1720">
        <f t="shared" si="130"/>
        <v>0</v>
      </c>
      <c r="CT114" s="1132">
        <f t="shared" si="130"/>
        <v>0</v>
      </c>
    </row>
    <row r="115" spans="1:98" ht="15.75" thickTop="1" x14ac:dyDescent="0.25">
      <c r="A115" s="2331" t="s">
        <v>179</v>
      </c>
      <c r="B115" s="2332"/>
      <c r="C115" s="2332"/>
      <c r="D115" s="2333"/>
      <c r="E115" s="1062"/>
      <c r="F115" s="1063"/>
      <c r="G115" s="1133"/>
      <c r="H115" s="1133"/>
      <c r="I115" s="1133"/>
      <c r="J115" s="1133"/>
      <c r="K115" s="1133"/>
      <c r="L115" s="1133"/>
      <c r="M115" s="1134"/>
      <c r="N115" s="1135">
        <f>SUM(N112:N114)</f>
        <v>0</v>
      </c>
      <c r="O115" s="1066"/>
      <c r="P115" s="1136"/>
      <c r="Q115" s="1137"/>
      <c r="R115" s="1137"/>
      <c r="S115" s="1137"/>
      <c r="T115" s="1137"/>
      <c r="U115" s="1137"/>
      <c r="V115" s="1137"/>
      <c r="W115" s="1138"/>
      <c r="X115" s="1135">
        <f>SUM(X112:X114)</f>
        <v>0</v>
      </c>
      <c r="Y115" s="1062"/>
      <c r="Z115" s="1139"/>
      <c r="AA115" s="1140"/>
      <c r="AB115" s="1140"/>
      <c r="AC115" s="1140"/>
      <c r="AD115" s="1140"/>
      <c r="AE115" s="1140"/>
      <c r="AF115" s="1140"/>
      <c r="AG115" s="1141"/>
      <c r="AH115" s="1142">
        <f>SUM(AH112:AH114)</f>
        <v>0</v>
      </c>
      <c r="AI115" s="1143"/>
      <c r="AJ115" s="1144">
        <f>SUM(AJ112:AJ114)</f>
        <v>0</v>
      </c>
      <c r="AK115" s="1074"/>
      <c r="AL115" s="1145"/>
      <c r="AM115" s="1146"/>
      <c r="AN115" s="1146"/>
      <c r="AO115" s="1146"/>
      <c r="AP115" s="1146"/>
      <c r="AQ115" s="1146"/>
      <c r="AR115" s="1146"/>
      <c r="AS115" s="1147"/>
      <c r="AT115" s="1144">
        <f>SUM(AT112:AT114)</f>
        <v>0</v>
      </c>
      <c r="AU115" s="1074"/>
      <c r="AV115" s="1145"/>
      <c r="AW115" s="1146"/>
      <c r="AX115" s="1146"/>
      <c r="AY115" s="1146"/>
      <c r="AZ115" s="1146"/>
      <c r="BA115" s="1146"/>
      <c r="BB115" s="1146"/>
      <c r="BC115" s="1147"/>
      <c r="BD115" s="1144">
        <f>SUM(BD112:BD114)</f>
        <v>0</v>
      </c>
      <c r="BE115" s="1074"/>
      <c r="BF115" s="1145"/>
      <c r="BG115" s="1146"/>
      <c r="BH115" s="1146"/>
      <c r="BI115" s="1146"/>
      <c r="BJ115" s="1146"/>
      <c r="BK115" s="1146"/>
      <c r="BL115" s="1146"/>
      <c r="BM115" s="1147"/>
      <c r="BN115" s="1144">
        <f>SUM(BN112:BN114)</f>
        <v>0</v>
      </c>
      <c r="BO115" s="1074"/>
      <c r="BP115" s="1145"/>
      <c r="BQ115" s="1146"/>
      <c r="BR115" s="1146"/>
      <c r="BS115" s="1146"/>
      <c r="BT115" s="1146"/>
      <c r="BU115" s="1146"/>
      <c r="BV115" s="1146"/>
      <c r="BW115" s="1147"/>
      <c r="BX115" s="1144">
        <f>SUM(BX112:BX114)</f>
        <v>0</v>
      </c>
      <c r="BY115" s="1074"/>
      <c r="BZ115" s="1145"/>
      <c r="CA115" s="1146"/>
      <c r="CB115" s="1146"/>
      <c r="CC115" s="1146"/>
      <c r="CD115" s="1146"/>
      <c r="CE115" s="1146"/>
      <c r="CF115" s="1146"/>
      <c r="CG115" s="1147"/>
      <c r="CH115" s="1144">
        <f>SUM(CH112:CH114)</f>
        <v>0</v>
      </c>
      <c r="CI115" s="1074"/>
      <c r="CJ115" s="1145"/>
      <c r="CK115" s="1146"/>
      <c r="CL115" s="1146"/>
      <c r="CM115" s="1146"/>
      <c r="CN115" s="1146"/>
      <c r="CO115" s="1146"/>
      <c r="CP115" s="1146"/>
      <c r="CQ115" s="1147"/>
      <c r="CR115" s="1148">
        <f>SUM(CR112:CR114)</f>
        <v>0</v>
      </c>
      <c r="CS115" s="1143"/>
      <c r="CT115" s="1148">
        <f>SUM(CT112:CT114)</f>
        <v>0</v>
      </c>
    </row>
    <row r="116" spans="1:98" x14ac:dyDescent="0.25">
      <c r="A116" s="2276" t="s">
        <v>104</v>
      </c>
      <c r="B116" s="2277"/>
      <c r="C116" s="2277"/>
      <c r="D116" s="2278"/>
      <c r="E116" s="1049"/>
      <c r="F116" s="189"/>
      <c r="G116" s="1078"/>
      <c r="H116" s="1078"/>
      <c r="I116" s="1078"/>
      <c r="J116" s="1078"/>
      <c r="K116" s="1078"/>
      <c r="L116" s="1078"/>
      <c r="M116" s="1272">
        <v>0</v>
      </c>
      <c r="N116" s="882">
        <v>0</v>
      </c>
      <c r="O116" s="1249"/>
      <c r="P116" s="1274"/>
      <c r="Q116" s="1253"/>
      <c r="R116" s="1253"/>
      <c r="S116" s="1253"/>
      <c r="T116" s="1253"/>
      <c r="U116" s="1253"/>
      <c r="V116" s="1253"/>
      <c r="W116" s="1273">
        <v>0</v>
      </c>
      <c r="X116" s="882">
        <v>0</v>
      </c>
      <c r="Y116" s="1061"/>
      <c r="Z116" s="318"/>
      <c r="AA116" s="1079"/>
      <c r="AB116" s="1079"/>
      <c r="AC116" s="1079"/>
      <c r="AD116" s="1079"/>
      <c r="AE116" s="1079"/>
      <c r="AF116" s="1079"/>
      <c r="AG116" s="1130">
        <f t="shared" ref="AG116:AG122" si="131">SUM(M116,W116)</f>
        <v>0</v>
      </c>
      <c r="AH116" s="1131">
        <f t="shared" ref="AH116:AH122" si="132">SUM(N116,X116)</f>
        <v>0</v>
      </c>
      <c r="AI116" s="1273">
        <v>0</v>
      </c>
      <c r="AJ116" s="882">
        <v>0</v>
      </c>
      <c r="AK116" s="1243"/>
      <c r="AL116" s="1262"/>
      <c r="AM116" s="1256"/>
      <c r="AN116" s="1256"/>
      <c r="AO116" s="1256"/>
      <c r="AP116" s="1256"/>
      <c r="AQ116" s="1256"/>
      <c r="AR116" s="1256"/>
      <c r="AS116" s="1273">
        <v>0</v>
      </c>
      <c r="AT116" s="882">
        <v>0</v>
      </c>
      <c r="AU116" s="1243"/>
      <c r="AV116" s="1262"/>
      <c r="AW116" s="1256"/>
      <c r="AX116" s="1256"/>
      <c r="AY116" s="1256"/>
      <c r="AZ116" s="1256"/>
      <c r="BA116" s="1256"/>
      <c r="BB116" s="1256"/>
      <c r="BC116" s="1273">
        <v>0</v>
      </c>
      <c r="BD116" s="882">
        <v>0</v>
      </c>
      <c r="BE116" s="1243"/>
      <c r="BF116" s="1262"/>
      <c r="BG116" s="1256"/>
      <c r="BH116" s="1256"/>
      <c r="BI116" s="1256"/>
      <c r="BJ116" s="1256"/>
      <c r="BK116" s="1256"/>
      <c r="BL116" s="1256"/>
      <c r="BM116" s="1273">
        <v>0</v>
      </c>
      <c r="BN116" s="882">
        <v>0</v>
      </c>
      <c r="BO116" s="1243"/>
      <c r="BP116" s="1262"/>
      <c r="BQ116" s="1256"/>
      <c r="BR116" s="1256"/>
      <c r="BS116" s="1256"/>
      <c r="BT116" s="1256"/>
      <c r="BU116" s="1256"/>
      <c r="BV116" s="1256"/>
      <c r="BW116" s="1273">
        <v>0</v>
      </c>
      <c r="BX116" s="882">
        <v>0</v>
      </c>
      <c r="BY116" s="1243"/>
      <c r="BZ116" s="1262"/>
      <c r="CA116" s="1256"/>
      <c r="CB116" s="1256"/>
      <c r="CC116" s="1256"/>
      <c r="CD116" s="1256"/>
      <c r="CE116" s="1256"/>
      <c r="CF116" s="1256"/>
      <c r="CG116" s="1273">
        <v>0</v>
      </c>
      <c r="CH116" s="882">
        <v>0</v>
      </c>
      <c r="CI116" s="1243"/>
      <c r="CJ116" s="1262"/>
      <c r="CK116" s="1256"/>
      <c r="CL116" s="1256"/>
      <c r="CM116" s="1256"/>
      <c r="CN116" s="1256"/>
      <c r="CO116" s="1256"/>
      <c r="CP116" s="1256"/>
      <c r="CQ116" s="1273">
        <v>0</v>
      </c>
      <c r="CR116" s="885">
        <v>0</v>
      </c>
      <c r="CS116" s="1720">
        <f t="shared" ref="CS116:CS122" si="133">SUM(AI116,AS116,BC116,BM116,BW116,CG116,CQ116)</f>
        <v>0</v>
      </c>
      <c r="CT116" s="1132">
        <f t="shared" ref="CT116:CT122" si="134">SUM(AJ116,AT116,BD116,BN116,BX116,CH116,CR116)</f>
        <v>0</v>
      </c>
    </row>
    <row r="117" spans="1:98" x14ac:dyDescent="0.25">
      <c r="A117" s="2276" t="s">
        <v>105</v>
      </c>
      <c r="B117" s="2277"/>
      <c r="C117" s="2277"/>
      <c r="D117" s="2278"/>
      <c r="E117" s="1049"/>
      <c r="F117" s="189"/>
      <c r="G117" s="1078"/>
      <c r="H117" s="1078"/>
      <c r="I117" s="1078"/>
      <c r="J117" s="1078"/>
      <c r="K117" s="1078"/>
      <c r="L117" s="1078"/>
      <c r="M117" s="1272">
        <v>0</v>
      </c>
      <c r="N117" s="882">
        <v>0</v>
      </c>
      <c r="O117" s="1249"/>
      <c r="P117" s="1274"/>
      <c r="Q117" s="1253"/>
      <c r="R117" s="1253"/>
      <c r="S117" s="1253"/>
      <c r="T117" s="1253"/>
      <c r="U117" s="1253"/>
      <c r="V117" s="1253"/>
      <c r="W117" s="1273">
        <v>0</v>
      </c>
      <c r="X117" s="882">
        <v>0</v>
      </c>
      <c r="Y117" s="1061"/>
      <c r="Z117" s="318"/>
      <c r="AA117" s="1079"/>
      <c r="AB117" s="1079"/>
      <c r="AC117" s="1079"/>
      <c r="AD117" s="1079"/>
      <c r="AE117" s="1079"/>
      <c r="AF117" s="1079"/>
      <c r="AG117" s="1130">
        <f t="shared" si="131"/>
        <v>0</v>
      </c>
      <c r="AH117" s="1131">
        <f t="shared" si="132"/>
        <v>0</v>
      </c>
      <c r="AI117" s="1273">
        <v>0</v>
      </c>
      <c r="AJ117" s="882">
        <v>0</v>
      </c>
      <c r="AK117" s="1243"/>
      <c r="AL117" s="1262"/>
      <c r="AM117" s="1256"/>
      <c r="AN117" s="1256"/>
      <c r="AO117" s="1256"/>
      <c r="AP117" s="1256"/>
      <c r="AQ117" s="1256"/>
      <c r="AR117" s="1256"/>
      <c r="AS117" s="1273">
        <v>0</v>
      </c>
      <c r="AT117" s="882">
        <v>0</v>
      </c>
      <c r="AU117" s="1243"/>
      <c r="AV117" s="1262"/>
      <c r="AW117" s="1256"/>
      <c r="AX117" s="1256"/>
      <c r="AY117" s="1256"/>
      <c r="AZ117" s="1256"/>
      <c r="BA117" s="1256"/>
      <c r="BB117" s="1256"/>
      <c r="BC117" s="1273">
        <v>0</v>
      </c>
      <c r="BD117" s="882">
        <v>0</v>
      </c>
      <c r="BE117" s="1243"/>
      <c r="BF117" s="1262"/>
      <c r="BG117" s="1256"/>
      <c r="BH117" s="1256"/>
      <c r="BI117" s="1256"/>
      <c r="BJ117" s="1256"/>
      <c r="BK117" s="1256"/>
      <c r="BL117" s="1256"/>
      <c r="BM117" s="1273">
        <v>0</v>
      </c>
      <c r="BN117" s="882">
        <v>0</v>
      </c>
      <c r="BO117" s="1243"/>
      <c r="BP117" s="1262"/>
      <c r="BQ117" s="1256"/>
      <c r="BR117" s="1256"/>
      <c r="BS117" s="1256"/>
      <c r="BT117" s="1256"/>
      <c r="BU117" s="1256"/>
      <c r="BV117" s="1256"/>
      <c r="BW117" s="1273">
        <v>0</v>
      </c>
      <c r="BX117" s="882">
        <v>0</v>
      </c>
      <c r="BY117" s="1243"/>
      <c r="BZ117" s="1262"/>
      <c r="CA117" s="1256"/>
      <c r="CB117" s="1256"/>
      <c r="CC117" s="1256"/>
      <c r="CD117" s="1256"/>
      <c r="CE117" s="1256"/>
      <c r="CF117" s="1256"/>
      <c r="CG117" s="1273">
        <v>0</v>
      </c>
      <c r="CH117" s="882">
        <v>0</v>
      </c>
      <c r="CI117" s="1243"/>
      <c r="CJ117" s="1262"/>
      <c r="CK117" s="1256"/>
      <c r="CL117" s="1256"/>
      <c r="CM117" s="1256"/>
      <c r="CN117" s="1256"/>
      <c r="CO117" s="1256"/>
      <c r="CP117" s="1256"/>
      <c r="CQ117" s="1273">
        <v>0</v>
      </c>
      <c r="CR117" s="885">
        <v>0</v>
      </c>
      <c r="CS117" s="1720">
        <f t="shared" si="133"/>
        <v>0</v>
      </c>
      <c r="CT117" s="1132">
        <f t="shared" si="134"/>
        <v>0</v>
      </c>
    </row>
    <row r="118" spans="1:98" x14ac:dyDescent="0.25">
      <c r="A118" s="2276" t="s">
        <v>106</v>
      </c>
      <c r="B118" s="2277"/>
      <c r="C118" s="2277"/>
      <c r="D118" s="2278"/>
      <c r="E118" s="1049"/>
      <c r="F118" s="189"/>
      <c r="G118" s="1078"/>
      <c r="H118" s="1078"/>
      <c r="I118" s="1078"/>
      <c r="J118" s="1078"/>
      <c r="K118" s="1078"/>
      <c r="L118" s="1078"/>
      <c r="M118" s="1272">
        <v>0</v>
      </c>
      <c r="N118" s="882">
        <v>0</v>
      </c>
      <c r="O118" s="1249"/>
      <c r="P118" s="1274"/>
      <c r="Q118" s="1253"/>
      <c r="R118" s="1253"/>
      <c r="S118" s="1253"/>
      <c r="T118" s="1253"/>
      <c r="U118" s="1253"/>
      <c r="V118" s="1253"/>
      <c r="W118" s="1273">
        <v>0</v>
      </c>
      <c r="X118" s="882">
        <v>0</v>
      </c>
      <c r="Y118" s="1061"/>
      <c r="Z118" s="318"/>
      <c r="AA118" s="1079"/>
      <c r="AB118" s="1079"/>
      <c r="AC118" s="1079"/>
      <c r="AD118" s="1079"/>
      <c r="AE118" s="1079"/>
      <c r="AF118" s="1079"/>
      <c r="AG118" s="1130">
        <f t="shared" si="131"/>
        <v>0</v>
      </c>
      <c r="AH118" s="1131">
        <f t="shared" si="132"/>
        <v>0</v>
      </c>
      <c r="AI118" s="1273">
        <v>0</v>
      </c>
      <c r="AJ118" s="882">
        <v>0</v>
      </c>
      <c r="AK118" s="1243"/>
      <c r="AL118" s="1262"/>
      <c r="AM118" s="1256"/>
      <c r="AN118" s="1256"/>
      <c r="AO118" s="1256"/>
      <c r="AP118" s="1256"/>
      <c r="AQ118" s="1256"/>
      <c r="AR118" s="1256"/>
      <c r="AS118" s="1273">
        <v>0</v>
      </c>
      <c r="AT118" s="882">
        <v>0</v>
      </c>
      <c r="AU118" s="1243"/>
      <c r="AV118" s="1262"/>
      <c r="AW118" s="1256"/>
      <c r="AX118" s="1256"/>
      <c r="AY118" s="1256"/>
      <c r="AZ118" s="1256"/>
      <c r="BA118" s="1256"/>
      <c r="BB118" s="1256"/>
      <c r="BC118" s="1273">
        <v>0</v>
      </c>
      <c r="BD118" s="882">
        <v>0</v>
      </c>
      <c r="BE118" s="1243"/>
      <c r="BF118" s="1262"/>
      <c r="BG118" s="1256"/>
      <c r="BH118" s="1256"/>
      <c r="BI118" s="1256"/>
      <c r="BJ118" s="1256"/>
      <c r="BK118" s="1256"/>
      <c r="BL118" s="1256"/>
      <c r="BM118" s="1273">
        <v>0</v>
      </c>
      <c r="BN118" s="882">
        <v>0</v>
      </c>
      <c r="BO118" s="1243"/>
      <c r="BP118" s="1262"/>
      <c r="BQ118" s="1256"/>
      <c r="BR118" s="1256"/>
      <c r="BS118" s="1256"/>
      <c r="BT118" s="1256"/>
      <c r="BU118" s="1256"/>
      <c r="BV118" s="1256"/>
      <c r="BW118" s="1273">
        <v>0</v>
      </c>
      <c r="BX118" s="882">
        <v>0</v>
      </c>
      <c r="BY118" s="1243"/>
      <c r="BZ118" s="1262"/>
      <c r="CA118" s="1256"/>
      <c r="CB118" s="1256"/>
      <c r="CC118" s="1256"/>
      <c r="CD118" s="1256"/>
      <c r="CE118" s="1256"/>
      <c r="CF118" s="1256"/>
      <c r="CG118" s="1273">
        <v>0</v>
      </c>
      <c r="CH118" s="882">
        <v>0</v>
      </c>
      <c r="CI118" s="1243"/>
      <c r="CJ118" s="1262"/>
      <c r="CK118" s="1256"/>
      <c r="CL118" s="1256"/>
      <c r="CM118" s="1256"/>
      <c r="CN118" s="1256"/>
      <c r="CO118" s="1256"/>
      <c r="CP118" s="1256"/>
      <c r="CQ118" s="1273">
        <v>0</v>
      </c>
      <c r="CR118" s="885">
        <v>0</v>
      </c>
      <c r="CS118" s="1720">
        <f t="shared" si="133"/>
        <v>0</v>
      </c>
      <c r="CT118" s="1132">
        <f t="shared" si="134"/>
        <v>0</v>
      </c>
    </row>
    <row r="119" spans="1:98" x14ac:dyDescent="0.25">
      <c r="A119" s="2276" t="s">
        <v>107</v>
      </c>
      <c r="B119" s="2277"/>
      <c r="C119" s="2277"/>
      <c r="D119" s="2278"/>
      <c r="E119" s="1049"/>
      <c r="F119" s="189"/>
      <c r="G119" s="1078"/>
      <c r="H119" s="1078"/>
      <c r="I119" s="1078"/>
      <c r="J119" s="1078"/>
      <c r="K119" s="1078"/>
      <c r="L119" s="1078"/>
      <c r="M119" s="1272">
        <v>0</v>
      </c>
      <c r="N119" s="882">
        <v>0</v>
      </c>
      <c r="O119" s="1249"/>
      <c r="P119" s="1274"/>
      <c r="Q119" s="1253"/>
      <c r="R119" s="1253"/>
      <c r="S119" s="1253"/>
      <c r="T119" s="1253"/>
      <c r="U119" s="1253"/>
      <c r="V119" s="1253"/>
      <c r="W119" s="1273">
        <v>0</v>
      </c>
      <c r="X119" s="882">
        <v>0</v>
      </c>
      <c r="Y119" s="1061"/>
      <c r="Z119" s="318"/>
      <c r="AA119" s="1079"/>
      <c r="AB119" s="1079"/>
      <c r="AC119" s="1079"/>
      <c r="AD119" s="1079"/>
      <c r="AE119" s="1079"/>
      <c r="AF119" s="1079"/>
      <c r="AG119" s="1130">
        <f t="shared" si="131"/>
        <v>0</v>
      </c>
      <c r="AH119" s="1131">
        <f t="shared" si="132"/>
        <v>0</v>
      </c>
      <c r="AI119" s="1273">
        <v>0</v>
      </c>
      <c r="AJ119" s="882">
        <v>0</v>
      </c>
      <c r="AK119" s="1243"/>
      <c r="AL119" s="1262"/>
      <c r="AM119" s="1256"/>
      <c r="AN119" s="1256"/>
      <c r="AO119" s="1256"/>
      <c r="AP119" s="1256"/>
      <c r="AQ119" s="1256"/>
      <c r="AR119" s="1256"/>
      <c r="AS119" s="1273">
        <v>0</v>
      </c>
      <c r="AT119" s="882">
        <v>0</v>
      </c>
      <c r="AU119" s="1243"/>
      <c r="AV119" s="1262"/>
      <c r="AW119" s="1256"/>
      <c r="AX119" s="1256"/>
      <c r="AY119" s="1256"/>
      <c r="AZ119" s="1256"/>
      <c r="BA119" s="1256"/>
      <c r="BB119" s="1256"/>
      <c r="BC119" s="1273">
        <v>0</v>
      </c>
      <c r="BD119" s="882">
        <v>0</v>
      </c>
      <c r="BE119" s="1243"/>
      <c r="BF119" s="1262"/>
      <c r="BG119" s="1256"/>
      <c r="BH119" s="1256"/>
      <c r="BI119" s="1256"/>
      <c r="BJ119" s="1256"/>
      <c r="BK119" s="1256"/>
      <c r="BL119" s="1256"/>
      <c r="BM119" s="1273">
        <v>0</v>
      </c>
      <c r="BN119" s="882">
        <v>0</v>
      </c>
      <c r="BO119" s="1243"/>
      <c r="BP119" s="1262"/>
      <c r="BQ119" s="1256"/>
      <c r="BR119" s="1256"/>
      <c r="BS119" s="1256"/>
      <c r="BT119" s="1256"/>
      <c r="BU119" s="1256"/>
      <c r="BV119" s="1256"/>
      <c r="BW119" s="1273">
        <v>0</v>
      </c>
      <c r="BX119" s="882">
        <v>0</v>
      </c>
      <c r="BY119" s="1243"/>
      <c r="BZ119" s="1262"/>
      <c r="CA119" s="1256"/>
      <c r="CB119" s="1256"/>
      <c r="CC119" s="1256"/>
      <c r="CD119" s="1256"/>
      <c r="CE119" s="1256"/>
      <c r="CF119" s="1256"/>
      <c r="CG119" s="1273">
        <v>0</v>
      </c>
      <c r="CH119" s="882">
        <v>0</v>
      </c>
      <c r="CI119" s="1243"/>
      <c r="CJ119" s="1262"/>
      <c r="CK119" s="1256"/>
      <c r="CL119" s="1256"/>
      <c r="CM119" s="1256"/>
      <c r="CN119" s="1256"/>
      <c r="CO119" s="1256"/>
      <c r="CP119" s="1256"/>
      <c r="CQ119" s="1273">
        <v>0</v>
      </c>
      <c r="CR119" s="885">
        <v>0</v>
      </c>
      <c r="CS119" s="1720">
        <f t="shared" si="133"/>
        <v>0</v>
      </c>
      <c r="CT119" s="1132">
        <f t="shared" si="134"/>
        <v>0</v>
      </c>
    </row>
    <row r="120" spans="1:98" x14ac:dyDescent="0.25">
      <c r="A120" s="2276" t="s">
        <v>108</v>
      </c>
      <c r="B120" s="2277"/>
      <c r="C120" s="2277"/>
      <c r="D120" s="2278"/>
      <c r="E120" s="1049"/>
      <c r="F120" s="189"/>
      <c r="G120" s="1078"/>
      <c r="H120" s="1078"/>
      <c r="I120" s="1078"/>
      <c r="J120" s="1078"/>
      <c r="K120" s="1078"/>
      <c r="L120" s="1078"/>
      <c r="M120" s="1272">
        <v>0</v>
      </c>
      <c r="N120" s="882">
        <v>0</v>
      </c>
      <c r="O120" s="1249"/>
      <c r="P120" s="1274"/>
      <c r="Q120" s="1253"/>
      <c r="R120" s="1253"/>
      <c r="S120" s="1253"/>
      <c r="T120" s="1253"/>
      <c r="U120" s="1253"/>
      <c r="V120" s="1253"/>
      <c r="W120" s="1273">
        <v>0</v>
      </c>
      <c r="X120" s="882">
        <v>0</v>
      </c>
      <c r="Y120" s="1061"/>
      <c r="Z120" s="318"/>
      <c r="AA120" s="1079"/>
      <c r="AB120" s="1079"/>
      <c r="AC120" s="1079"/>
      <c r="AD120" s="1079"/>
      <c r="AE120" s="1079"/>
      <c r="AF120" s="1079"/>
      <c r="AG120" s="1130">
        <f t="shared" si="131"/>
        <v>0</v>
      </c>
      <c r="AH120" s="1131">
        <f t="shared" si="132"/>
        <v>0</v>
      </c>
      <c r="AI120" s="1273">
        <v>0</v>
      </c>
      <c r="AJ120" s="882">
        <v>0</v>
      </c>
      <c r="AK120" s="1243"/>
      <c r="AL120" s="1262"/>
      <c r="AM120" s="1256"/>
      <c r="AN120" s="1256"/>
      <c r="AO120" s="1256"/>
      <c r="AP120" s="1256"/>
      <c r="AQ120" s="1256"/>
      <c r="AR120" s="1256"/>
      <c r="AS120" s="1273">
        <v>0</v>
      </c>
      <c r="AT120" s="882">
        <v>0</v>
      </c>
      <c r="AU120" s="1243"/>
      <c r="AV120" s="1262"/>
      <c r="AW120" s="1256"/>
      <c r="AX120" s="1256"/>
      <c r="AY120" s="1256"/>
      <c r="AZ120" s="1256"/>
      <c r="BA120" s="1256"/>
      <c r="BB120" s="1256"/>
      <c r="BC120" s="1273">
        <v>0</v>
      </c>
      <c r="BD120" s="882">
        <v>0</v>
      </c>
      <c r="BE120" s="1243"/>
      <c r="BF120" s="1262"/>
      <c r="BG120" s="1256"/>
      <c r="BH120" s="1256"/>
      <c r="BI120" s="1256"/>
      <c r="BJ120" s="1256"/>
      <c r="BK120" s="1256"/>
      <c r="BL120" s="1256"/>
      <c r="BM120" s="1273">
        <v>0</v>
      </c>
      <c r="BN120" s="882">
        <v>0</v>
      </c>
      <c r="BO120" s="1243"/>
      <c r="BP120" s="1262"/>
      <c r="BQ120" s="1256"/>
      <c r="BR120" s="1256"/>
      <c r="BS120" s="1256"/>
      <c r="BT120" s="1256"/>
      <c r="BU120" s="1256"/>
      <c r="BV120" s="1256"/>
      <c r="BW120" s="1273">
        <v>0</v>
      </c>
      <c r="BX120" s="882">
        <v>0</v>
      </c>
      <c r="BY120" s="1243"/>
      <c r="BZ120" s="1262"/>
      <c r="CA120" s="1256"/>
      <c r="CB120" s="1256"/>
      <c r="CC120" s="1256"/>
      <c r="CD120" s="1256"/>
      <c r="CE120" s="1256"/>
      <c r="CF120" s="1256"/>
      <c r="CG120" s="1273">
        <v>0</v>
      </c>
      <c r="CH120" s="882">
        <v>0</v>
      </c>
      <c r="CI120" s="1243"/>
      <c r="CJ120" s="1262"/>
      <c r="CK120" s="1256"/>
      <c r="CL120" s="1256"/>
      <c r="CM120" s="1256"/>
      <c r="CN120" s="1256"/>
      <c r="CO120" s="1256"/>
      <c r="CP120" s="1256"/>
      <c r="CQ120" s="1273">
        <v>0</v>
      </c>
      <c r="CR120" s="885">
        <v>0</v>
      </c>
      <c r="CS120" s="1720">
        <f t="shared" si="133"/>
        <v>0</v>
      </c>
      <c r="CT120" s="1132">
        <f t="shared" si="134"/>
        <v>0</v>
      </c>
    </row>
    <row r="121" spans="1:98" x14ac:dyDescent="0.25">
      <c r="A121" s="2276" t="s">
        <v>109</v>
      </c>
      <c r="B121" s="2277"/>
      <c r="C121" s="2277"/>
      <c r="D121" s="2278"/>
      <c r="E121" s="1049"/>
      <c r="F121" s="189"/>
      <c r="G121" s="1078"/>
      <c r="H121" s="1078"/>
      <c r="I121" s="1078"/>
      <c r="J121" s="1078"/>
      <c r="K121" s="1078"/>
      <c r="L121" s="1078"/>
      <c r="M121" s="1272">
        <v>0</v>
      </c>
      <c r="N121" s="882">
        <v>0</v>
      </c>
      <c r="O121" s="1249"/>
      <c r="P121" s="1274"/>
      <c r="Q121" s="1253"/>
      <c r="R121" s="1253"/>
      <c r="S121" s="1253"/>
      <c r="T121" s="1253"/>
      <c r="U121" s="1253"/>
      <c r="V121" s="1253"/>
      <c r="W121" s="1273">
        <v>0</v>
      </c>
      <c r="X121" s="882">
        <v>0</v>
      </c>
      <c r="Y121" s="1061"/>
      <c r="Z121" s="318"/>
      <c r="AA121" s="1079"/>
      <c r="AB121" s="1079"/>
      <c r="AC121" s="1079"/>
      <c r="AD121" s="1079"/>
      <c r="AE121" s="1079"/>
      <c r="AF121" s="1079"/>
      <c r="AG121" s="1130">
        <f t="shared" si="131"/>
        <v>0</v>
      </c>
      <c r="AH121" s="1131">
        <f t="shared" si="132"/>
        <v>0</v>
      </c>
      <c r="AI121" s="1273">
        <v>0</v>
      </c>
      <c r="AJ121" s="882">
        <v>0</v>
      </c>
      <c r="AK121" s="1243"/>
      <c r="AL121" s="1262"/>
      <c r="AM121" s="1256"/>
      <c r="AN121" s="1256"/>
      <c r="AO121" s="1256"/>
      <c r="AP121" s="1256"/>
      <c r="AQ121" s="1256"/>
      <c r="AR121" s="1256"/>
      <c r="AS121" s="1273">
        <v>0</v>
      </c>
      <c r="AT121" s="882">
        <v>0</v>
      </c>
      <c r="AU121" s="1243"/>
      <c r="AV121" s="1262"/>
      <c r="AW121" s="1256"/>
      <c r="AX121" s="1256"/>
      <c r="AY121" s="1256"/>
      <c r="AZ121" s="1256"/>
      <c r="BA121" s="1256"/>
      <c r="BB121" s="1256"/>
      <c r="BC121" s="1273">
        <v>0</v>
      </c>
      <c r="BD121" s="882">
        <v>0</v>
      </c>
      <c r="BE121" s="1243"/>
      <c r="BF121" s="1262"/>
      <c r="BG121" s="1256"/>
      <c r="BH121" s="1256"/>
      <c r="BI121" s="1256"/>
      <c r="BJ121" s="1256"/>
      <c r="BK121" s="1256"/>
      <c r="BL121" s="1256"/>
      <c r="BM121" s="1273">
        <v>0</v>
      </c>
      <c r="BN121" s="882">
        <v>0</v>
      </c>
      <c r="BO121" s="1243"/>
      <c r="BP121" s="1262"/>
      <c r="BQ121" s="1256"/>
      <c r="BR121" s="1256"/>
      <c r="BS121" s="1256"/>
      <c r="BT121" s="1256"/>
      <c r="BU121" s="1256"/>
      <c r="BV121" s="1256"/>
      <c r="BW121" s="1273">
        <v>0</v>
      </c>
      <c r="BX121" s="882">
        <v>0</v>
      </c>
      <c r="BY121" s="1243"/>
      <c r="BZ121" s="1262"/>
      <c r="CA121" s="1256"/>
      <c r="CB121" s="1256"/>
      <c r="CC121" s="1256"/>
      <c r="CD121" s="1256"/>
      <c r="CE121" s="1256"/>
      <c r="CF121" s="1256"/>
      <c r="CG121" s="1273">
        <v>0</v>
      </c>
      <c r="CH121" s="882">
        <v>0</v>
      </c>
      <c r="CI121" s="1243"/>
      <c r="CJ121" s="1262"/>
      <c r="CK121" s="1256"/>
      <c r="CL121" s="1256"/>
      <c r="CM121" s="1256"/>
      <c r="CN121" s="1256"/>
      <c r="CO121" s="1256"/>
      <c r="CP121" s="1256"/>
      <c r="CQ121" s="1273">
        <v>0</v>
      </c>
      <c r="CR121" s="885">
        <v>0</v>
      </c>
      <c r="CS121" s="1720">
        <f t="shared" si="133"/>
        <v>0</v>
      </c>
      <c r="CT121" s="1132">
        <f t="shared" si="134"/>
        <v>0</v>
      </c>
    </row>
    <row r="122" spans="1:98" ht="15.75" thickBot="1" x14ac:dyDescent="0.3">
      <c r="A122" s="2352" t="s">
        <v>110</v>
      </c>
      <c r="B122" s="2353"/>
      <c r="C122" s="2353"/>
      <c r="D122" s="2354"/>
      <c r="E122" s="1149"/>
      <c r="F122" s="192"/>
      <c r="G122" s="1150"/>
      <c r="H122" s="1078"/>
      <c r="I122" s="1078"/>
      <c r="J122" s="1078"/>
      <c r="K122" s="1078"/>
      <c r="L122" s="1078"/>
      <c r="M122" s="1275">
        <v>0</v>
      </c>
      <c r="N122" s="1276">
        <v>0</v>
      </c>
      <c r="O122" s="1277"/>
      <c r="P122" s="1278"/>
      <c r="Q122" s="1279"/>
      <c r="R122" s="1253"/>
      <c r="S122" s="1253"/>
      <c r="T122" s="1253"/>
      <c r="U122" s="1253"/>
      <c r="V122" s="1253"/>
      <c r="W122" s="1280">
        <v>0</v>
      </c>
      <c r="X122" s="1281">
        <v>0</v>
      </c>
      <c r="Y122" s="1151"/>
      <c r="Z122" s="319"/>
      <c r="AA122" s="1152"/>
      <c r="AB122" s="1153"/>
      <c r="AC122" s="1153"/>
      <c r="AD122" s="1153"/>
      <c r="AE122" s="1153"/>
      <c r="AF122" s="1153"/>
      <c r="AG122" s="1154">
        <f t="shared" si="131"/>
        <v>0</v>
      </c>
      <c r="AH122" s="1155">
        <f t="shared" si="132"/>
        <v>0</v>
      </c>
      <c r="AI122" s="1280">
        <v>0</v>
      </c>
      <c r="AJ122" s="1276">
        <v>0</v>
      </c>
      <c r="AK122" s="1265"/>
      <c r="AL122" s="1266"/>
      <c r="AM122" s="1282"/>
      <c r="AN122" s="1256"/>
      <c r="AO122" s="1256"/>
      <c r="AP122" s="1256"/>
      <c r="AQ122" s="1256"/>
      <c r="AR122" s="1256"/>
      <c r="AS122" s="1280">
        <v>0</v>
      </c>
      <c r="AT122" s="1276">
        <v>0</v>
      </c>
      <c r="AU122" s="1265"/>
      <c r="AV122" s="1266"/>
      <c r="AW122" s="1282"/>
      <c r="AX122" s="1256"/>
      <c r="AY122" s="1256"/>
      <c r="AZ122" s="1256"/>
      <c r="BA122" s="1256"/>
      <c r="BB122" s="1256"/>
      <c r="BC122" s="1280">
        <v>0</v>
      </c>
      <c r="BD122" s="1276">
        <v>0</v>
      </c>
      <c r="BE122" s="1265"/>
      <c r="BF122" s="1266"/>
      <c r="BG122" s="1282"/>
      <c r="BH122" s="1256"/>
      <c r="BI122" s="1256"/>
      <c r="BJ122" s="1256"/>
      <c r="BK122" s="1256"/>
      <c r="BL122" s="1256"/>
      <c r="BM122" s="1280">
        <v>0</v>
      </c>
      <c r="BN122" s="1276">
        <v>0</v>
      </c>
      <c r="BO122" s="1265"/>
      <c r="BP122" s="1266"/>
      <c r="BQ122" s="1282"/>
      <c r="BR122" s="1256"/>
      <c r="BS122" s="1256"/>
      <c r="BT122" s="1256"/>
      <c r="BU122" s="1256"/>
      <c r="BV122" s="1256"/>
      <c r="BW122" s="1280">
        <v>0</v>
      </c>
      <c r="BX122" s="1276">
        <v>0</v>
      </c>
      <c r="BY122" s="1265"/>
      <c r="BZ122" s="1266"/>
      <c r="CA122" s="1282"/>
      <c r="CB122" s="1256"/>
      <c r="CC122" s="1256"/>
      <c r="CD122" s="1256"/>
      <c r="CE122" s="1256"/>
      <c r="CF122" s="1256"/>
      <c r="CG122" s="1280">
        <v>0</v>
      </c>
      <c r="CH122" s="1276">
        <v>0</v>
      </c>
      <c r="CI122" s="1265"/>
      <c r="CJ122" s="1266"/>
      <c r="CK122" s="1282"/>
      <c r="CL122" s="1256"/>
      <c r="CM122" s="1256"/>
      <c r="CN122" s="1256"/>
      <c r="CO122" s="1256"/>
      <c r="CP122" s="1256"/>
      <c r="CQ122" s="1280">
        <v>0</v>
      </c>
      <c r="CR122" s="1283">
        <v>0</v>
      </c>
      <c r="CS122" s="1721">
        <f t="shared" si="133"/>
        <v>0</v>
      </c>
      <c r="CT122" s="1156">
        <f t="shared" si="134"/>
        <v>0</v>
      </c>
    </row>
    <row r="123" spans="1:98" ht="15.75" thickTop="1" x14ac:dyDescent="0.25">
      <c r="A123" s="2349" t="s">
        <v>222</v>
      </c>
      <c r="B123" s="2350"/>
      <c r="C123" s="2350"/>
      <c r="D123" s="2351"/>
      <c r="E123" s="125"/>
      <c r="F123" s="125"/>
      <c r="G123" s="125"/>
      <c r="H123" s="125"/>
      <c r="I123" s="125"/>
      <c r="J123" s="125"/>
      <c r="K123" s="125"/>
      <c r="L123" s="125"/>
      <c r="M123" s="332"/>
      <c r="N123" s="333">
        <f>SUM(N55:N64,N72,N82,N87,N94,N99,N104,N110,N115,N116:N122)</f>
        <v>0</v>
      </c>
      <c r="O123" s="334"/>
      <c r="P123" s="334"/>
      <c r="Q123" s="334"/>
      <c r="R123" s="334"/>
      <c r="S123" s="334"/>
      <c r="T123" s="334"/>
      <c r="U123" s="334"/>
      <c r="V123" s="334"/>
      <c r="W123" s="335"/>
      <c r="X123" s="333">
        <f>SUM(X55:X64,X72,X82,X87,X94,X99,X104,X110,X115,X116:X122)</f>
        <v>0</v>
      </c>
      <c r="Y123" s="334"/>
      <c r="Z123" s="334"/>
      <c r="AA123" s="334"/>
      <c r="AB123" s="334"/>
      <c r="AC123" s="334"/>
      <c r="AD123" s="334"/>
      <c r="AE123" s="334"/>
      <c r="AF123" s="334"/>
      <c r="AG123" s="525"/>
      <c r="AH123" s="512">
        <f>SUM(AH55:AH64,AH72,AH82,AH87,AH94,AH99,AH104,AH110,AH115,AH116:AH122)</f>
        <v>0</v>
      </c>
      <c r="AI123" s="332"/>
      <c r="AJ123" s="333">
        <f>SUM(AJ55:AJ64,AJ72,AJ82,AJ87,AJ94,AJ99,AJ104,AJ110,AJ115,AJ116:AJ122)</f>
        <v>0</v>
      </c>
      <c r="AK123" s="337"/>
      <c r="AL123" s="337"/>
      <c r="AM123" s="337"/>
      <c r="AN123" s="337"/>
      <c r="AO123" s="337"/>
      <c r="AP123" s="337"/>
      <c r="AQ123" s="337"/>
      <c r="AR123" s="337"/>
      <c r="AS123" s="335"/>
      <c r="AT123" s="333">
        <f>SUM(AT55:AT64,AT72,AT82,AT87,AT94,AT99,AT104,AT110,AT115,AT116:AT122)</f>
        <v>0</v>
      </c>
      <c r="AU123" s="337"/>
      <c r="AV123" s="337"/>
      <c r="AW123" s="337"/>
      <c r="AX123" s="337"/>
      <c r="AY123" s="337"/>
      <c r="AZ123" s="337"/>
      <c r="BA123" s="337"/>
      <c r="BB123" s="337"/>
      <c r="BC123" s="335"/>
      <c r="BD123" s="333">
        <f>SUM(BD55:BD64,BD72,BD82,BD87,BD94,BD99,BD104,BD110,BD115,BD116:BD122)</f>
        <v>0</v>
      </c>
      <c r="BE123" s="337"/>
      <c r="BF123" s="337"/>
      <c r="BG123" s="337"/>
      <c r="BH123" s="337"/>
      <c r="BI123" s="337"/>
      <c r="BJ123" s="337"/>
      <c r="BK123" s="337"/>
      <c r="BL123" s="337"/>
      <c r="BM123" s="335"/>
      <c r="BN123" s="333">
        <f>SUM(BN55:BN64,BN72,BN82,BN87,BN94,BN99,BN104,BN110,BN115,BN116:BN122)</f>
        <v>0</v>
      </c>
      <c r="BO123" s="337"/>
      <c r="BP123" s="337"/>
      <c r="BQ123" s="337"/>
      <c r="BR123" s="337"/>
      <c r="BS123" s="337"/>
      <c r="BT123" s="337"/>
      <c r="BU123" s="337"/>
      <c r="BV123" s="337"/>
      <c r="BW123" s="335"/>
      <c r="BX123" s="333">
        <f>SUM(BX55:BX64,BX72,BX82,BX87,BX94,BX99,BX104,BX110,BX115,BX116:BX122)</f>
        <v>0</v>
      </c>
      <c r="BY123" s="337"/>
      <c r="BZ123" s="337"/>
      <c r="CA123" s="337"/>
      <c r="CB123" s="337"/>
      <c r="CC123" s="337"/>
      <c r="CD123" s="337"/>
      <c r="CE123" s="337"/>
      <c r="CF123" s="337"/>
      <c r="CG123" s="335"/>
      <c r="CH123" s="333">
        <f>SUM(CH55:CH64,CH72,CH82,CH87,CH94,CH99,CH104,CH110,CH115,CH116:CH122)</f>
        <v>0</v>
      </c>
      <c r="CI123" s="337"/>
      <c r="CJ123" s="337"/>
      <c r="CK123" s="337"/>
      <c r="CL123" s="337"/>
      <c r="CM123" s="337"/>
      <c r="CN123" s="337"/>
      <c r="CO123" s="337"/>
      <c r="CP123" s="337"/>
      <c r="CQ123" s="335"/>
      <c r="CR123" s="336">
        <f>SUM(CR55:CR64,CR72,CR82,CR87,CR94,CR99,CR104,CR110,CR115,CR116:CR122)</f>
        <v>0</v>
      </c>
      <c r="CS123" s="332"/>
      <c r="CT123" s="336">
        <f>SUM(CT55:CT64,CT72,CT82,CT87,CT94,CT99,CT104,CT110,CT115,CT116:CT122)</f>
        <v>0</v>
      </c>
    </row>
    <row r="124" spans="1:98" ht="15.75" thickBot="1" x14ac:dyDescent="0.3">
      <c r="A124" s="1157"/>
      <c r="B124" s="343"/>
      <c r="C124" s="343"/>
      <c r="D124" s="343"/>
      <c r="E124" s="343"/>
      <c r="F124" s="343"/>
      <c r="G124" s="343"/>
      <c r="H124" s="343"/>
      <c r="I124" s="343"/>
      <c r="J124" s="343"/>
      <c r="K124" s="343"/>
      <c r="L124" s="343"/>
      <c r="M124" s="344"/>
      <c r="N124" s="343"/>
      <c r="O124" s="343"/>
      <c r="P124" s="343"/>
      <c r="Q124" s="343"/>
      <c r="R124" s="343"/>
      <c r="S124" s="343"/>
      <c r="T124" s="343"/>
      <c r="U124" s="343"/>
      <c r="V124" s="343"/>
      <c r="W124" s="345"/>
      <c r="X124" s="448"/>
      <c r="Y124" s="343"/>
      <c r="Z124" s="343"/>
      <c r="AA124" s="343"/>
      <c r="AB124" s="343"/>
      <c r="AC124" s="343"/>
      <c r="AD124" s="343"/>
      <c r="AE124" s="343"/>
      <c r="AF124" s="343"/>
      <c r="AG124" s="1158"/>
      <c r="AH124" s="373"/>
      <c r="AI124" s="344"/>
      <c r="AJ124" s="346"/>
      <c r="AK124" s="347"/>
      <c r="AL124" s="347"/>
      <c r="AM124" s="347"/>
      <c r="AN124" s="347"/>
      <c r="AO124" s="347"/>
      <c r="AP124" s="347"/>
      <c r="AQ124" s="347"/>
      <c r="AR124" s="347"/>
      <c r="AS124" s="348"/>
      <c r="AT124" s="349"/>
      <c r="AU124" s="347"/>
      <c r="AV124" s="347"/>
      <c r="AW124" s="347"/>
      <c r="AX124" s="347"/>
      <c r="AY124" s="347"/>
      <c r="AZ124" s="347"/>
      <c r="BA124" s="347"/>
      <c r="BB124" s="347"/>
      <c r="BC124" s="348"/>
      <c r="BD124" s="349"/>
      <c r="BE124" s="347"/>
      <c r="BF124" s="347"/>
      <c r="BG124" s="347"/>
      <c r="BH124" s="347"/>
      <c r="BI124" s="347"/>
      <c r="BJ124" s="347"/>
      <c r="BK124" s="347"/>
      <c r="BL124" s="347"/>
      <c r="BM124" s="348"/>
      <c r="BN124" s="349"/>
      <c r="BO124" s="347"/>
      <c r="BP124" s="347"/>
      <c r="BQ124" s="347"/>
      <c r="BR124" s="347"/>
      <c r="BS124" s="347"/>
      <c r="BT124" s="347"/>
      <c r="BU124" s="347"/>
      <c r="BV124" s="347"/>
      <c r="BW124" s="348"/>
      <c r="BX124" s="349"/>
      <c r="BY124" s="347"/>
      <c r="BZ124" s="347"/>
      <c r="CA124" s="347"/>
      <c r="CB124" s="347"/>
      <c r="CC124" s="347"/>
      <c r="CD124" s="347"/>
      <c r="CE124" s="347"/>
      <c r="CF124" s="347"/>
      <c r="CG124" s="348"/>
      <c r="CH124" s="349"/>
      <c r="CI124" s="347"/>
      <c r="CJ124" s="347"/>
      <c r="CK124" s="347"/>
      <c r="CL124" s="347"/>
      <c r="CM124" s="347"/>
      <c r="CN124" s="347"/>
      <c r="CO124" s="347"/>
      <c r="CP124" s="347"/>
      <c r="CQ124" s="348"/>
      <c r="CR124" s="350"/>
      <c r="CS124" s="1158"/>
      <c r="CT124" s="373"/>
    </row>
    <row r="125" spans="1:98" ht="15.75" thickTop="1" x14ac:dyDescent="0.25">
      <c r="A125" s="338" t="s">
        <v>26</v>
      </c>
      <c r="B125" s="339"/>
      <c r="C125" s="339"/>
      <c r="D125" s="339"/>
      <c r="E125" s="1049"/>
      <c r="F125" s="1049"/>
      <c r="G125" s="1049"/>
      <c r="H125" s="1049"/>
      <c r="I125" s="1049"/>
      <c r="J125" s="1049"/>
      <c r="K125" s="1049"/>
      <c r="L125" s="1049"/>
      <c r="M125" s="1159"/>
      <c r="N125" s="1160"/>
      <c r="O125" s="1160"/>
      <c r="P125" s="1160"/>
      <c r="Q125" s="1160"/>
      <c r="R125" s="1160"/>
      <c r="S125" s="1160"/>
      <c r="T125" s="1160"/>
      <c r="U125" s="1160"/>
      <c r="V125" s="1160"/>
      <c r="W125" s="1160"/>
      <c r="X125" s="1161"/>
      <c r="Y125" s="1162"/>
      <c r="Z125" s="1162"/>
      <c r="AA125" s="1162"/>
      <c r="AB125" s="1162"/>
      <c r="AC125" s="1162"/>
      <c r="AD125" s="1162"/>
      <c r="AE125" s="1162"/>
      <c r="AF125" s="1162"/>
      <c r="AG125" s="1159"/>
      <c r="AH125" s="1163"/>
      <c r="AI125" s="1164"/>
      <c r="AJ125" s="1160"/>
      <c r="AK125" s="1160"/>
      <c r="AL125" s="1160"/>
      <c r="AM125" s="1160"/>
      <c r="AN125" s="1160"/>
      <c r="AO125" s="1160"/>
      <c r="AP125" s="1160"/>
      <c r="AQ125" s="1160"/>
      <c r="AR125" s="1160"/>
      <c r="AS125" s="1160"/>
      <c r="AT125" s="1160"/>
      <c r="AU125" s="1160"/>
      <c r="AV125" s="1160"/>
      <c r="AW125" s="1160"/>
      <c r="AX125" s="1160"/>
      <c r="AY125" s="1160"/>
      <c r="AZ125" s="1160"/>
      <c r="BA125" s="1160"/>
      <c r="BB125" s="1160"/>
      <c r="BC125" s="1160"/>
      <c r="BD125" s="1160"/>
      <c r="BE125" s="1160"/>
      <c r="BF125" s="1160"/>
      <c r="BG125" s="1160"/>
      <c r="BH125" s="1160"/>
      <c r="BI125" s="1160"/>
      <c r="BJ125" s="1160"/>
      <c r="BK125" s="1160"/>
      <c r="BL125" s="1160"/>
      <c r="BM125" s="1160"/>
      <c r="BN125" s="1160"/>
      <c r="BO125" s="1160"/>
      <c r="BP125" s="1160"/>
      <c r="BQ125" s="1160"/>
      <c r="BR125" s="1160"/>
      <c r="BS125" s="1160"/>
      <c r="BT125" s="1160"/>
      <c r="BU125" s="1160"/>
      <c r="BV125" s="1160"/>
      <c r="BW125" s="1160"/>
      <c r="BX125" s="1160"/>
      <c r="BY125" s="1160"/>
      <c r="BZ125" s="1160"/>
      <c r="CA125" s="1160"/>
      <c r="CB125" s="1160"/>
      <c r="CC125" s="1160"/>
      <c r="CD125" s="1160"/>
      <c r="CE125" s="1160"/>
      <c r="CF125" s="1160"/>
      <c r="CG125" s="1160"/>
      <c r="CH125" s="1160"/>
      <c r="CI125" s="1160"/>
      <c r="CJ125" s="1160"/>
      <c r="CK125" s="1160"/>
      <c r="CL125" s="1160"/>
      <c r="CM125" s="1160"/>
      <c r="CN125" s="1160"/>
      <c r="CO125" s="1160"/>
      <c r="CP125" s="1160"/>
      <c r="CQ125" s="1160"/>
      <c r="CR125" s="1165"/>
      <c r="CS125" s="1159"/>
      <c r="CT125" s="1163"/>
    </row>
    <row r="126" spans="1:98" x14ac:dyDescent="0.25">
      <c r="A126" s="2322" t="s">
        <v>27</v>
      </c>
      <c r="B126" s="2323"/>
      <c r="C126" s="2323"/>
      <c r="D126" s="2324"/>
      <c r="E126" s="196"/>
      <c r="F126" s="196"/>
      <c r="G126" s="196"/>
      <c r="H126" s="196"/>
      <c r="I126" s="196"/>
      <c r="J126" s="196"/>
      <c r="K126" s="196"/>
      <c r="L126" s="196"/>
      <c r="M126" s="83">
        <v>0</v>
      </c>
      <c r="N126" s="453">
        <v>0</v>
      </c>
      <c r="O126" s="1284"/>
      <c r="P126" s="1284"/>
      <c r="Q126" s="1284"/>
      <c r="R126" s="1284"/>
      <c r="S126" s="1284"/>
      <c r="T126" s="1284"/>
      <c r="U126" s="1284"/>
      <c r="V126" s="1284"/>
      <c r="W126" s="84">
        <v>0</v>
      </c>
      <c r="X126" s="453">
        <v>0</v>
      </c>
      <c r="Y126" s="196"/>
      <c r="Z126" s="196"/>
      <c r="AA126" s="196"/>
      <c r="AB126" s="196"/>
      <c r="AC126" s="196"/>
      <c r="AD126" s="196"/>
      <c r="AE126" s="196"/>
      <c r="AF126" s="196"/>
      <c r="AG126" s="526"/>
      <c r="AH126" s="527">
        <f>SUM(N126,X126)</f>
        <v>0</v>
      </c>
      <c r="AI126" s="84">
        <v>0</v>
      </c>
      <c r="AJ126" s="453">
        <v>0</v>
      </c>
      <c r="AK126" s="1285"/>
      <c r="AL126" s="1285"/>
      <c r="AM126" s="1285"/>
      <c r="AN126" s="1285"/>
      <c r="AO126" s="1285"/>
      <c r="AP126" s="1285"/>
      <c r="AQ126" s="1285"/>
      <c r="AR126" s="1285"/>
      <c r="AS126" s="84">
        <v>0</v>
      </c>
      <c r="AT126" s="453">
        <v>0</v>
      </c>
      <c r="AU126" s="1285"/>
      <c r="AV126" s="1285"/>
      <c r="AW126" s="1285"/>
      <c r="AX126" s="1285"/>
      <c r="AY126" s="1285"/>
      <c r="AZ126" s="1285"/>
      <c r="BA126" s="1285"/>
      <c r="BB126" s="1285"/>
      <c r="BC126" s="84">
        <v>0</v>
      </c>
      <c r="BD126" s="453">
        <v>0</v>
      </c>
      <c r="BE126" s="1285"/>
      <c r="BF126" s="1285"/>
      <c r="BG126" s="1285"/>
      <c r="BH126" s="1285"/>
      <c r="BI126" s="1285"/>
      <c r="BJ126" s="1285"/>
      <c r="BK126" s="1285"/>
      <c r="BL126" s="1285"/>
      <c r="BM126" s="84">
        <v>0</v>
      </c>
      <c r="BN126" s="453">
        <v>0</v>
      </c>
      <c r="BO126" s="1285"/>
      <c r="BP126" s="1285"/>
      <c r="BQ126" s="1285"/>
      <c r="BR126" s="1285"/>
      <c r="BS126" s="1285"/>
      <c r="BT126" s="1285"/>
      <c r="BU126" s="1285"/>
      <c r="BV126" s="1285"/>
      <c r="BW126" s="84">
        <v>0</v>
      </c>
      <c r="BX126" s="453">
        <v>0</v>
      </c>
      <c r="BY126" s="1285"/>
      <c r="BZ126" s="1285"/>
      <c r="CA126" s="1285"/>
      <c r="CB126" s="1285"/>
      <c r="CC126" s="1285"/>
      <c r="CD126" s="1285"/>
      <c r="CE126" s="1285"/>
      <c r="CF126" s="1285"/>
      <c r="CG126" s="84">
        <v>0</v>
      </c>
      <c r="CH126" s="453">
        <v>0</v>
      </c>
      <c r="CI126" s="1285"/>
      <c r="CJ126" s="1285"/>
      <c r="CK126" s="1285"/>
      <c r="CL126" s="1285"/>
      <c r="CM126" s="1285"/>
      <c r="CN126" s="1285"/>
      <c r="CO126" s="1285"/>
      <c r="CP126" s="1285"/>
      <c r="CQ126" s="84">
        <v>0</v>
      </c>
      <c r="CR126" s="455">
        <v>0</v>
      </c>
      <c r="CS126" s="275"/>
      <c r="CT126" s="374">
        <f>AJ126+AT126+BD126+BN126+BX126+CH126+CR126</f>
        <v>0</v>
      </c>
    </row>
    <row r="127" spans="1:98" x14ac:dyDescent="0.25">
      <c r="A127" s="2328" t="s">
        <v>28</v>
      </c>
      <c r="B127" s="2329"/>
      <c r="C127" s="2329"/>
      <c r="D127" s="2330"/>
      <c r="E127" s="123"/>
      <c r="F127" s="123"/>
      <c r="G127" s="123"/>
      <c r="H127" s="123"/>
      <c r="I127" s="123"/>
      <c r="J127" s="123"/>
      <c r="K127" s="123"/>
      <c r="L127" s="123"/>
      <c r="M127" s="85">
        <v>0</v>
      </c>
      <c r="N127" s="106">
        <v>0</v>
      </c>
      <c r="O127" s="802"/>
      <c r="P127" s="802"/>
      <c r="Q127" s="802"/>
      <c r="R127" s="802"/>
      <c r="S127" s="802"/>
      <c r="T127" s="802"/>
      <c r="U127" s="802"/>
      <c r="V127" s="802"/>
      <c r="W127" s="86">
        <v>0</v>
      </c>
      <c r="X127" s="106">
        <v>0</v>
      </c>
      <c r="Y127" s="123"/>
      <c r="Z127" s="123"/>
      <c r="AA127" s="123"/>
      <c r="AB127" s="123"/>
      <c r="AC127" s="123"/>
      <c r="AD127" s="123"/>
      <c r="AE127" s="123"/>
      <c r="AF127" s="123"/>
      <c r="AG127" s="528"/>
      <c r="AH127" s="522">
        <f>SUM(N127,X127)</f>
        <v>0</v>
      </c>
      <c r="AI127" s="86">
        <v>0</v>
      </c>
      <c r="AJ127" s="106">
        <v>0</v>
      </c>
      <c r="AK127" s="1286"/>
      <c r="AL127" s="1286"/>
      <c r="AM127" s="1286"/>
      <c r="AN127" s="1286"/>
      <c r="AO127" s="1286"/>
      <c r="AP127" s="1286"/>
      <c r="AQ127" s="1286"/>
      <c r="AR127" s="1286"/>
      <c r="AS127" s="86">
        <v>0</v>
      </c>
      <c r="AT127" s="106">
        <v>0</v>
      </c>
      <c r="AU127" s="1286"/>
      <c r="AV127" s="1286"/>
      <c r="AW127" s="1286"/>
      <c r="AX127" s="1286"/>
      <c r="AY127" s="1286"/>
      <c r="AZ127" s="1286"/>
      <c r="BA127" s="1286"/>
      <c r="BB127" s="1286"/>
      <c r="BC127" s="86">
        <v>0</v>
      </c>
      <c r="BD127" s="106">
        <v>0</v>
      </c>
      <c r="BE127" s="1286"/>
      <c r="BF127" s="1286"/>
      <c r="BG127" s="1286"/>
      <c r="BH127" s="1286"/>
      <c r="BI127" s="1286"/>
      <c r="BJ127" s="1286"/>
      <c r="BK127" s="1286"/>
      <c r="BL127" s="1286"/>
      <c r="BM127" s="86">
        <v>0</v>
      </c>
      <c r="BN127" s="106">
        <v>0</v>
      </c>
      <c r="BO127" s="1286"/>
      <c r="BP127" s="1286"/>
      <c r="BQ127" s="1286"/>
      <c r="BR127" s="1286"/>
      <c r="BS127" s="1286"/>
      <c r="BT127" s="1286"/>
      <c r="BU127" s="1286"/>
      <c r="BV127" s="1286"/>
      <c r="BW127" s="86">
        <v>0</v>
      </c>
      <c r="BX127" s="106">
        <v>0</v>
      </c>
      <c r="BY127" s="1286"/>
      <c r="BZ127" s="1286"/>
      <c r="CA127" s="1286"/>
      <c r="CB127" s="1286"/>
      <c r="CC127" s="1286"/>
      <c r="CD127" s="1286"/>
      <c r="CE127" s="1286"/>
      <c r="CF127" s="1286"/>
      <c r="CG127" s="86">
        <v>0</v>
      </c>
      <c r="CH127" s="106">
        <v>0</v>
      </c>
      <c r="CI127" s="1286"/>
      <c r="CJ127" s="1286"/>
      <c r="CK127" s="1286"/>
      <c r="CL127" s="1286"/>
      <c r="CM127" s="1286"/>
      <c r="CN127" s="1286"/>
      <c r="CO127" s="1286"/>
      <c r="CP127" s="1286"/>
      <c r="CQ127" s="86">
        <v>0</v>
      </c>
      <c r="CR127" s="108">
        <v>0</v>
      </c>
      <c r="CS127" s="273"/>
      <c r="CT127" s="274">
        <f>AJ127+AT127+BD127+BN127+BX127+CH127+CR127</f>
        <v>0</v>
      </c>
    </row>
    <row r="128" spans="1:98" ht="15.75" thickBot="1" x14ac:dyDescent="0.3">
      <c r="A128" s="2325" t="s">
        <v>29</v>
      </c>
      <c r="B128" s="2326"/>
      <c r="C128" s="2326"/>
      <c r="D128" s="2327"/>
      <c r="E128" s="124"/>
      <c r="F128" s="124"/>
      <c r="G128" s="124"/>
      <c r="H128" s="124"/>
      <c r="I128" s="124"/>
      <c r="J128" s="124"/>
      <c r="K128" s="124"/>
      <c r="L128" s="124"/>
      <c r="M128" s="85">
        <v>0</v>
      </c>
      <c r="N128" s="106">
        <v>0</v>
      </c>
      <c r="O128" s="806"/>
      <c r="P128" s="806"/>
      <c r="Q128" s="806"/>
      <c r="R128" s="806"/>
      <c r="S128" s="806"/>
      <c r="T128" s="806"/>
      <c r="U128" s="806"/>
      <c r="V128" s="806"/>
      <c r="W128" s="86">
        <v>0</v>
      </c>
      <c r="X128" s="106">
        <v>0</v>
      </c>
      <c r="Y128" s="124"/>
      <c r="Z128" s="124"/>
      <c r="AA128" s="124"/>
      <c r="AB128" s="124"/>
      <c r="AC128" s="124"/>
      <c r="AD128" s="124"/>
      <c r="AE128" s="124"/>
      <c r="AF128" s="124"/>
      <c r="AG128" s="528"/>
      <c r="AH128" s="522">
        <f>SUM(N128,X128)</f>
        <v>0</v>
      </c>
      <c r="AI128" s="86">
        <v>0</v>
      </c>
      <c r="AJ128" s="106">
        <v>0</v>
      </c>
      <c r="AK128" s="1287"/>
      <c r="AL128" s="1287"/>
      <c r="AM128" s="1287"/>
      <c r="AN128" s="1287"/>
      <c r="AO128" s="1287"/>
      <c r="AP128" s="1287"/>
      <c r="AQ128" s="1287"/>
      <c r="AR128" s="1287"/>
      <c r="AS128" s="86">
        <v>0</v>
      </c>
      <c r="AT128" s="106">
        <v>0</v>
      </c>
      <c r="AU128" s="1287"/>
      <c r="AV128" s="1287"/>
      <c r="AW128" s="1287"/>
      <c r="AX128" s="1287"/>
      <c r="AY128" s="1287"/>
      <c r="AZ128" s="1287"/>
      <c r="BA128" s="1287"/>
      <c r="BB128" s="1287"/>
      <c r="BC128" s="86">
        <v>0</v>
      </c>
      <c r="BD128" s="106">
        <v>0</v>
      </c>
      <c r="BE128" s="1287"/>
      <c r="BF128" s="1287"/>
      <c r="BG128" s="1287"/>
      <c r="BH128" s="1287"/>
      <c r="BI128" s="1287"/>
      <c r="BJ128" s="1287"/>
      <c r="BK128" s="1287"/>
      <c r="BL128" s="1287"/>
      <c r="BM128" s="86">
        <v>0</v>
      </c>
      <c r="BN128" s="106">
        <v>0</v>
      </c>
      <c r="BO128" s="1287"/>
      <c r="BP128" s="1287"/>
      <c r="BQ128" s="1287"/>
      <c r="BR128" s="1287"/>
      <c r="BS128" s="1287"/>
      <c r="BT128" s="1287"/>
      <c r="BU128" s="1287"/>
      <c r="BV128" s="1287"/>
      <c r="BW128" s="86">
        <v>0</v>
      </c>
      <c r="BX128" s="106">
        <v>0</v>
      </c>
      <c r="BY128" s="1287"/>
      <c r="BZ128" s="1287"/>
      <c r="CA128" s="1287"/>
      <c r="CB128" s="1287"/>
      <c r="CC128" s="1287"/>
      <c r="CD128" s="1287"/>
      <c r="CE128" s="1287"/>
      <c r="CF128" s="1287"/>
      <c r="CG128" s="86">
        <v>0</v>
      </c>
      <c r="CH128" s="106">
        <v>0</v>
      </c>
      <c r="CI128" s="1287"/>
      <c r="CJ128" s="1287"/>
      <c r="CK128" s="1287"/>
      <c r="CL128" s="1287"/>
      <c r="CM128" s="1287"/>
      <c r="CN128" s="1287"/>
      <c r="CO128" s="1287"/>
      <c r="CP128" s="1287"/>
      <c r="CQ128" s="86">
        <v>0</v>
      </c>
      <c r="CR128" s="108">
        <v>0</v>
      </c>
      <c r="CS128" s="273"/>
      <c r="CT128" s="274">
        <f>AJ128+AT128+BD128+BN128+BX128+CH128+CR128</f>
        <v>0</v>
      </c>
    </row>
    <row r="129" spans="1:98" ht="15.75" thickTop="1" x14ac:dyDescent="0.25">
      <c r="A129" s="2319" t="s">
        <v>164</v>
      </c>
      <c r="B129" s="2320"/>
      <c r="C129" s="2320"/>
      <c r="D129" s="2321"/>
      <c r="E129" s="125"/>
      <c r="F129" s="125"/>
      <c r="G129" s="125"/>
      <c r="H129" s="125"/>
      <c r="I129" s="125"/>
      <c r="J129" s="125"/>
      <c r="K129" s="125"/>
      <c r="L129" s="125"/>
      <c r="M129" s="525"/>
      <c r="N129" s="493">
        <f>SUM(N126:N128)</f>
        <v>0</v>
      </c>
      <c r="O129" s="529"/>
      <c r="P129" s="529"/>
      <c r="Q129" s="529"/>
      <c r="R129" s="529"/>
      <c r="S129" s="529"/>
      <c r="T129" s="529"/>
      <c r="U129" s="529"/>
      <c r="V129" s="529"/>
      <c r="W129" s="530"/>
      <c r="X129" s="493">
        <f>SUM(X126:X128)</f>
        <v>0</v>
      </c>
      <c r="Y129" s="125"/>
      <c r="Z129" s="125"/>
      <c r="AA129" s="125"/>
      <c r="AB129" s="125"/>
      <c r="AC129" s="125"/>
      <c r="AD129" s="125"/>
      <c r="AE129" s="125"/>
      <c r="AF129" s="125"/>
      <c r="AG129" s="525"/>
      <c r="AH129" s="512">
        <f>SUM(AH126:AH128)</f>
        <v>0</v>
      </c>
      <c r="AI129" s="340"/>
      <c r="AJ129" s="246">
        <f>SUM(AJ126:AJ128)</f>
        <v>0</v>
      </c>
      <c r="AK129" s="313"/>
      <c r="AL129" s="313"/>
      <c r="AM129" s="313"/>
      <c r="AN129" s="313"/>
      <c r="AO129" s="313"/>
      <c r="AP129" s="313"/>
      <c r="AQ129" s="313"/>
      <c r="AR129" s="313"/>
      <c r="AS129" s="341"/>
      <c r="AT129" s="246">
        <f>SUM(AT126:AT128)</f>
        <v>0</v>
      </c>
      <c r="AU129" s="313"/>
      <c r="AV129" s="313"/>
      <c r="AW129" s="313"/>
      <c r="AX129" s="313"/>
      <c r="AY129" s="313"/>
      <c r="AZ129" s="313"/>
      <c r="BA129" s="313"/>
      <c r="BB129" s="313"/>
      <c r="BC129" s="341"/>
      <c r="BD129" s="246">
        <f>SUM(BD126:BD128)</f>
        <v>0</v>
      </c>
      <c r="BE129" s="313"/>
      <c r="BF129" s="313"/>
      <c r="BG129" s="313"/>
      <c r="BH129" s="313"/>
      <c r="BI129" s="313"/>
      <c r="BJ129" s="313"/>
      <c r="BK129" s="313"/>
      <c r="BL129" s="313"/>
      <c r="BM129" s="341"/>
      <c r="BN129" s="246">
        <f>SUM(BN126:BN128)</f>
        <v>0</v>
      </c>
      <c r="BO129" s="313"/>
      <c r="BP129" s="313"/>
      <c r="BQ129" s="313"/>
      <c r="BR129" s="313"/>
      <c r="BS129" s="313"/>
      <c r="BT129" s="313"/>
      <c r="BU129" s="313"/>
      <c r="BV129" s="313"/>
      <c r="BW129" s="341"/>
      <c r="BX129" s="246">
        <f>SUM(BX126:BX128)</f>
        <v>0</v>
      </c>
      <c r="BY129" s="313"/>
      <c r="BZ129" s="313"/>
      <c r="CA129" s="313"/>
      <c r="CB129" s="313"/>
      <c r="CC129" s="313"/>
      <c r="CD129" s="313"/>
      <c r="CE129" s="313"/>
      <c r="CF129" s="313"/>
      <c r="CG129" s="341"/>
      <c r="CH129" s="246">
        <f>SUM(CH126:CH128)</f>
        <v>0</v>
      </c>
      <c r="CI129" s="313"/>
      <c r="CJ129" s="313"/>
      <c r="CK129" s="313"/>
      <c r="CL129" s="313"/>
      <c r="CM129" s="313"/>
      <c r="CN129" s="313"/>
      <c r="CO129" s="313"/>
      <c r="CP129" s="313"/>
      <c r="CQ129" s="341"/>
      <c r="CR129" s="261">
        <f>SUM(CR126:CR128)</f>
        <v>0</v>
      </c>
      <c r="CS129" s="340"/>
      <c r="CT129" s="261">
        <f>SUM(CT126:CT128)</f>
        <v>0</v>
      </c>
    </row>
    <row r="130" spans="1:98" ht="15.75" thickBot="1" x14ac:dyDescent="0.3">
      <c r="A130" s="343"/>
      <c r="B130" s="343"/>
      <c r="C130" s="343"/>
      <c r="D130" s="343"/>
      <c r="E130" s="343"/>
      <c r="F130" s="343"/>
      <c r="G130" s="343"/>
      <c r="H130" s="343"/>
      <c r="I130" s="343"/>
      <c r="J130" s="343"/>
      <c r="K130" s="343"/>
      <c r="L130" s="343"/>
      <c r="M130" s="344"/>
      <c r="N130" s="343"/>
      <c r="O130" s="343"/>
      <c r="P130" s="343"/>
      <c r="Q130" s="343"/>
      <c r="R130" s="343"/>
      <c r="S130" s="343"/>
      <c r="T130" s="343"/>
      <c r="U130" s="343"/>
      <c r="V130" s="343"/>
      <c r="W130" s="343"/>
      <c r="X130" s="343"/>
      <c r="Y130" s="343"/>
      <c r="Z130" s="343"/>
      <c r="AA130" s="343"/>
      <c r="AB130" s="343"/>
      <c r="AC130" s="343"/>
      <c r="AD130" s="343"/>
      <c r="AE130" s="343"/>
      <c r="AF130" s="343"/>
      <c r="AG130" s="344"/>
      <c r="AH130" s="373"/>
      <c r="AI130" s="344"/>
      <c r="AJ130" s="346"/>
      <c r="AK130" s="347"/>
      <c r="AL130" s="347"/>
      <c r="AM130" s="347"/>
      <c r="AN130" s="347"/>
      <c r="AO130" s="347"/>
      <c r="AP130" s="347"/>
      <c r="AQ130" s="347"/>
      <c r="AR130" s="347"/>
      <c r="AS130" s="348"/>
      <c r="AT130" s="349"/>
      <c r="AU130" s="347"/>
      <c r="AV130" s="347"/>
      <c r="AW130" s="347"/>
      <c r="AX130" s="347"/>
      <c r="AY130" s="347"/>
      <c r="AZ130" s="347"/>
      <c r="BA130" s="347"/>
      <c r="BB130" s="347"/>
      <c r="BC130" s="348"/>
      <c r="BD130" s="349"/>
      <c r="BE130" s="347"/>
      <c r="BF130" s="347"/>
      <c r="BG130" s="347"/>
      <c r="BH130" s="347"/>
      <c r="BI130" s="347"/>
      <c r="BJ130" s="347"/>
      <c r="BK130" s="347"/>
      <c r="BL130" s="347"/>
      <c r="BM130" s="348"/>
      <c r="BN130" s="349"/>
      <c r="BO130" s="347"/>
      <c r="BP130" s="347"/>
      <c r="BQ130" s="347"/>
      <c r="BR130" s="347"/>
      <c r="BS130" s="347"/>
      <c r="BT130" s="347"/>
      <c r="BU130" s="347"/>
      <c r="BV130" s="347"/>
      <c r="BW130" s="348"/>
      <c r="BX130" s="349"/>
      <c r="BY130" s="347"/>
      <c r="BZ130" s="347"/>
      <c r="CA130" s="347"/>
      <c r="CB130" s="347"/>
      <c r="CC130" s="347"/>
      <c r="CD130" s="347"/>
      <c r="CE130" s="347"/>
      <c r="CF130" s="347"/>
      <c r="CG130" s="348"/>
      <c r="CH130" s="349"/>
      <c r="CI130" s="342"/>
      <c r="CJ130" s="342"/>
      <c r="CK130" s="342"/>
      <c r="CL130" s="342"/>
      <c r="CM130" s="342"/>
      <c r="CN130" s="342"/>
      <c r="CO130" s="342"/>
      <c r="CP130" s="342"/>
      <c r="CQ130" s="348"/>
      <c r="CR130" s="350"/>
      <c r="CS130" s="1158"/>
      <c r="CT130" s="373"/>
    </row>
    <row r="131" spans="1:98" ht="16.5" thickTop="1" thickBot="1" x14ac:dyDescent="0.3">
      <c r="A131" s="2343" t="s">
        <v>31</v>
      </c>
      <c r="B131" s="2344"/>
      <c r="C131" s="2344"/>
      <c r="D131" s="2345"/>
      <c r="E131" s="358"/>
      <c r="F131" s="358"/>
      <c r="G131" s="358"/>
      <c r="H131" s="358"/>
      <c r="I131" s="358"/>
      <c r="J131" s="358"/>
      <c r="K131" s="358"/>
      <c r="L131" s="358"/>
      <c r="M131" s="383">
        <f>M52</f>
        <v>0</v>
      </c>
      <c r="N131" s="359">
        <f>N52</f>
        <v>0</v>
      </c>
      <c r="O131" s="358"/>
      <c r="P131" s="358"/>
      <c r="Q131" s="358"/>
      <c r="R131" s="358"/>
      <c r="S131" s="358"/>
      <c r="T131" s="358"/>
      <c r="U131" s="358"/>
      <c r="V131" s="358"/>
      <c r="W131" s="1713">
        <f>W52</f>
        <v>0</v>
      </c>
      <c r="X131" s="359">
        <f>X52</f>
        <v>0</v>
      </c>
      <c r="Y131" s="358"/>
      <c r="Z131" s="358"/>
      <c r="AA131" s="358"/>
      <c r="AB131" s="358"/>
      <c r="AC131" s="358"/>
      <c r="AD131" s="358"/>
      <c r="AE131" s="358"/>
      <c r="AF131" s="358"/>
      <c r="AG131" s="383">
        <f>SUM(M131,W131)</f>
        <v>0</v>
      </c>
      <c r="AH131" s="360">
        <f>SUM(N131,X131)</f>
        <v>0</v>
      </c>
      <c r="AI131" s="383">
        <f>AI52</f>
        <v>0</v>
      </c>
      <c r="AJ131" s="359">
        <f>AJ52</f>
        <v>0</v>
      </c>
      <c r="AK131" s="361"/>
      <c r="AL131" s="361"/>
      <c r="AM131" s="361"/>
      <c r="AN131" s="361"/>
      <c r="AO131" s="361"/>
      <c r="AP131" s="361"/>
      <c r="AQ131" s="361"/>
      <c r="AR131" s="361"/>
      <c r="AS131" s="1717">
        <f>AS52</f>
        <v>0</v>
      </c>
      <c r="AT131" s="359">
        <f>AT52</f>
        <v>0</v>
      </c>
      <c r="AU131" s="361"/>
      <c r="AV131" s="361"/>
      <c r="AW131" s="361"/>
      <c r="AX131" s="361"/>
      <c r="AY131" s="361"/>
      <c r="AZ131" s="361"/>
      <c r="BA131" s="361"/>
      <c r="BB131" s="361"/>
      <c r="BC131" s="1717">
        <f>BC52</f>
        <v>0</v>
      </c>
      <c r="BD131" s="359">
        <f>BD52</f>
        <v>0</v>
      </c>
      <c r="BE131" s="361"/>
      <c r="BF131" s="361"/>
      <c r="BG131" s="361"/>
      <c r="BH131" s="361"/>
      <c r="BI131" s="361"/>
      <c r="BJ131" s="361"/>
      <c r="BK131" s="361"/>
      <c r="BL131" s="361"/>
      <c r="BM131" s="1717">
        <f>BM52</f>
        <v>0</v>
      </c>
      <c r="BN131" s="359">
        <f>BN52</f>
        <v>0</v>
      </c>
      <c r="BO131" s="361"/>
      <c r="BP131" s="361"/>
      <c r="BQ131" s="361"/>
      <c r="BR131" s="361"/>
      <c r="BS131" s="361"/>
      <c r="BT131" s="361"/>
      <c r="BU131" s="361"/>
      <c r="BV131" s="361"/>
      <c r="BW131" s="1717">
        <f>BW52</f>
        <v>0</v>
      </c>
      <c r="BX131" s="359">
        <f>BX52</f>
        <v>0</v>
      </c>
      <c r="BY131" s="361"/>
      <c r="BZ131" s="361"/>
      <c r="CA131" s="361"/>
      <c r="CB131" s="361"/>
      <c r="CC131" s="361"/>
      <c r="CD131" s="361"/>
      <c r="CE131" s="361"/>
      <c r="CF131" s="361"/>
      <c r="CG131" s="1717">
        <f>CG52</f>
        <v>0</v>
      </c>
      <c r="CH131" s="359">
        <f>CH52</f>
        <v>0</v>
      </c>
      <c r="CI131" s="361"/>
      <c r="CJ131" s="361"/>
      <c r="CK131" s="361"/>
      <c r="CL131" s="361"/>
      <c r="CM131" s="361"/>
      <c r="CN131" s="361"/>
      <c r="CO131" s="361"/>
      <c r="CP131" s="361"/>
      <c r="CQ131" s="1717">
        <f>CQ52</f>
        <v>0</v>
      </c>
      <c r="CR131" s="360">
        <f>CR52</f>
        <v>0</v>
      </c>
      <c r="CS131" s="383">
        <f>SUM(AI131,AS131,BC131,BM131,BW131,CG131,CQ131)</f>
        <v>0</v>
      </c>
      <c r="CT131" s="360">
        <f>SUM(AJ131,AT131,BD131,BN131,BX131,CH131,CR131)</f>
        <v>0</v>
      </c>
    </row>
    <row r="132" spans="1:98" ht="16.5" thickTop="1" thickBot="1" x14ac:dyDescent="0.3">
      <c r="A132" s="2337" t="s">
        <v>25</v>
      </c>
      <c r="B132" s="2338"/>
      <c r="C132" s="2338"/>
      <c r="D132" s="2339"/>
      <c r="E132" s="195"/>
      <c r="F132" s="195"/>
      <c r="G132" s="195"/>
      <c r="H132" s="195"/>
      <c r="I132" s="195"/>
      <c r="J132" s="195"/>
      <c r="K132" s="195"/>
      <c r="L132" s="195"/>
      <c r="M132" s="271"/>
      <c r="N132" s="194">
        <f>N123</f>
        <v>0</v>
      </c>
      <c r="O132" s="195"/>
      <c r="P132" s="195"/>
      <c r="Q132" s="195"/>
      <c r="R132" s="195"/>
      <c r="S132" s="195"/>
      <c r="T132" s="195"/>
      <c r="U132" s="195"/>
      <c r="V132" s="195"/>
      <c r="W132" s="193"/>
      <c r="X132" s="194">
        <f>X123</f>
        <v>0</v>
      </c>
      <c r="Y132" s="195"/>
      <c r="Z132" s="195"/>
      <c r="AA132" s="195"/>
      <c r="AB132" s="195"/>
      <c r="AC132" s="195"/>
      <c r="AD132" s="195"/>
      <c r="AE132" s="195"/>
      <c r="AF132" s="195"/>
      <c r="AG132" s="271"/>
      <c r="AH132" s="272">
        <f>SUM(N132,X132)</f>
        <v>0</v>
      </c>
      <c r="AI132" s="271"/>
      <c r="AJ132" s="194">
        <f>AJ123</f>
        <v>0</v>
      </c>
      <c r="AK132" s="300"/>
      <c r="AL132" s="300"/>
      <c r="AM132" s="300"/>
      <c r="AN132" s="300"/>
      <c r="AO132" s="300"/>
      <c r="AP132" s="300"/>
      <c r="AQ132" s="300"/>
      <c r="AR132" s="300"/>
      <c r="AS132" s="193"/>
      <c r="AT132" s="194">
        <f>AT123</f>
        <v>0</v>
      </c>
      <c r="AU132" s="300"/>
      <c r="AV132" s="300"/>
      <c r="AW132" s="300"/>
      <c r="AX132" s="300"/>
      <c r="AY132" s="300"/>
      <c r="AZ132" s="300"/>
      <c r="BA132" s="300"/>
      <c r="BB132" s="300"/>
      <c r="BC132" s="193"/>
      <c r="BD132" s="194">
        <f>BD123</f>
        <v>0</v>
      </c>
      <c r="BE132" s="300"/>
      <c r="BF132" s="300"/>
      <c r="BG132" s="300"/>
      <c r="BH132" s="300"/>
      <c r="BI132" s="300"/>
      <c r="BJ132" s="300"/>
      <c r="BK132" s="300"/>
      <c r="BL132" s="300"/>
      <c r="BM132" s="193"/>
      <c r="BN132" s="194">
        <f>BN123</f>
        <v>0</v>
      </c>
      <c r="BO132" s="193"/>
      <c r="BP132" s="194">
        <f>BP123</f>
        <v>0</v>
      </c>
      <c r="BQ132" s="193"/>
      <c r="BR132" s="194">
        <f>BR123</f>
        <v>0</v>
      </c>
      <c r="BS132" s="193"/>
      <c r="BT132" s="194">
        <f>BT123</f>
        <v>0</v>
      </c>
      <c r="BU132" s="193"/>
      <c r="BV132" s="194">
        <f>BV123</f>
        <v>0</v>
      </c>
      <c r="BW132" s="193"/>
      <c r="BX132" s="194">
        <f>BX123</f>
        <v>0</v>
      </c>
      <c r="BY132" s="193"/>
      <c r="BZ132" s="194">
        <f>BZ123</f>
        <v>0</v>
      </c>
      <c r="CA132" s="193"/>
      <c r="CB132" s="194">
        <f>CB123</f>
        <v>0</v>
      </c>
      <c r="CC132" s="193"/>
      <c r="CD132" s="194">
        <f>CD123</f>
        <v>0</v>
      </c>
      <c r="CE132" s="193"/>
      <c r="CF132" s="194">
        <f>CF123</f>
        <v>0</v>
      </c>
      <c r="CG132" s="193"/>
      <c r="CH132" s="194">
        <f>CH123</f>
        <v>0</v>
      </c>
      <c r="CI132" s="193"/>
      <c r="CJ132" s="194">
        <f>CJ123</f>
        <v>0</v>
      </c>
      <c r="CK132" s="193"/>
      <c r="CL132" s="194">
        <f>CL123</f>
        <v>0</v>
      </c>
      <c r="CM132" s="193"/>
      <c r="CN132" s="194">
        <f>CN123</f>
        <v>0</v>
      </c>
      <c r="CO132" s="193"/>
      <c r="CP132" s="194">
        <f>CP123</f>
        <v>0</v>
      </c>
      <c r="CQ132" s="193"/>
      <c r="CR132" s="194">
        <f>CR123</f>
        <v>0</v>
      </c>
      <c r="CS132" s="271"/>
      <c r="CT132" s="272">
        <f>AJ132+AT132+BD132+BN132+BX132+CH132+CR132</f>
        <v>0</v>
      </c>
    </row>
    <row r="133" spans="1:98" ht="16.5" thickTop="1" thickBot="1" x14ac:dyDescent="0.3">
      <c r="A133" s="2337" t="s">
        <v>30</v>
      </c>
      <c r="B133" s="2338"/>
      <c r="C133" s="2338"/>
      <c r="D133" s="2339"/>
      <c r="E133" s="195"/>
      <c r="F133" s="195"/>
      <c r="G133" s="195"/>
      <c r="H133" s="195"/>
      <c r="I133" s="195"/>
      <c r="J133" s="195"/>
      <c r="K133" s="195"/>
      <c r="L133" s="195"/>
      <c r="M133" s="271"/>
      <c r="N133" s="194">
        <f>N129</f>
        <v>0</v>
      </c>
      <c r="O133" s="195"/>
      <c r="P133" s="195"/>
      <c r="Q133" s="195"/>
      <c r="R133" s="195"/>
      <c r="S133" s="195"/>
      <c r="T133" s="195"/>
      <c r="U133" s="195"/>
      <c r="V133" s="195"/>
      <c r="W133" s="193"/>
      <c r="X133" s="194">
        <f>X129</f>
        <v>0</v>
      </c>
      <c r="Y133" s="195"/>
      <c r="Z133" s="195"/>
      <c r="AA133" s="195"/>
      <c r="AB133" s="195"/>
      <c r="AC133" s="195"/>
      <c r="AD133" s="195"/>
      <c r="AE133" s="195"/>
      <c r="AF133" s="195"/>
      <c r="AG133" s="271"/>
      <c r="AH133" s="272">
        <f>SUM(N133,X133)</f>
        <v>0</v>
      </c>
      <c r="AI133" s="271"/>
      <c r="AJ133" s="194">
        <f>AJ129</f>
        <v>0</v>
      </c>
      <c r="AK133" s="300"/>
      <c r="AL133" s="300"/>
      <c r="AM133" s="300"/>
      <c r="AN133" s="300"/>
      <c r="AO133" s="300"/>
      <c r="AP133" s="300"/>
      <c r="AQ133" s="300"/>
      <c r="AR133" s="300"/>
      <c r="AS133" s="193"/>
      <c r="AT133" s="194">
        <f>AT129</f>
        <v>0</v>
      </c>
      <c r="AU133" s="300"/>
      <c r="AV133" s="300"/>
      <c r="AW133" s="300"/>
      <c r="AX133" s="300"/>
      <c r="AY133" s="300"/>
      <c r="AZ133" s="300"/>
      <c r="BA133" s="300"/>
      <c r="BB133" s="300"/>
      <c r="BC133" s="193"/>
      <c r="BD133" s="194">
        <f>BD129</f>
        <v>0</v>
      </c>
      <c r="BE133" s="300"/>
      <c r="BF133" s="300"/>
      <c r="BG133" s="300"/>
      <c r="BH133" s="300"/>
      <c r="BI133" s="300"/>
      <c r="BJ133" s="300"/>
      <c r="BK133" s="300"/>
      <c r="BL133" s="300"/>
      <c r="BM133" s="193"/>
      <c r="BN133" s="194">
        <f>BN129</f>
        <v>0</v>
      </c>
      <c r="BO133" s="193"/>
      <c r="BP133" s="194">
        <f>BP129</f>
        <v>0</v>
      </c>
      <c r="BQ133" s="193"/>
      <c r="BR133" s="194">
        <f>BR129</f>
        <v>0</v>
      </c>
      <c r="BS133" s="193"/>
      <c r="BT133" s="194">
        <f>BT129</f>
        <v>0</v>
      </c>
      <c r="BU133" s="193"/>
      <c r="BV133" s="194">
        <f>BV129</f>
        <v>0</v>
      </c>
      <c r="BW133" s="193"/>
      <c r="BX133" s="194">
        <f>BX129</f>
        <v>0</v>
      </c>
      <c r="BY133" s="193"/>
      <c r="BZ133" s="194">
        <f>BZ129</f>
        <v>0</v>
      </c>
      <c r="CA133" s="193"/>
      <c r="CB133" s="194">
        <f>CB129</f>
        <v>0</v>
      </c>
      <c r="CC133" s="193"/>
      <c r="CD133" s="194">
        <f>CD129</f>
        <v>0</v>
      </c>
      <c r="CE133" s="193"/>
      <c r="CF133" s="194">
        <f>CF129</f>
        <v>0</v>
      </c>
      <c r="CG133" s="193"/>
      <c r="CH133" s="194">
        <f>CH129</f>
        <v>0</v>
      </c>
      <c r="CI133" s="193"/>
      <c r="CJ133" s="194">
        <f>CJ129</f>
        <v>0</v>
      </c>
      <c r="CK133" s="193"/>
      <c r="CL133" s="194">
        <f>CL129</f>
        <v>0</v>
      </c>
      <c r="CM133" s="193"/>
      <c r="CN133" s="194">
        <f>CN129</f>
        <v>0</v>
      </c>
      <c r="CO133" s="193"/>
      <c r="CP133" s="194">
        <f>CP129</f>
        <v>0</v>
      </c>
      <c r="CQ133" s="193"/>
      <c r="CR133" s="194">
        <f>CR129</f>
        <v>0</v>
      </c>
      <c r="CS133" s="271"/>
      <c r="CT133" s="272">
        <f>AJ133+AT133+BD133+BN133+BX133+CH133+CR133</f>
        <v>0</v>
      </c>
    </row>
    <row r="134" spans="1:98" ht="16.5" thickTop="1" thickBot="1" x14ac:dyDescent="0.3">
      <c r="A134" s="2340" t="s">
        <v>202</v>
      </c>
      <c r="B134" s="2341"/>
      <c r="C134" s="2341"/>
      <c r="D134" s="2342"/>
      <c r="E134" s="362"/>
      <c r="F134" s="362"/>
      <c r="G134" s="362"/>
      <c r="H134" s="362"/>
      <c r="I134" s="362"/>
      <c r="J134" s="362"/>
      <c r="K134" s="362"/>
      <c r="L134" s="362"/>
      <c r="M134" s="1711">
        <f>M131</f>
        <v>0</v>
      </c>
      <c r="N134" s="363">
        <f>SUM(N131:N133)</f>
        <v>0</v>
      </c>
      <c r="O134" s="362"/>
      <c r="P134" s="362"/>
      <c r="Q134" s="362"/>
      <c r="R134" s="362"/>
      <c r="S134" s="362"/>
      <c r="T134" s="362"/>
      <c r="U134" s="362"/>
      <c r="V134" s="362"/>
      <c r="W134" s="1712">
        <f>W131</f>
        <v>0</v>
      </c>
      <c r="X134" s="363">
        <f>SUM(X131:X133)</f>
        <v>0</v>
      </c>
      <c r="Y134" s="362"/>
      <c r="Z134" s="362"/>
      <c r="AA134" s="362"/>
      <c r="AB134" s="362"/>
      <c r="AC134" s="362"/>
      <c r="AD134" s="362"/>
      <c r="AE134" s="362"/>
      <c r="AF134" s="362"/>
      <c r="AG134" s="1711">
        <f>AG131</f>
        <v>0</v>
      </c>
      <c r="AH134" s="364">
        <f>SUM(AH131:AH133)</f>
        <v>0</v>
      </c>
      <c r="AI134" s="1716">
        <f>AI131</f>
        <v>0</v>
      </c>
      <c r="AJ134" s="363">
        <f>SUM(AJ131:AJ133)</f>
        <v>0</v>
      </c>
      <c r="AK134" s="365"/>
      <c r="AL134" s="365"/>
      <c r="AM134" s="365"/>
      <c r="AN134" s="365"/>
      <c r="AO134" s="365"/>
      <c r="AP134" s="365"/>
      <c r="AQ134" s="365"/>
      <c r="AR134" s="365"/>
      <c r="AS134" s="1718">
        <f>AS131</f>
        <v>0</v>
      </c>
      <c r="AT134" s="363">
        <f>SUM(AT131:AT133)</f>
        <v>0</v>
      </c>
      <c r="AU134" s="365"/>
      <c r="AV134" s="365"/>
      <c r="AW134" s="365"/>
      <c r="AX134" s="365"/>
      <c r="AY134" s="365"/>
      <c r="AZ134" s="365"/>
      <c r="BA134" s="365"/>
      <c r="BB134" s="365"/>
      <c r="BC134" s="1718">
        <f>BC131</f>
        <v>0</v>
      </c>
      <c r="BD134" s="363">
        <f>SUM(BD131:BD133)</f>
        <v>0</v>
      </c>
      <c r="BE134" s="365"/>
      <c r="BF134" s="365"/>
      <c r="BG134" s="365"/>
      <c r="BH134" s="365"/>
      <c r="BI134" s="365"/>
      <c r="BJ134" s="365"/>
      <c r="BK134" s="365"/>
      <c r="BL134" s="365"/>
      <c r="BM134" s="1718">
        <f>BM131</f>
        <v>0</v>
      </c>
      <c r="BN134" s="363">
        <f>SUM(BN131:BN133)</f>
        <v>0</v>
      </c>
      <c r="BO134" s="365"/>
      <c r="BP134" s="365"/>
      <c r="BQ134" s="365"/>
      <c r="BR134" s="365"/>
      <c r="BS134" s="365"/>
      <c r="BT134" s="365"/>
      <c r="BU134" s="365"/>
      <c r="BV134" s="365"/>
      <c r="BW134" s="1718">
        <f>BW131</f>
        <v>0</v>
      </c>
      <c r="BX134" s="363">
        <f>SUM(BX131:BX133)</f>
        <v>0</v>
      </c>
      <c r="BY134" s="365"/>
      <c r="BZ134" s="365"/>
      <c r="CA134" s="365"/>
      <c r="CB134" s="365"/>
      <c r="CC134" s="365"/>
      <c r="CD134" s="365"/>
      <c r="CE134" s="365"/>
      <c r="CF134" s="365"/>
      <c r="CG134" s="1718">
        <f>CG131</f>
        <v>0</v>
      </c>
      <c r="CH134" s="363">
        <f>SUM(CH131:CH133)</f>
        <v>0</v>
      </c>
      <c r="CI134" s="365"/>
      <c r="CJ134" s="365"/>
      <c r="CK134" s="365"/>
      <c r="CL134" s="365"/>
      <c r="CM134" s="365"/>
      <c r="CN134" s="365"/>
      <c r="CO134" s="365"/>
      <c r="CP134" s="365"/>
      <c r="CQ134" s="1718">
        <f>CQ131</f>
        <v>0</v>
      </c>
      <c r="CR134" s="364">
        <f>SUM(CR131:CR133)</f>
        <v>0</v>
      </c>
      <c r="CS134" s="1716">
        <f>CS131</f>
        <v>0</v>
      </c>
      <c r="CT134" s="364">
        <f>SUM(CT131:CT133)</f>
        <v>0</v>
      </c>
    </row>
    <row r="135" spans="1:98" ht="15.75" thickTop="1" x14ac:dyDescent="0.25">
      <c r="A135" s="1166"/>
      <c r="B135" s="231"/>
      <c r="C135" s="231"/>
      <c r="D135" s="231"/>
      <c r="E135" s="231"/>
      <c r="F135" s="231"/>
      <c r="G135" s="231"/>
      <c r="H135" s="231"/>
      <c r="I135" s="231"/>
      <c r="J135" s="231"/>
      <c r="K135" s="231"/>
      <c r="L135" s="231"/>
      <c r="M135" s="264"/>
      <c r="N135" s="231"/>
      <c r="O135" s="231"/>
      <c r="P135" s="231"/>
      <c r="Q135" s="231"/>
      <c r="R135" s="231"/>
      <c r="S135" s="231"/>
      <c r="T135" s="231"/>
      <c r="U135" s="231"/>
      <c r="V135" s="231"/>
      <c r="W135" s="232"/>
      <c r="X135" s="451"/>
      <c r="Y135" s="231"/>
      <c r="Z135" s="231"/>
      <c r="AA135" s="231"/>
      <c r="AB135" s="231"/>
      <c r="AC135" s="231"/>
      <c r="AD135" s="231"/>
      <c r="AE135" s="231"/>
      <c r="AF135" s="231"/>
      <c r="AG135" s="1167"/>
      <c r="AH135" s="450"/>
      <c r="AI135" s="232"/>
      <c r="AJ135" s="297"/>
      <c r="AK135" s="298"/>
      <c r="AL135" s="298"/>
      <c r="AM135" s="298"/>
      <c r="AN135" s="298"/>
      <c r="AO135" s="298"/>
      <c r="AP135" s="298"/>
      <c r="AQ135" s="298"/>
      <c r="AR135" s="298"/>
      <c r="AS135" s="299"/>
      <c r="AT135" s="301"/>
      <c r="AU135" s="298"/>
      <c r="AV135" s="298"/>
      <c r="AW135" s="298"/>
      <c r="AX135" s="298"/>
      <c r="AY135" s="298"/>
      <c r="AZ135" s="298"/>
      <c r="BA135" s="298"/>
      <c r="BB135" s="298"/>
      <c r="BC135" s="299"/>
      <c r="BD135" s="301"/>
      <c r="BE135" s="298"/>
      <c r="BF135" s="298"/>
      <c r="BG135" s="298"/>
      <c r="BH135" s="298"/>
      <c r="BI135" s="298"/>
      <c r="BJ135" s="298"/>
      <c r="BK135" s="298"/>
      <c r="BL135" s="298"/>
      <c r="BM135" s="299"/>
      <c r="BN135" s="301"/>
      <c r="BO135" s="298"/>
      <c r="BP135" s="298"/>
      <c r="BQ135" s="298"/>
      <c r="BR135" s="298"/>
      <c r="BS135" s="298"/>
      <c r="BT135" s="298"/>
      <c r="BU135" s="298"/>
      <c r="BV135" s="298"/>
      <c r="BW135" s="299"/>
      <c r="BX135" s="301"/>
      <c r="BY135" s="298"/>
      <c r="BZ135" s="298"/>
      <c r="CA135" s="298"/>
      <c r="CB135" s="298"/>
      <c r="CC135" s="298"/>
      <c r="CD135" s="298"/>
      <c r="CE135" s="298"/>
      <c r="CF135" s="298"/>
      <c r="CG135" s="299"/>
      <c r="CH135" s="301"/>
      <c r="CI135" s="298"/>
      <c r="CJ135" s="298"/>
      <c r="CK135" s="298"/>
      <c r="CL135" s="298"/>
      <c r="CM135" s="298"/>
      <c r="CN135" s="298"/>
      <c r="CO135" s="298"/>
      <c r="CP135" s="298"/>
      <c r="CQ135" s="299"/>
      <c r="CR135" s="265"/>
      <c r="CS135" s="1168"/>
      <c r="CT135" s="282"/>
    </row>
    <row r="136" spans="1:98" x14ac:dyDescent="0.25">
      <c r="A136" s="1169" t="s">
        <v>42</v>
      </c>
      <c r="B136" s="1170"/>
      <c r="C136" s="1171"/>
      <c r="D136" s="1172"/>
      <c r="E136" s="1173"/>
      <c r="F136" s="1174"/>
      <c r="G136" s="1173"/>
      <c r="H136" s="1175"/>
      <c r="I136" s="1173"/>
      <c r="J136" s="1174"/>
      <c r="K136" s="1173"/>
      <c r="L136" s="1176"/>
      <c r="M136" s="1177"/>
      <c r="N136" s="1175"/>
      <c r="O136" s="1173"/>
      <c r="P136" s="1174"/>
      <c r="Q136" s="1173"/>
      <c r="R136" s="1175"/>
      <c r="S136" s="1173"/>
      <c r="T136" s="1174"/>
      <c r="U136" s="1173"/>
      <c r="V136" s="1176"/>
      <c r="W136" s="1173"/>
      <c r="X136" s="1175"/>
      <c r="Y136" s="1173"/>
      <c r="Z136" s="1174"/>
      <c r="AA136" s="1173"/>
      <c r="AB136" s="1175"/>
      <c r="AC136" s="1173"/>
      <c r="AD136" s="1174"/>
      <c r="AE136" s="1173"/>
      <c r="AF136" s="1176"/>
      <c r="AG136" s="1178"/>
      <c r="AH136" s="1179"/>
      <c r="AI136" s="1173"/>
      <c r="AJ136" s="1172"/>
      <c r="AK136" s="1180"/>
      <c r="AL136" s="1181"/>
      <c r="AM136" s="1180"/>
      <c r="AN136" s="1181"/>
      <c r="AO136" s="1180"/>
      <c r="AP136" s="1182"/>
      <c r="AQ136" s="1180"/>
      <c r="AR136" s="1000"/>
      <c r="AS136" s="1001"/>
      <c r="AT136" s="1183"/>
      <c r="AU136" s="1000"/>
      <c r="AV136" s="1000"/>
      <c r="AW136" s="1000"/>
      <c r="AX136" s="1000"/>
      <c r="AY136" s="1000"/>
      <c r="AZ136" s="1000"/>
      <c r="BA136" s="1000"/>
      <c r="BB136" s="1000"/>
      <c r="BC136" s="1001"/>
      <c r="BD136" s="1183"/>
      <c r="BE136" s="1000"/>
      <c r="BF136" s="1000"/>
      <c r="BG136" s="1000"/>
      <c r="BH136" s="1000"/>
      <c r="BI136" s="1000"/>
      <c r="BJ136" s="1000"/>
      <c r="BK136" s="1000"/>
      <c r="BL136" s="1000"/>
      <c r="BM136" s="1001"/>
      <c r="BN136" s="1183"/>
      <c r="BO136" s="1000"/>
      <c r="BP136" s="1000"/>
      <c r="BQ136" s="1000"/>
      <c r="BR136" s="1000"/>
      <c r="BS136" s="1000"/>
      <c r="BT136" s="1000"/>
      <c r="BU136" s="1000"/>
      <c r="BV136" s="1000"/>
      <c r="BW136" s="1001"/>
      <c r="BX136" s="1183"/>
      <c r="BY136" s="1000"/>
      <c r="BZ136" s="1000"/>
      <c r="CA136" s="1000"/>
      <c r="CB136" s="1000"/>
      <c r="CC136" s="1000"/>
      <c r="CD136" s="1000"/>
      <c r="CE136" s="1000"/>
      <c r="CF136" s="1000"/>
      <c r="CG136" s="1001"/>
      <c r="CH136" s="1183"/>
      <c r="CI136" s="1000"/>
      <c r="CJ136" s="1000"/>
      <c r="CK136" s="1000"/>
      <c r="CL136" s="1000"/>
      <c r="CM136" s="1000"/>
      <c r="CN136" s="1000"/>
      <c r="CO136" s="1000"/>
      <c r="CP136" s="1000"/>
      <c r="CQ136" s="1001"/>
      <c r="CR136" s="1184"/>
      <c r="CS136" s="1185"/>
      <c r="CT136" s="1179"/>
    </row>
    <row r="137" spans="1:98" x14ac:dyDescent="0.25">
      <c r="A137" s="2317" t="s">
        <v>43</v>
      </c>
      <c r="B137" s="2318"/>
      <c r="C137" s="2318"/>
      <c r="D137" s="2318"/>
      <c r="E137" s="1186"/>
      <c r="F137" s="1186"/>
      <c r="G137" s="1186"/>
      <c r="H137" s="1186"/>
      <c r="I137" s="1186"/>
      <c r="J137" s="1186"/>
      <c r="K137" s="1186"/>
      <c r="L137" s="1186"/>
      <c r="M137" s="1187"/>
      <c r="N137" s="1188"/>
      <c r="O137" s="1189"/>
      <c r="P137" s="1189"/>
      <c r="Q137" s="1189"/>
      <c r="R137" s="1189"/>
      <c r="S137" s="1189"/>
      <c r="T137" s="1189"/>
      <c r="U137" s="1189"/>
      <c r="V137" s="1189"/>
      <c r="W137" s="1188"/>
      <c r="X137" s="1188"/>
      <c r="Y137" s="1190"/>
      <c r="Z137" s="1190"/>
      <c r="AA137" s="1190"/>
      <c r="AB137" s="1190"/>
      <c r="AC137" s="1190"/>
      <c r="AD137" s="1190"/>
      <c r="AE137" s="1190"/>
      <c r="AF137" s="1190"/>
      <c r="AG137" s="1191"/>
      <c r="AH137" s="1192"/>
      <c r="AI137" s="1714">
        <f>'Alt 1- Future Ops'!M110-'Current Ops'!M110</f>
        <v>0</v>
      </c>
      <c r="AJ137" s="1193">
        <f>'Alt 1- Future Ops'!N110-'Current Ops'!N110</f>
        <v>0</v>
      </c>
      <c r="AK137" s="1194"/>
      <c r="AL137" s="1194"/>
      <c r="AM137" s="1194"/>
      <c r="AN137" s="1194"/>
      <c r="AO137" s="1194"/>
      <c r="AP137" s="1194"/>
      <c r="AQ137" s="1194"/>
      <c r="AR137" s="1194"/>
      <c r="AS137" s="1715">
        <f>'Alt 1- Future Ops'!W110-'Current Ops'!W110</f>
        <v>0</v>
      </c>
      <c r="AT137" s="1193">
        <f>'Alt 1- Future Ops'!X110-'Current Ops'!X110</f>
        <v>0</v>
      </c>
      <c r="AU137" s="1194"/>
      <c r="AV137" s="1194"/>
      <c r="AW137" s="1194"/>
      <c r="AX137" s="1194"/>
      <c r="AY137" s="1194"/>
      <c r="AZ137" s="1194"/>
      <c r="BA137" s="1194"/>
      <c r="BB137" s="1194"/>
      <c r="BC137" s="1195">
        <f>'Alt 1- Future Ops'!AG110-'Current Ops'!AG110</f>
        <v>0</v>
      </c>
      <c r="BD137" s="1196">
        <f>'Alt 1- Future Ops'!AH110-'Current Ops'!AH110</f>
        <v>0</v>
      </c>
      <c r="BE137" s="1194"/>
      <c r="BF137" s="1194"/>
      <c r="BG137" s="1194"/>
      <c r="BH137" s="1194"/>
      <c r="BI137" s="1194"/>
      <c r="BJ137" s="1194"/>
      <c r="BK137" s="1194"/>
      <c r="BL137" s="1194"/>
      <c r="BM137" s="1195">
        <f>'Alt 1- Future Ops'!AQ110-'Current Ops'!AQ110</f>
        <v>0</v>
      </c>
      <c r="BN137" s="1196">
        <f>'Alt 1- Future Ops'!AR110-'Current Ops'!AR110</f>
        <v>0</v>
      </c>
      <c r="BO137" s="1194"/>
      <c r="BP137" s="1194"/>
      <c r="BQ137" s="1194"/>
      <c r="BR137" s="1194"/>
      <c r="BS137" s="1194"/>
      <c r="BT137" s="1194"/>
      <c r="BU137" s="1194"/>
      <c r="BV137" s="1194"/>
      <c r="BW137" s="1197">
        <f>'Alt 1- Future Ops'!BA110-'Current Ops'!BA110</f>
        <v>0</v>
      </c>
      <c r="BX137" s="1196">
        <f>'Alt 1- Future Ops'!BB110-'Current Ops'!BB110</f>
        <v>0</v>
      </c>
      <c r="BY137" s="1194"/>
      <c r="BZ137" s="1194"/>
      <c r="CA137" s="1194"/>
      <c r="CB137" s="1194"/>
      <c r="CC137" s="1194"/>
      <c r="CD137" s="1194"/>
      <c r="CE137" s="1194"/>
      <c r="CF137" s="1194"/>
      <c r="CG137" s="1195">
        <f>'Alt 1- Future Ops'!BK110-'Current Ops'!BK110</f>
        <v>0</v>
      </c>
      <c r="CH137" s="1196">
        <f>'Alt 1- Future Ops'!BL110-'Current Ops'!BL110</f>
        <v>0</v>
      </c>
      <c r="CI137" s="1194"/>
      <c r="CJ137" s="1194"/>
      <c r="CK137" s="1194"/>
      <c r="CL137" s="1194"/>
      <c r="CM137" s="1194"/>
      <c r="CN137" s="1194"/>
      <c r="CO137" s="1194"/>
      <c r="CP137" s="1194"/>
      <c r="CQ137" s="1197">
        <f>'Alt 1- Future Ops'!BU110-'Current Ops'!BU110</f>
        <v>0</v>
      </c>
      <c r="CR137" s="1198">
        <f>'Alt 1- Future Ops'!BV110-'Current Ops'!BV110</f>
        <v>0</v>
      </c>
      <c r="CS137" s="1199">
        <f>BC137+BM137+BW137+CG137+CQ137</f>
        <v>0</v>
      </c>
      <c r="CT137" s="1198">
        <f>BD137+BN137+BX137+CH137+CR137</f>
        <v>0</v>
      </c>
    </row>
    <row r="138" spans="1:98" x14ac:dyDescent="0.25">
      <c r="A138" s="2317" t="s">
        <v>44</v>
      </c>
      <c r="B138" s="2318"/>
      <c r="C138" s="2318"/>
      <c r="D138" s="2318"/>
      <c r="E138" s="1186"/>
      <c r="F138" s="1186"/>
      <c r="G138" s="1186"/>
      <c r="H138" s="1186"/>
      <c r="I138" s="1186"/>
      <c r="J138" s="1186"/>
      <c r="K138" s="1186"/>
      <c r="L138" s="1186"/>
      <c r="M138" s="1200"/>
      <c r="N138" s="1201"/>
      <c r="O138" s="1202"/>
      <c r="P138" s="1202"/>
      <c r="Q138" s="1202"/>
      <c r="R138" s="1202"/>
      <c r="S138" s="1202"/>
      <c r="T138" s="1202"/>
      <c r="U138" s="1202"/>
      <c r="V138" s="1202"/>
      <c r="W138" s="1201"/>
      <c r="X138" s="1201"/>
      <c r="Y138" s="1190"/>
      <c r="Z138" s="1190"/>
      <c r="AA138" s="1190"/>
      <c r="AB138" s="1190"/>
      <c r="AC138" s="1190"/>
      <c r="AD138" s="1190"/>
      <c r="AE138" s="1190"/>
      <c r="AF138" s="1190"/>
      <c r="AG138" s="544"/>
      <c r="AH138" s="1203"/>
      <c r="AI138" s="449">
        <v>0</v>
      </c>
      <c r="AJ138" s="443">
        <v>0</v>
      </c>
      <c r="AK138" s="1244"/>
      <c r="AL138" s="1244"/>
      <c r="AM138" s="1244"/>
      <c r="AN138" s="1244"/>
      <c r="AO138" s="1244"/>
      <c r="AP138" s="1244"/>
      <c r="AQ138" s="1244"/>
      <c r="AR138" s="1244"/>
      <c r="AS138" s="444">
        <v>0</v>
      </c>
      <c r="AT138" s="443">
        <v>0</v>
      </c>
      <c r="AU138" s="1244"/>
      <c r="AV138" s="1244"/>
      <c r="AW138" s="1244"/>
      <c r="AX138" s="1244"/>
      <c r="AY138" s="1244"/>
      <c r="AZ138" s="1244"/>
      <c r="BA138" s="1244"/>
      <c r="BB138" s="1244"/>
      <c r="BC138" s="444">
        <v>0</v>
      </c>
      <c r="BD138" s="443">
        <v>0</v>
      </c>
      <c r="BE138" s="1244"/>
      <c r="BF138" s="1244"/>
      <c r="BG138" s="1244"/>
      <c r="BH138" s="1244"/>
      <c r="BI138" s="1244"/>
      <c r="BJ138" s="1244"/>
      <c r="BK138" s="1244"/>
      <c r="BL138" s="1244"/>
      <c r="BM138" s="444">
        <v>0</v>
      </c>
      <c r="BN138" s="443">
        <v>0</v>
      </c>
      <c r="BO138" s="1244"/>
      <c r="BP138" s="1244"/>
      <c r="BQ138" s="1244"/>
      <c r="BR138" s="1244"/>
      <c r="BS138" s="1244"/>
      <c r="BT138" s="1244"/>
      <c r="BU138" s="1244"/>
      <c r="BV138" s="1244"/>
      <c r="BW138" s="445">
        <v>0</v>
      </c>
      <c r="BX138" s="443">
        <v>0</v>
      </c>
      <c r="BY138" s="1244"/>
      <c r="BZ138" s="1244"/>
      <c r="CA138" s="1244"/>
      <c r="CB138" s="1244"/>
      <c r="CC138" s="1244"/>
      <c r="CD138" s="1244"/>
      <c r="CE138" s="1244"/>
      <c r="CF138" s="1244"/>
      <c r="CG138" s="444">
        <v>0</v>
      </c>
      <c r="CH138" s="443">
        <v>0</v>
      </c>
      <c r="CI138" s="1244"/>
      <c r="CJ138" s="1244"/>
      <c r="CK138" s="1244"/>
      <c r="CL138" s="1244"/>
      <c r="CM138" s="1244"/>
      <c r="CN138" s="1244"/>
      <c r="CO138" s="1244"/>
      <c r="CP138" s="1244"/>
      <c r="CQ138" s="445">
        <v>0</v>
      </c>
      <c r="CR138" s="446">
        <v>0</v>
      </c>
      <c r="CS138" s="1199">
        <f>BC138+BM138+BW138+CG138+CQ138</f>
        <v>0</v>
      </c>
      <c r="CT138" s="1198">
        <f>BD138+BN138+BX138+CH138+CR138</f>
        <v>0</v>
      </c>
    </row>
    <row r="139" spans="1:98" x14ac:dyDescent="0.25">
      <c r="A139" s="2317" t="s">
        <v>45</v>
      </c>
      <c r="B139" s="2318"/>
      <c r="C139" s="2318"/>
      <c r="D139" s="2318"/>
      <c r="E139" s="1186"/>
      <c r="F139" s="1186"/>
      <c r="G139" s="1186"/>
      <c r="H139" s="1186"/>
      <c r="I139" s="1186"/>
      <c r="J139" s="1186"/>
      <c r="K139" s="1186"/>
      <c r="L139" s="1186"/>
      <c r="M139" s="1200"/>
      <c r="N139" s="1201"/>
      <c r="O139" s="1202"/>
      <c r="P139" s="1202"/>
      <c r="Q139" s="1202"/>
      <c r="R139" s="1202"/>
      <c r="S139" s="1202"/>
      <c r="T139" s="1202"/>
      <c r="U139" s="1202"/>
      <c r="V139" s="1202"/>
      <c r="W139" s="1201"/>
      <c r="X139" s="1201"/>
      <c r="Y139" s="1190"/>
      <c r="Z139" s="1190"/>
      <c r="AA139" s="1190"/>
      <c r="AB139" s="1190"/>
      <c r="AC139" s="1190"/>
      <c r="AD139" s="1190"/>
      <c r="AE139" s="1190"/>
      <c r="AF139" s="1190"/>
      <c r="AG139" s="544"/>
      <c r="AH139" s="1203"/>
      <c r="AI139" s="1204"/>
      <c r="AJ139" s="443">
        <v>0</v>
      </c>
      <c r="AK139" s="1194"/>
      <c r="AL139" s="1194"/>
      <c r="AM139" s="1194"/>
      <c r="AN139" s="1194"/>
      <c r="AO139" s="1194"/>
      <c r="AP139" s="1194"/>
      <c r="AQ139" s="1194"/>
      <c r="AR139" s="1194"/>
      <c r="AS139" s="1205"/>
      <c r="AT139" s="443">
        <v>0</v>
      </c>
      <c r="AU139" s="1194"/>
      <c r="AV139" s="1194"/>
      <c r="AW139" s="1194"/>
      <c r="AX139" s="1194"/>
      <c r="AY139" s="1194"/>
      <c r="AZ139" s="1194"/>
      <c r="BA139" s="1194"/>
      <c r="BB139" s="1194"/>
      <c r="BC139" s="1205"/>
      <c r="BD139" s="443">
        <v>0</v>
      </c>
      <c r="BE139" s="1194"/>
      <c r="BF139" s="1194"/>
      <c r="BG139" s="1194"/>
      <c r="BH139" s="1194"/>
      <c r="BI139" s="1194"/>
      <c r="BJ139" s="1194"/>
      <c r="BK139" s="1194"/>
      <c r="BL139" s="1194"/>
      <c r="BM139" s="1205"/>
      <c r="BN139" s="443">
        <v>0</v>
      </c>
      <c r="BO139" s="1194"/>
      <c r="BP139" s="1194"/>
      <c r="BQ139" s="1194"/>
      <c r="BR139" s="1194"/>
      <c r="BS139" s="1194"/>
      <c r="BT139" s="1194"/>
      <c r="BU139" s="1194"/>
      <c r="BV139" s="1194"/>
      <c r="BW139" s="1206"/>
      <c r="BX139" s="443">
        <v>0</v>
      </c>
      <c r="BY139" s="1194"/>
      <c r="BZ139" s="1194"/>
      <c r="CA139" s="1194"/>
      <c r="CB139" s="1194"/>
      <c r="CC139" s="1194"/>
      <c r="CD139" s="1194"/>
      <c r="CE139" s="1194"/>
      <c r="CF139" s="1194"/>
      <c r="CG139" s="1205"/>
      <c r="CH139" s="443">
        <v>0</v>
      </c>
      <c r="CI139" s="1194"/>
      <c r="CJ139" s="1194"/>
      <c r="CK139" s="1194"/>
      <c r="CL139" s="1194"/>
      <c r="CM139" s="1194"/>
      <c r="CN139" s="1194"/>
      <c r="CO139" s="1194"/>
      <c r="CP139" s="1194"/>
      <c r="CQ139" s="1206"/>
      <c r="CR139" s="446">
        <v>0</v>
      </c>
      <c r="CS139" s="321"/>
      <c r="CT139" s="1198">
        <f>BD139+BN139+BX139+CH139+CR139</f>
        <v>0</v>
      </c>
    </row>
    <row r="140" spans="1:98" x14ac:dyDescent="0.25">
      <c r="A140" s="2317" t="s">
        <v>143</v>
      </c>
      <c r="B140" s="2318"/>
      <c r="C140" s="2318"/>
      <c r="D140" s="2318"/>
      <c r="E140" s="1186"/>
      <c r="F140" s="1186"/>
      <c r="G140" s="1186"/>
      <c r="H140" s="1186"/>
      <c r="I140" s="1186"/>
      <c r="J140" s="1186"/>
      <c r="K140" s="1186"/>
      <c r="L140" s="1186"/>
      <c r="M140" s="1200"/>
      <c r="N140" s="1201"/>
      <c r="O140" s="1202"/>
      <c r="P140" s="1202"/>
      <c r="Q140" s="1202"/>
      <c r="R140" s="1202"/>
      <c r="S140" s="1202"/>
      <c r="T140" s="1202"/>
      <c r="U140" s="1202"/>
      <c r="V140" s="1202"/>
      <c r="W140" s="1201"/>
      <c r="X140" s="1201"/>
      <c r="Y140" s="1190"/>
      <c r="Z140" s="1190"/>
      <c r="AA140" s="1190"/>
      <c r="AB140" s="1190"/>
      <c r="AC140" s="1190"/>
      <c r="AD140" s="1190"/>
      <c r="AE140" s="1190"/>
      <c r="AF140" s="1190"/>
      <c r="AG140" s="544"/>
      <c r="AH140" s="1203"/>
      <c r="AI140" s="1207">
        <f>SUM(AI137:AI139)</f>
        <v>0</v>
      </c>
      <c r="AJ140" s="1196">
        <f>SUM(AJ137:AJ139)</f>
        <v>0</v>
      </c>
      <c r="AK140" s="1194"/>
      <c r="AL140" s="1194"/>
      <c r="AM140" s="1194"/>
      <c r="AN140" s="1194"/>
      <c r="AO140" s="1194"/>
      <c r="AP140" s="1194"/>
      <c r="AQ140" s="1194"/>
      <c r="AR140" s="1194"/>
      <c r="AS140" s="1195">
        <f>SUM(AS137:AS139)</f>
        <v>0</v>
      </c>
      <c r="AT140" s="1196">
        <f>SUM(AT137:AT139)</f>
        <v>0</v>
      </c>
      <c r="AU140" s="1194"/>
      <c r="AV140" s="1194"/>
      <c r="AW140" s="1194"/>
      <c r="AX140" s="1194"/>
      <c r="AY140" s="1194"/>
      <c r="AZ140" s="1194"/>
      <c r="BA140" s="1194"/>
      <c r="BB140" s="1194"/>
      <c r="BC140" s="1195">
        <f>SUM(BC137:BC139)</f>
        <v>0</v>
      </c>
      <c r="BD140" s="1196">
        <f>SUM(BD137:BD139)</f>
        <v>0</v>
      </c>
      <c r="BE140" s="1194"/>
      <c r="BF140" s="1194"/>
      <c r="BG140" s="1194"/>
      <c r="BH140" s="1194"/>
      <c r="BI140" s="1194"/>
      <c r="BJ140" s="1194"/>
      <c r="BK140" s="1194"/>
      <c r="BL140" s="1194"/>
      <c r="BM140" s="1195">
        <f>SUM(BM137:BM139)</f>
        <v>0</v>
      </c>
      <c r="BN140" s="1196">
        <f>SUM(BN137:BN139)</f>
        <v>0</v>
      </c>
      <c r="BO140" s="1194"/>
      <c r="BP140" s="1194"/>
      <c r="BQ140" s="1194"/>
      <c r="BR140" s="1194"/>
      <c r="BS140" s="1194"/>
      <c r="BT140" s="1194"/>
      <c r="BU140" s="1194"/>
      <c r="BV140" s="1194"/>
      <c r="BW140" s="1197">
        <f>SUM(BW137:BW139)</f>
        <v>0</v>
      </c>
      <c r="BX140" s="1196">
        <f>SUM(BX137:BX139)</f>
        <v>0</v>
      </c>
      <c r="BY140" s="1194"/>
      <c r="BZ140" s="1194"/>
      <c r="CA140" s="1194"/>
      <c r="CB140" s="1194"/>
      <c r="CC140" s="1194"/>
      <c r="CD140" s="1194"/>
      <c r="CE140" s="1194"/>
      <c r="CF140" s="1194"/>
      <c r="CG140" s="1195">
        <f>SUM(CG137:CG139)</f>
        <v>0</v>
      </c>
      <c r="CH140" s="1196">
        <f>SUM(CH137:CH139)</f>
        <v>0</v>
      </c>
      <c r="CI140" s="1194"/>
      <c r="CJ140" s="1194"/>
      <c r="CK140" s="1194"/>
      <c r="CL140" s="1194"/>
      <c r="CM140" s="1194"/>
      <c r="CN140" s="1194"/>
      <c r="CO140" s="1194"/>
      <c r="CP140" s="1194"/>
      <c r="CQ140" s="1197">
        <f>SUM(CQ137:CQ139)</f>
        <v>0</v>
      </c>
      <c r="CR140" s="1208">
        <f>SUM(CR137:CR139)</f>
        <v>0</v>
      </c>
      <c r="CS140" s="1199">
        <f>BC140+BM140+BW140+CG140+CQ140</f>
        <v>0</v>
      </c>
      <c r="CT140" s="1198">
        <f>BD140+BN140+BX140+CH140+CR140</f>
        <v>0</v>
      </c>
    </row>
    <row r="141" spans="1:98" x14ac:dyDescent="0.25">
      <c r="A141" s="2317" t="s">
        <v>144</v>
      </c>
      <c r="B141" s="2318"/>
      <c r="C141" s="2318"/>
      <c r="D141" s="2318"/>
      <c r="E141" s="1186"/>
      <c r="F141" s="1186"/>
      <c r="G141" s="1186"/>
      <c r="H141" s="1186"/>
      <c r="I141" s="1186"/>
      <c r="J141" s="1186"/>
      <c r="K141" s="1186"/>
      <c r="L141" s="1186"/>
      <c r="M141" s="1200"/>
      <c r="N141" s="1201"/>
      <c r="O141" s="1202"/>
      <c r="P141" s="1202"/>
      <c r="Q141" s="1202"/>
      <c r="R141" s="1202"/>
      <c r="S141" s="1202"/>
      <c r="T141" s="1202"/>
      <c r="U141" s="1202"/>
      <c r="V141" s="1202"/>
      <c r="W141" s="1201"/>
      <c r="X141" s="1201"/>
      <c r="Y141" s="1190"/>
      <c r="Z141" s="1190"/>
      <c r="AA141" s="1190"/>
      <c r="AB141" s="1190"/>
      <c r="AC141" s="1190"/>
      <c r="AD141" s="1190"/>
      <c r="AE141" s="1190"/>
      <c r="AF141" s="1190"/>
      <c r="AG141" s="544"/>
      <c r="AH141" s="1203"/>
      <c r="AI141" s="1207">
        <f>AI140</f>
        <v>0</v>
      </c>
      <c r="AJ141" s="1196">
        <f>AJ140</f>
        <v>0</v>
      </c>
      <c r="AK141" s="1194"/>
      <c r="AL141" s="1194"/>
      <c r="AM141" s="1194"/>
      <c r="AN141" s="1194"/>
      <c r="AO141" s="1194"/>
      <c r="AP141" s="1194"/>
      <c r="AQ141" s="1194"/>
      <c r="AR141" s="1194"/>
      <c r="AS141" s="1195">
        <f>AS140</f>
        <v>0</v>
      </c>
      <c r="AT141" s="1196">
        <f>AT140</f>
        <v>0</v>
      </c>
      <c r="AU141" s="1194"/>
      <c r="AV141" s="1194"/>
      <c r="AW141" s="1194"/>
      <c r="AX141" s="1194"/>
      <c r="AY141" s="1194"/>
      <c r="AZ141" s="1194"/>
      <c r="BA141" s="1194"/>
      <c r="BB141" s="1194"/>
      <c r="BC141" s="1209">
        <f>BC140</f>
        <v>0</v>
      </c>
      <c r="BD141" s="1210">
        <f>BD140</f>
        <v>0</v>
      </c>
      <c r="BE141" s="1194"/>
      <c r="BF141" s="1194"/>
      <c r="BG141" s="1194"/>
      <c r="BH141" s="1194"/>
      <c r="BI141" s="1194"/>
      <c r="BJ141" s="1194"/>
      <c r="BK141" s="1194"/>
      <c r="BL141" s="1194"/>
      <c r="BM141" s="1209">
        <f>BM140</f>
        <v>0</v>
      </c>
      <c r="BN141" s="1210">
        <f>BN140</f>
        <v>0</v>
      </c>
      <c r="BO141" s="1194"/>
      <c r="BP141" s="1194"/>
      <c r="BQ141" s="1194"/>
      <c r="BR141" s="1194"/>
      <c r="BS141" s="1194"/>
      <c r="BT141" s="1194"/>
      <c r="BU141" s="1194"/>
      <c r="BV141" s="1194"/>
      <c r="BW141" s="1211">
        <f>BW140</f>
        <v>0</v>
      </c>
      <c r="BX141" s="1210">
        <f>BX140</f>
        <v>0</v>
      </c>
      <c r="BY141" s="1194"/>
      <c r="BZ141" s="1194"/>
      <c r="CA141" s="1194"/>
      <c r="CB141" s="1194"/>
      <c r="CC141" s="1194"/>
      <c r="CD141" s="1194"/>
      <c r="CE141" s="1194"/>
      <c r="CF141" s="1194"/>
      <c r="CG141" s="1209">
        <f>CG140</f>
        <v>0</v>
      </c>
      <c r="CH141" s="1210">
        <f>CH140</f>
        <v>0</v>
      </c>
      <c r="CI141" s="1194"/>
      <c r="CJ141" s="1194"/>
      <c r="CK141" s="1194"/>
      <c r="CL141" s="1194"/>
      <c r="CM141" s="1194"/>
      <c r="CN141" s="1194"/>
      <c r="CO141" s="1194"/>
      <c r="CP141" s="1194"/>
      <c r="CQ141" s="1211">
        <f>CQ140</f>
        <v>0</v>
      </c>
      <c r="CR141" s="1212">
        <f>CR140</f>
        <v>0</v>
      </c>
      <c r="CS141" s="1213">
        <f>BC141+BM141+BW141+CG141+CQ141</f>
        <v>0</v>
      </c>
      <c r="CT141" s="1212">
        <f>BD141+BN141+BX141+CH141+CR141</f>
        <v>0</v>
      </c>
    </row>
    <row r="142" spans="1:98" ht="15.75" thickBot="1" x14ac:dyDescent="0.3">
      <c r="A142" s="2334" t="s">
        <v>180</v>
      </c>
      <c r="B142" s="2335"/>
      <c r="C142" s="2335"/>
      <c r="D142" s="2336"/>
      <c r="E142" s="1214"/>
      <c r="F142" s="1214"/>
      <c r="G142" s="1214"/>
      <c r="H142" s="1214"/>
      <c r="I142" s="1214"/>
      <c r="J142" s="1214"/>
      <c r="K142" s="1214"/>
      <c r="L142" s="1214"/>
      <c r="M142" s="1215"/>
      <c r="N142" s="1216"/>
      <c r="O142" s="1217"/>
      <c r="P142" s="1217"/>
      <c r="Q142" s="1217"/>
      <c r="R142" s="1217"/>
      <c r="S142" s="1217"/>
      <c r="T142" s="1217"/>
      <c r="U142" s="1217"/>
      <c r="V142" s="1217"/>
      <c r="W142" s="1216"/>
      <c r="X142" s="1216"/>
      <c r="Y142" s="1218"/>
      <c r="Z142" s="1218"/>
      <c r="AA142" s="1218"/>
      <c r="AB142" s="1218"/>
      <c r="AC142" s="1218"/>
      <c r="AD142" s="1218"/>
      <c r="AE142" s="1218"/>
      <c r="AF142" s="1218"/>
      <c r="AG142" s="545"/>
      <c r="AH142" s="1219"/>
      <c r="AI142" s="1220"/>
      <c r="AJ142" s="1220"/>
      <c r="AK142" s="1221"/>
      <c r="AL142" s="1221"/>
      <c r="AM142" s="1221"/>
      <c r="AN142" s="1221"/>
      <c r="AO142" s="1221"/>
      <c r="AP142" s="1221"/>
      <c r="AQ142" s="1221"/>
      <c r="AR142" s="1221"/>
      <c r="AS142" s="1220"/>
      <c r="AT142" s="1220"/>
      <c r="AU142" s="1221"/>
      <c r="AV142" s="1221"/>
      <c r="AW142" s="1221"/>
      <c r="AX142" s="1221"/>
      <c r="AY142" s="1221"/>
      <c r="AZ142" s="1221"/>
      <c r="BA142" s="1221"/>
      <c r="BB142" s="1221"/>
      <c r="BC142" s="1220"/>
      <c r="BD142" s="1220"/>
      <c r="BE142" s="1221"/>
      <c r="BF142" s="1221"/>
      <c r="BG142" s="1221"/>
      <c r="BH142" s="1221"/>
      <c r="BI142" s="1221"/>
      <c r="BJ142" s="1221"/>
      <c r="BK142" s="1221"/>
      <c r="BL142" s="1221"/>
      <c r="BM142" s="1220"/>
      <c r="BN142" s="1220"/>
      <c r="BO142" s="1221"/>
      <c r="BP142" s="1221"/>
      <c r="BQ142" s="1221"/>
      <c r="BR142" s="1221"/>
      <c r="BS142" s="1221"/>
      <c r="BT142" s="1221"/>
      <c r="BU142" s="1221"/>
      <c r="BV142" s="1221"/>
      <c r="BW142" s="1220"/>
      <c r="BX142" s="1220"/>
      <c r="BY142" s="1221"/>
      <c r="BZ142" s="1221"/>
      <c r="CA142" s="1221"/>
      <c r="CB142" s="1221"/>
      <c r="CC142" s="1221"/>
      <c r="CD142" s="1221"/>
      <c r="CE142" s="1221"/>
      <c r="CF142" s="1221"/>
      <c r="CG142" s="1222"/>
      <c r="CH142" s="1220"/>
      <c r="CI142" s="1221"/>
      <c r="CJ142" s="1221"/>
      <c r="CK142" s="1221"/>
      <c r="CL142" s="1221"/>
      <c r="CM142" s="1221"/>
      <c r="CN142" s="1221"/>
      <c r="CO142" s="1221"/>
      <c r="CP142" s="1221"/>
      <c r="CQ142" s="1222"/>
      <c r="CR142" s="1223"/>
      <c r="CS142" s="320"/>
      <c r="CT142" s="1704">
        <f>IF('Alt 1- Future Ops'!BZ110=0,0,IF('Current Ops'!BZ110=0,0,'Alt 1- Future Ops'!BZ110/'Current Ops'!BZ110))</f>
        <v>0</v>
      </c>
    </row>
    <row r="143" spans="1:98" ht="15.75" thickTop="1" x14ac:dyDescent="0.25">
      <c r="A143" s="178" t="s">
        <v>181</v>
      </c>
    </row>
    <row r="144" spans="1:98" x14ac:dyDescent="0.25">
      <c r="A144" s="198"/>
    </row>
    <row r="145" spans="13:14" x14ac:dyDescent="0.25">
      <c r="M145" s="32"/>
      <c r="N145" s="32"/>
    </row>
  </sheetData>
  <sheetProtection sheet="1" objects="1" scenarios="1" formatCells="0" formatColumns="0" formatRows="0" insertColumns="0" insertRows="0" deleteColumns="0" deleteRows="0" sort="0" autoFilter="0"/>
  <mergeCells count="89">
    <mergeCell ref="A133:D133"/>
    <mergeCell ref="A134:D134"/>
    <mergeCell ref="A131:D131"/>
    <mergeCell ref="A132:D132"/>
    <mergeCell ref="A103:D103"/>
    <mergeCell ref="A108:D108"/>
    <mergeCell ref="A109:D109"/>
    <mergeCell ref="A114:D114"/>
    <mergeCell ref="A110:D110"/>
    <mergeCell ref="A123:D123"/>
    <mergeCell ref="A117:D117"/>
    <mergeCell ref="A118:D118"/>
    <mergeCell ref="A119:D119"/>
    <mergeCell ref="A120:D120"/>
    <mergeCell ref="A121:D121"/>
    <mergeCell ref="A122:D122"/>
    <mergeCell ref="A96:D96"/>
    <mergeCell ref="A97:D97"/>
    <mergeCell ref="A98:D98"/>
    <mergeCell ref="A101:D101"/>
    <mergeCell ref="A102:D102"/>
    <mergeCell ref="A142:D142"/>
    <mergeCell ref="A138:D138"/>
    <mergeCell ref="A139:D139"/>
    <mergeCell ref="A140:D140"/>
    <mergeCell ref="A141:D141"/>
    <mergeCell ref="A137:D137"/>
    <mergeCell ref="A105:D105"/>
    <mergeCell ref="A91:D91"/>
    <mergeCell ref="A92:D92"/>
    <mergeCell ref="A129:D129"/>
    <mergeCell ref="A126:D126"/>
    <mergeCell ref="A99:D99"/>
    <mergeCell ref="A104:D104"/>
    <mergeCell ref="A128:D128"/>
    <mergeCell ref="A127:D127"/>
    <mergeCell ref="A111:D111"/>
    <mergeCell ref="A112:D112"/>
    <mergeCell ref="A113:D113"/>
    <mergeCell ref="A115:D115"/>
    <mergeCell ref="A106:D106"/>
    <mergeCell ref="A107:D107"/>
    <mergeCell ref="AG1:AH1"/>
    <mergeCell ref="CS1:CT1"/>
    <mergeCell ref="CU2:CV2"/>
    <mergeCell ref="BW2:BX2"/>
    <mergeCell ref="M2:N2"/>
    <mergeCell ref="W2:X2"/>
    <mergeCell ref="CG2:CH2"/>
    <mergeCell ref="CQ2:CR2"/>
    <mergeCell ref="CS2:CT2"/>
    <mergeCell ref="AI1:CR1"/>
    <mergeCell ref="AS2:AT2"/>
    <mergeCell ref="BM2:BN2"/>
    <mergeCell ref="AI2:AJ2"/>
    <mergeCell ref="BC2:BD2"/>
    <mergeCell ref="A76:D76"/>
    <mergeCell ref="A56:D56"/>
    <mergeCell ref="A57:D57"/>
    <mergeCell ref="A58:D58"/>
    <mergeCell ref="A59:D59"/>
    <mergeCell ref="A60:D60"/>
    <mergeCell ref="A73:D73"/>
    <mergeCell ref="A75:D75"/>
    <mergeCell ref="A61:D61"/>
    <mergeCell ref="A62:D62"/>
    <mergeCell ref="A85:D85"/>
    <mergeCell ref="A86:D86"/>
    <mergeCell ref="A77:D77"/>
    <mergeCell ref="A78:D78"/>
    <mergeCell ref="A79:D79"/>
    <mergeCell ref="A81:D81"/>
    <mergeCell ref="A80:D80"/>
    <mergeCell ref="A93:D93"/>
    <mergeCell ref="A63:D63"/>
    <mergeCell ref="A64:D64"/>
    <mergeCell ref="A116:D116"/>
    <mergeCell ref="M1:X1"/>
    <mergeCell ref="A55:D55"/>
    <mergeCell ref="A65:D65"/>
    <mergeCell ref="A72:D72"/>
    <mergeCell ref="A82:D82"/>
    <mergeCell ref="A87:D87"/>
    <mergeCell ref="A89:D89"/>
    <mergeCell ref="A84:D84"/>
    <mergeCell ref="A94:D94"/>
    <mergeCell ref="A83:D83"/>
    <mergeCell ref="A88:D88"/>
    <mergeCell ref="A90:D90"/>
  </mergeCells>
  <phoneticPr fontId="50" type="noConversion"/>
  <dataValidations count="3">
    <dataValidation type="list" allowBlank="1" showInputMessage="1" showErrorMessage="1" sqref="B5:B20 B31:B35">
      <formula1>"Pgm, IT"</formula1>
    </dataValidation>
    <dataValidation type="list" allowBlank="1" showInputMessage="1" showErrorMessage="1" sqref="D31:D35">
      <formula1>"P,T,E,Board"</formula1>
    </dataValidation>
    <dataValidation type="list" allowBlank="1" showInputMessage="1" showErrorMessage="1" sqref="D5:D20">
      <formula1>"P,T,E,Board"</formula1>
    </dataValidation>
  </dataValidations>
  <printOptions horizontalCentered="1"/>
  <pageMargins left="0.25" right="0.25" top="1.25" bottom="1.1100000000000001" header="0.3" footer="0.3"/>
  <pageSetup paperSize="5" scale="55" orientation="landscape" r:id="rId1"/>
  <headerFooter>
    <oddHeader>&amp;L&amp;"Arial,Regular"&amp;14Agency/State Entity:
Project Number:
Project Name:&amp;C&amp;"Arial,Bold"&amp;18Financial Analysis Worksheets -  Project Costs Alternative 1&amp;R&amp;"Arial,Regular"&amp;14Date: (MM/DD/YYYY)
Stage/Version: (Stage X/Version X)</oddHeader>
    <oddFooter>&amp;L&amp;"Arial,Regular"&amp;14SIMM 19F.2 (Rev. 1/29/2016)&amp;C&amp;"Arial,Regular"&amp;14&amp;P of &amp;N&amp;R&amp;"Arial,Regular"&amp;14&amp;D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9"/>
  <sheetViews>
    <sheetView zoomScale="80" zoomScaleNormal="80" workbookViewId="0">
      <selection sqref="A1:A2"/>
    </sheetView>
  </sheetViews>
  <sheetFormatPr defaultColWidth="9.140625" defaultRowHeight="15" x14ac:dyDescent="0.25"/>
  <cols>
    <col min="1" max="1" width="42.42578125" style="178" customWidth="1"/>
    <col min="2" max="2" width="10" style="178" customWidth="1"/>
    <col min="3" max="4" width="9.7109375" style="178" customWidth="1"/>
    <col min="5" max="12" width="9.7109375" style="178" hidden="1" customWidth="1"/>
    <col min="13" max="14" width="9.7109375" style="178" customWidth="1"/>
    <col min="15" max="22" width="9.7109375" style="178" hidden="1" customWidth="1"/>
    <col min="23" max="23" width="9.7109375" style="178" customWidth="1"/>
    <col min="24" max="24" width="9.42578125" style="178" customWidth="1"/>
    <col min="25" max="32" width="8.85546875" style="178" hidden="1" customWidth="1"/>
    <col min="33" max="33" width="8.85546875" style="178" customWidth="1"/>
    <col min="34" max="34" width="9.85546875" style="178" customWidth="1"/>
    <col min="35" max="42" width="9.85546875" style="178" hidden="1" customWidth="1"/>
    <col min="43" max="44" width="9.85546875" style="178" customWidth="1"/>
    <col min="45" max="52" width="9.85546875" style="178" hidden="1" customWidth="1"/>
    <col min="53" max="53" width="9.85546875" style="178" customWidth="1"/>
    <col min="54" max="54" width="9.28515625" style="178" customWidth="1"/>
    <col min="55" max="62" width="9.28515625" style="178" hidden="1" customWidth="1"/>
    <col min="63" max="63" width="9.28515625" style="178" customWidth="1"/>
    <col min="64" max="64" width="9.5703125" style="178" customWidth="1"/>
    <col min="65" max="72" width="9.5703125" style="178" hidden="1" customWidth="1"/>
    <col min="73" max="73" width="9.5703125" style="178" customWidth="1"/>
    <col min="74" max="74" width="12.140625" style="178" customWidth="1"/>
    <col min="75" max="75" width="10.7109375" style="178" customWidth="1"/>
    <col min="76" max="76" width="12.85546875" style="178" bestFit="1" customWidth="1"/>
    <col min="77" max="77" width="10.7109375" style="178" customWidth="1"/>
    <col min="78" max="78" width="12.140625" style="178" customWidth="1"/>
    <col min="79" max="16384" width="9.140625" style="178"/>
  </cols>
  <sheetData>
    <row r="1" spans="1:78" ht="15.75" customHeight="1" x14ac:dyDescent="0.25">
      <c r="A1" s="2412" t="s">
        <v>186</v>
      </c>
      <c r="B1" s="2414" t="s">
        <v>148</v>
      </c>
      <c r="C1" s="2416" t="s">
        <v>0</v>
      </c>
      <c r="D1" s="2418" t="s">
        <v>167</v>
      </c>
      <c r="E1" s="1960"/>
      <c r="F1" s="1960"/>
      <c r="G1" s="1960"/>
      <c r="H1" s="1960"/>
      <c r="I1" s="1960"/>
      <c r="J1" s="1960"/>
      <c r="K1" s="1960"/>
      <c r="L1" s="1960"/>
      <c r="M1" s="1959"/>
      <c r="N1" s="1960"/>
      <c r="O1" s="1960"/>
      <c r="P1" s="1960"/>
      <c r="Q1" s="1960"/>
      <c r="R1" s="1960"/>
      <c r="S1" s="1960"/>
      <c r="T1" s="1960"/>
      <c r="U1" s="1960"/>
      <c r="V1" s="1960"/>
      <c r="W1" s="1960"/>
      <c r="X1" s="1960"/>
      <c r="Y1" s="1960"/>
      <c r="Z1" s="1960"/>
      <c r="AA1" s="1960"/>
      <c r="AB1" s="1960"/>
      <c r="AC1" s="1960"/>
      <c r="AD1" s="1960"/>
      <c r="AE1" s="1960"/>
      <c r="AF1" s="1960"/>
      <c r="AG1" s="1960"/>
      <c r="AH1" s="1960"/>
      <c r="AI1" s="1960"/>
      <c r="AJ1" s="1960"/>
      <c r="AK1" s="1960"/>
      <c r="AL1" s="1960"/>
      <c r="AM1" s="1960"/>
      <c r="AN1" s="1960"/>
      <c r="AO1" s="1960"/>
      <c r="AP1" s="1960"/>
      <c r="AQ1" s="1960"/>
      <c r="AR1" s="1960"/>
      <c r="AS1" s="1960"/>
      <c r="AT1" s="1960"/>
      <c r="AU1" s="1960"/>
      <c r="AV1" s="1960"/>
      <c r="AW1" s="1960"/>
      <c r="AX1" s="1960"/>
      <c r="AY1" s="1960"/>
      <c r="AZ1" s="1960"/>
      <c r="BA1" s="1960"/>
      <c r="BB1" s="1960"/>
      <c r="BC1" s="1960"/>
      <c r="BD1" s="1960"/>
      <c r="BE1" s="1960"/>
      <c r="BF1" s="1960"/>
      <c r="BG1" s="1960"/>
      <c r="BH1" s="1960"/>
      <c r="BI1" s="1960"/>
      <c r="BJ1" s="1960"/>
      <c r="BK1" s="1960"/>
      <c r="BL1" s="1960"/>
      <c r="BM1" s="1960"/>
      <c r="BN1" s="1960"/>
      <c r="BO1" s="1960"/>
      <c r="BP1" s="1960"/>
      <c r="BQ1" s="1960"/>
      <c r="BR1" s="1960"/>
      <c r="BS1" s="1960"/>
      <c r="BT1" s="1960"/>
      <c r="BU1" s="1960"/>
      <c r="BV1" s="1961"/>
      <c r="BW1" s="1960"/>
      <c r="BX1" s="1960"/>
      <c r="BY1" s="1963" t="s">
        <v>205</v>
      </c>
      <c r="BZ1" s="1964">
        <v>7</v>
      </c>
    </row>
    <row r="2" spans="1:78" ht="32.25" customHeight="1" x14ac:dyDescent="0.25">
      <c r="A2" s="2413"/>
      <c r="B2" s="2415"/>
      <c r="C2" s="2417"/>
      <c r="D2" s="2419"/>
      <c r="E2" s="650"/>
      <c r="F2" s="650"/>
      <c r="G2" s="650"/>
      <c r="H2" s="650"/>
      <c r="I2" s="650"/>
      <c r="J2" s="651"/>
      <c r="K2" s="651"/>
      <c r="L2" s="651"/>
      <c r="M2" s="2408" t="s">
        <v>185</v>
      </c>
      <c r="N2" s="2409"/>
      <c r="O2" s="2409"/>
      <c r="P2" s="2409"/>
      <c r="Q2" s="2409"/>
      <c r="R2" s="2409"/>
      <c r="S2" s="2409"/>
      <c r="T2" s="2409"/>
      <c r="U2" s="2409"/>
      <c r="V2" s="2409"/>
      <c r="W2" s="2409"/>
      <c r="X2" s="2409"/>
      <c r="Y2" s="2409"/>
      <c r="Z2" s="2409"/>
      <c r="AA2" s="2409"/>
      <c r="AB2" s="2409"/>
      <c r="AC2" s="2409"/>
      <c r="AD2" s="2409"/>
      <c r="AE2" s="2409"/>
      <c r="AF2" s="2409"/>
      <c r="AG2" s="2409"/>
      <c r="AH2" s="2409"/>
      <c r="AI2" s="2409"/>
      <c r="AJ2" s="2409"/>
      <c r="AK2" s="2409"/>
      <c r="AL2" s="2409"/>
      <c r="AM2" s="2409"/>
      <c r="AN2" s="2409"/>
      <c r="AO2" s="2409"/>
      <c r="AP2" s="2409"/>
      <c r="AQ2" s="2409"/>
      <c r="AR2" s="2409"/>
      <c r="AS2" s="2409"/>
      <c r="AT2" s="2409"/>
      <c r="AU2" s="2409"/>
      <c r="AV2" s="2409"/>
      <c r="AW2" s="2409"/>
      <c r="AX2" s="2409"/>
      <c r="AY2" s="2409"/>
      <c r="AZ2" s="2409"/>
      <c r="BA2" s="2409"/>
      <c r="BB2" s="2409"/>
      <c r="BC2" s="2409"/>
      <c r="BD2" s="2409"/>
      <c r="BE2" s="2409"/>
      <c r="BF2" s="2409"/>
      <c r="BG2" s="2409"/>
      <c r="BH2" s="2409"/>
      <c r="BI2" s="2409"/>
      <c r="BJ2" s="2409"/>
      <c r="BK2" s="2409"/>
      <c r="BL2" s="2409"/>
      <c r="BM2" s="2409"/>
      <c r="BN2" s="2409"/>
      <c r="BO2" s="2409"/>
      <c r="BP2" s="2409"/>
      <c r="BQ2" s="2409"/>
      <c r="BR2" s="2409"/>
      <c r="BS2" s="2409"/>
      <c r="BT2" s="2409"/>
      <c r="BU2" s="2409"/>
      <c r="BV2" s="2410"/>
      <c r="BW2" s="2398" t="s">
        <v>182</v>
      </c>
      <c r="BX2" s="2399"/>
      <c r="BY2" s="2400" t="s">
        <v>183</v>
      </c>
      <c r="BZ2" s="2401"/>
    </row>
    <row r="3" spans="1:78" ht="22.5" customHeight="1" thickBot="1" x14ac:dyDescent="0.3">
      <c r="A3" s="1965"/>
      <c r="B3" s="1925"/>
      <c r="C3" s="1926"/>
      <c r="D3" s="1962"/>
      <c r="E3" s="651"/>
      <c r="F3" s="651"/>
      <c r="G3" s="651"/>
      <c r="H3" s="651"/>
      <c r="I3" s="651"/>
      <c r="J3" s="651"/>
      <c r="K3" s="651"/>
      <c r="L3" s="651"/>
      <c r="M3" s="1957" t="s">
        <v>198</v>
      </c>
      <c r="N3" s="1953"/>
      <c r="O3" s="1954"/>
      <c r="P3" s="1954"/>
      <c r="Q3" s="1954"/>
      <c r="R3" s="1954"/>
      <c r="S3" s="1954"/>
      <c r="T3" s="1954"/>
      <c r="U3" s="1954"/>
      <c r="V3" s="1954"/>
      <c r="W3" s="1955" t="s">
        <v>198</v>
      </c>
      <c r="X3" s="1956"/>
      <c r="Y3" s="1954"/>
      <c r="Z3" s="1954"/>
      <c r="AA3" s="1954"/>
      <c r="AB3" s="1954"/>
      <c r="AC3" s="1954"/>
      <c r="AD3" s="1954"/>
      <c r="AE3" s="1954"/>
      <c r="AF3" s="1954"/>
      <c r="AG3" s="1955" t="s">
        <v>198</v>
      </c>
      <c r="AH3" s="1956"/>
      <c r="AI3" s="1954"/>
      <c r="AJ3" s="1954"/>
      <c r="AK3" s="1954"/>
      <c r="AL3" s="1954"/>
      <c r="AM3" s="1954"/>
      <c r="AN3" s="1954"/>
      <c r="AO3" s="1954"/>
      <c r="AP3" s="1954"/>
      <c r="AQ3" s="1955" t="s">
        <v>198</v>
      </c>
      <c r="AR3" s="1956"/>
      <c r="AS3" s="1954"/>
      <c r="AT3" s="1954"/>
      <c r="AU3" s="1954"/>
      <c r="AV3" s="1954"/>
      <c r="AW3" s="1954"/>
      <c r="AX3" s="1954"/>
      <c r="AY3" s="1954"/>
      <c r="AZ3" s="1954"/>
      <c r="BA3" s="1955" t="s">
        <v>198</v>
      </c>
      <c r="BB3" s="1956"/>
      <c r="BC3" s="1954"/>
      <c r="BD3" s="1954"/>
      <c r="BE3" s="1954"/>
      <c r="BF3" s="1954"/>
      <c r="BG3" s="1954"/>
      <c r="BH3" s="1954"/>
      <c r="BI3" s="1954"/>
      <c r="BJ3" s="1954"/>
      <c r="BK3" s="1955" t="s">
        <v>198</v>
      </c>
      <c r="BL3" s="1956"/>
      <c r="BM3" s="1954"/>
      <c r="BN3" s="1954"/>
      <c r="BO3" s="1954"/>
      <c r="BP3" s="1954"/>
      <c r="BQ3" s="1954"/>
      <c r="BR3" s="1954"/>
      <c r="BS3" s="1954"/>
      <c r="BT3" s="1954"/>
      <c r="BU3" s="1955" t="s">
        <v>198</v>
      </c>
      <c r="BV3" s="1956"/>
      <c r="BW3" s="1952"/>
      <c r="BX3" s="1924"/>
      <c r="BY3" s="1923"/>
      <c r="BZ3" s="1966"/>
    </row>
    <row r="4" spans="1:78" x14ac:dyDescent="0.25">
      <c r="A4" s="1967" t="s">
        <v>9</v>
      </c>
      <c r="B4" s="103"/>
      <c r="C4" s="653"/>
      <c r="D4" s="654"/>
      <c r="E4" s="654"/>
      <c r="F4" s="654"/>
      <c r="G4" s="654"/>
      <c r="H4" s="654"/>
      <c r="I4" s="654"/>
      <c r="J4" s="654"/>
      <c r="K4" s="654"/>
      <c r="L4" s="654"/>
      <c r="M4" s="1958" t="s">
        <v>37</v>
      </c>
      <c r="N4" s="1949" t="s">
        <v>38</v>
      </c>
      <c r="O4" s="1950"/>
      <c r="P4" s="1950"/>
      <c r="Q4" s="1950"/>
      <c r="R4" s="1950"/>
      <c r="S4" s="1950"/>
      <c r="T4" s="1950"/>
      <c r="U4" s="1950"/>
      <c r="V4" s="1950"/>
      <c r="W4" s="1948" t="s">
        <v>37</v>
      </c>
      <c r="X4" s="1949" t="s">
        <v>38</v>
      </c>
      <c r="Y4" s="1950"/>
      <c r="Z4" s="1950"/>
      <c r="AA4" s="1950"/>
      <c r="AB4" s="1950"/>
      <c r="AC4" s="1950"/>
      <c r="AD4" s="1950"/>
      <c r="AE4" s="1950"/>
      <c r="AF4" s="1950"/>
      <c r="AG4" s="1948" t="s">
        <v>37</v>
      </c>
      <c r="AH4" s="1949" t="s">
        <v>38</v>
      </c>
      <c r="AI4" s="1951"/>
      <c r="AJ4" s="1951"/>
      <c r="AK4" s="1951"/>
      <c r="AL4" s="1951"/>
      <c r="AM4" s="1951"/>
      <c r="AN4" s="1951"/>
      <c r="AO4" s="1951"/>
      <c r="AP4" s="1951"/>
      <c r="AQ4" s="1948" t="s">
        <v>37</v>
      </c>
      <c r="AR4" s="1949" t="s">
        <v>38</v>
      </c>
      <c r="AS4" s="1951"/>
      <c r="AT4" s="1951"/>
      <c r="AU4" s="1951"/>
      <c r="AV4" s="1951"/>
      <c r="AW4" s="1951"/>
      <c r="AX4" s="1951"/>
      <c r="AY4" s="1951"/>
      <c r="AZ4" s="1951"/>
      <c r="BA4" s="1948" t="s">
        <v>37</v>
      </c>
      <c r="BB4" s="1949" t="s">
        <v>38</v>
      </c>
      <c r="BC4" s="1951"/>
      <c r="BD4" s="1951"/>
      <c r="BE4" s="1951"/>
      <c r="BF4" s="1951"/>
      <c r="BG4" s="1951"/>
      <c r="BH4" s="1951"/>
      <c r="BI4" s="1951"/>
      <c r="BJ4" s="1951"/>
      <c r="BK4" s="1948" t="s">
        <v>37</v>
      </c>
      <c r="BL4" s="1949" t="s">
        <v>38</v>
      </c>
      <c r="BM4" s="1951"/>
      <c r="BN4" s="1951"/>
      <c r="BO4" s="1951"/>
      <c r="BP4" s="1951"/>
      <c r="BQ4" s="1951"/>
      <c r="BR4" s="1951"/>
      <c r="BS4" s="1951"/>
      <c r="BT4" s="1951"/>
      <c r="BU4" s="1948" t="s">
        <v>37</v>
      </c>
      <c r="BV4" s="1949" t="s">
        <v>38</v>
      </c>
      <c r="BW4" s="657" t="s">
        <v>37</v>
      </c>
      <c r="BX4" s="658" t="s">
        <v>38</v>
      </c>
      <c r="BY4" s="655" t="s">
        <v>37</v>
      </c>
      <c r="BZ4" s="1968" t="s">
        <v>38</v>
      </c>
    </row>
    <row r="5" spans="1:78" x14ac:dyDescent="0.25">
      <c r="A5" s="1969" t="s">
        <v>157</v>
      </c>
      <c r="B5" s="751"/>
      <c r="C5" s="752">
        <v>0</v>
      </c>
      <c r="D5" s="753"/>
      <c r="E5" s="754">
        <f t="shared" ref="E5:E20" si="0">IF($D5="P",M5,0)</f>
        <v>0</v>
      </c>
      <c r="F5" s="755">
        <f t="shared" ref="F5:F20" si="1">IF($D5="T",M5,0)</f>
        <v>0</v>
      </c>
      <c r="G5" s="755">
        <f t="shared" ref="G5:G20" si="2">IF($D5="E",M5,0)</f>
        <v>0</v>
      </c>
      <c r="H5" s="755">
        <f t="shared" ref="H5:H20" si="3">IF($D5="Board",M5,0)</f>
        <v>0</v>
      </c>
      <c r="I5" s="756">
        <f t="shared" ref="I5:I20" si="4">IF($D5="P",N5,0)</f>
        <v>0</v>
      </c>
      <c r="J5" s="756">
        <f t="shared" ref="J5:J20" si="5">IF($D5="T",N5,0)</f>
        <v>0</v>
      </c>
      <c r="K5" s="756">
        <f t="shared" ref="K5:K20" si="6">IF($D5="E",N5,0)</f>
        <v>0</v>
      </c>
      <c r="L5" s="756">
        <f t="shared" ref="L5:L20" si="7">IF($D5="Board",N5,0)</f>
        <v>0</v>
      </c>
      <c r="M5" s="83">
        <v>0</v>
      </c>
      <c r="N5" s="662">
        <f>$C5*M5*12</f>
        <v>0</v>
      </c>
      <c r="O5" s="659">
        <f>IF($D5="P",W5,0)</f>
        <v>0</v>
      </c>
      <c r="P5" s="660">
        <f t="shared" ref="P5:P20" si="8">IF($D5="T",W5,0)</f>
        <v>0</v>
      </c>
      <c r="Q5" s="660">
        <f>IF($D5="E",W5,0)</f>
        <v>0</v>
      </c>
      <c r="R5" s="660">
        <f t="shared" ref="R5:R20" si="9">IF($D5="Board",W5,0)</f>
        <v>0</v>
      </c>
      <c r="S5" s="661">
        <f>IF($D5="P",X5,0)</f>
        <v>0</v>
      </c>
      <c r="T5" s="661">
        <f t="shared" ref="T5:T20" si="10">IF($D5="T",X5,0)</f>
        <v>0</v>
      </c>
      <c r="U5" s="661">
        <f>IF($D5="E",X5,0)</f>
        <v>0</v>
      </c>
      <c r="V5" s="661">
        <f t="shared" ref="V5:V20" si="11">IF($D5="Board",X5,0)</f>
        <v>0</v>
      </c>
      <c r="W5" s="84">
        <v>0</v>
      </c>
      <c r="X5" s="662">
        <f>$C5*W5*12</f>
        <v>0</v>
      </c>
      <c r="Y5" s="659">
        <f>IF($D5="P",AG5,0)</f>
        <v>0</v>
      </c>
      <c r="Z5" s="660">
        <f t="shared" ref="Z5:Z20" si="12">IF($D5="T",AG5,0)</f>
        <v>0</v>
      </c>
      <c r="AA5" s="660">
        <f>IF($D5="E",AG5,0)</f>
        <v>0</v>
      </c>
      <c r="AB5" s="660">
        <f t="shared" ref="AB5:AB20" si="13">IF($D5="Board",AG5,0)</f>
        <v>0</v>
      </c>
      <c r="AC5" s="661">
        <f>IF($D5="P",AH5,0)</f>
        <v>0</v>
      </c>
      <c r="AD5" s="661">
        <f t="shared" ref="AD5:AD20" si="14">IF($D5="T",AH5,0)</f>
        <v>0</v>
      </c>
      <c r="AE5" s="661">
        <f>IF($D5="E",AH5,0)</f>
        <v>0</v>
      </c>
      <c r="AF5" s="661">
        <f t="shared" ref="AF5:AF20" si="15">IF($D5="Board",AH5,0)</f>
        <v>0</v>
      </c>
      <c r="AG5" s="84">
        <v>0</v>
      </c>
      <c r="AH5" s="662">
        <f>$C5*AG5*12</f>
        <v>0</v>
      </c>
      <c r="AI5" s="659">
        <f>IF($D5="P",AQ5,0)</f>
        <v>0</v>
      </c>
      <c r="AJ5" s="660">
        <f t="shared" ref="AJ5:AJ20" si="16">IF($D5="T",AQ5,0)</f>
        <v>0</v>
      </c>
      <c r="AK5" s="660">
        <f>IF($D5="E",AQ5,0)</f>
        <v>0</v>
      </c>
      <c r="AL5" s="660">
        <f t="shared" ref="AL5:AL20" si="17">IF($D5="Board",AQ5,0)</f>
        <v>0</v>
      </c>
      <c r="AM5" s="661">
        <f>IF($D5="P",AR5,0)</f>
        <v>0</v>
      </c>
      <c r="AN5" s="661">
        <f t="shared" ref="AN5:AN20" si="18">IF($D5="T",AR5,0)</f>
        <v>0</v>
      </c>
      <c r="AO5" s="661">
        <f>IF($D5="E",AR5,0)</f>
        <v>0</v>
      </c>
      <c r="AP5" s="661">
        <f t="shared" ref="AP5:AP20" si="19">IF($D5="Board",AR5,0)</f>
        <v>0</v>
      </c>
      <c r="AQ5" s="84">
        <v>0</v>
      </c>
      <c r="AR5" s="662">
        <f>$C5*AQ5*12</f>
        <v>0</v>
      </c>
      <c r="AS5" s="659">
        <f>IF($D5="P",BA5,0)</f>
        <v>0</v>
      </c>
      <c r="AT5" s="660">
        <f t="shared" ref="AT5:AT20" si="20">IF($D5="T",BA5,0)</f>
        <v>0</v>
      </c>
      <c r="AU5" s="660">
        <f>IF($D5="E",BA5,0)</f>
        <v>0</v>
      </c>
      <c r="AV5" s="660">
        <f t="shared" ref="AV5:AV20" si="21">IF($D5="Board",BA5,0)</f>
        <v>0</v>
      </c>
      <c r="AW5" s="661">
        <f>IF($D5="P",BB5,0)</f>
        <v>0</v>
      </c>
      <c r="AX5" s="661">
        <f t="shared" ref="AX5:AX20" si="22">IF($D5="T",BB5,0)</f>
        <v>0</v>
      </c>
      <c r="AY5" s="661">
        <f>IF($D5="E",BB5,0)</f>
        <v>0</v>
      </c>
      <c r="AZ5" s="661">
        <f t="shared" ref="AZ5:AZ20" si="23">IF($D5="Board",BB5,0)</f>
        <v>0</v>
      </c>
      <c r="BA5" s="84">
        <v>0</v>
      </c>
      <c r="BB5" s="662">
        <f>$C5*BA5*12</f>
        <v>0</v>
      </c>
      <c r="BC5" s="659">
        <f>IF($D5="P",BK5,0)</f>
        <v>0</v>
      </c>
      <c r="BD5" s="660">
        <f t="shared" ref="BD5:BD20" si="24">IF($D5="T",BK5,0)</f>
        <v>0</v>
      </c>
      <c r="BE5" s="660">
        <f>IF($D5="E",BK5,0)</f>
        <v>0</v>
      </c>
      <c r="BF5" s="660">
        <f t="shared" ref="BF5:BF20" si="25">IF($D5="Board",BK5,0)</f>
        <v>0</v>
      </c>
      <c r="BG5" s="661">
        <f>IF($D5="P",BL5,0)</f>
        <v>0</v>
      </c>
      <c r="BH5" s="661">
        <f t="shared" ref="BH5:BH20" si="26">IF($D5="T",BL5,0)</f>
        <v>0</v>
      </c>
      <c r="BI5" s="661">
        <f>IF($D5="E",BL5,0)</f>
        <v>0</v>
      </c>
      <c r="BJ5" s="661">
        <f t="shared" ref="BJ5:BJ20" si="27">IF($D5="Board",BL5,0)</f>
        <v>0</v>
      </c>
      <c r="BK5" s="84">
        <v>0</v>
      </c>
      <c r="BL5" s="662">
        <f>$C5*BK5*12</f>
        <v>0</v>
      </c>
      <c r="BM5" s="659">
        <f>IF($D5="P",BU5,0)</f>
        <v>0</v>
      </c>
      <c r="BN5" s="660">
        <f t="shared" ref="BN5:BN20" si="28">IF($D5="T",BU5,0)</f>
        <v>0</v>
      </c>
      <c r="BO5" s="660">
        <f>IF($D5="E",BU5,0)</f>
        <v>0</v>
      </c>
      <c r="BP5" s="660">
        <f t="shared" ref="BP5:BP20" si="29">IF($D5="Board",BU5,0)</f>
        <v>0</v>
      </c>
      <c r="BQ5" s="661">
        <f>IF($D5="P",BV5,0)</f>
        <v>0</v>
      </c>
      <c r="BR5" s="661">
        <f t="shared" ref="BR5:BR20" si="30">IF($D5="T",BV5,0)</f>
        <v>0</v>
      </c>
      <c r="BS5" s="661">
        <f>IF($D5="E",BV5,0)</f>
        <v>0</v>
      </c>
      <c r="BT5" s="661">
        <f t="shared" ref="BT5:BT20" si="31">IF($D5="Board",BV5,0)</f>
        <v>0</v>
      </c>
      <c r="BU5" s="84">
        <v>0</v>
      </c>
      <c r="BV5" s="663">
        <f>$C5*BU5*12</f>
        <v>0</v>
      </c>
      <c r="BW5" s="664">
        <f t="shared" ref="BW5:BW20" si="32">SUM(M5,W5,AG5,AQ5,BA5,BK5,BU5)</f>
        <v>0</v>
      </c>
      <c r="BX5" s="665">
        <f t="shared" ref="BX5:BX20" si="33">SUM(N5,X5,AH5,AR5,BB5,BL5,BV5)</f>
        <v>0</v>
      </c>
      <c r="BY5" s="666">
        <f>BW5/$BZ$1</f>
        <v>0</v>
      </c>
      <c r="BZ5" s="1970">
        <f>BX5/$BZ$1</f>
        <v>0</v>
      </c>
    </row>
    <row r="6" spans="1:78" x14ac:dyDescent="0.25">
      <c r="A6" s="1969" t="s">
        <v>157</v>
      </c>
      <c r="B6" s="751"/>
      <c r="C6" s="752">
        <v>0</v>
      </c>
      <c r="D6" s="757"/>
      <c r="E6" s="754">
        <f t="shared" si="0"/>
        <v>0</v>
      </c>
      <c r="F6" s="754">
        <f t="shared" si="1"/>
        <v>0</v>
      </c>
      <c r="G6" s="754">
        <f t="shared" si="2"/>
        <v>0</v>
      </c>
      <c r="H6" s="754">
        <f t="shared" si="3"/>
        <v>0</v>
      </c>
      <c r="I6" s="758">
        <f t="shared" si="4"/>
        <v>0</v>
      </c>
      <c r="J6" s="758">
        <f t="shared" si="5"/>
        <v>0</v>
      </c>
      <c r="K6" s="758">
        <f t="shared" si="6"/>
        <v>0</v>
      </c>
      <c r="L6" s="758">
        <f t="shared" si="7"/>
        <v>0</v>
      </c>
      <c r="M6" s="85">
        <v>0</v>
      </c>
      <c r="N6" s="669">
        <f t="shared" ref="N6:N20" si="34">$C6*M6*12</f>
        <v>0</v>
      </c>
      <c r="O6" s="659">
        <f t="shared" ref="O6:O20" si="35">IF($D6="P",W6,0)</f>
        <v>0</v>
      </c>
      <c r="P6" s="659">
        <f t="shared" si="8"/>
        <v>0</v>
      </c>
      <c r="Q6" s="659">
        <f t="shared" ref="Q6:Q20" si="36">IF($D6="E",W6,0)</f>
        <v>0</v>
      </c>
      <c r="R6" s="659">
        <f t="shared" si="9"/>
        <v>0</v>
      </c>
      <c r="S6" s="668">
        <f t="shared" ref="S6:S20" si="37">IF($D6="P",X6,0)</f>
        <v>0</v>
      </c>
      <c r="T6" s="668">
        <f t="shared" si="10"/>
        <v>0</v>
      </c>
      <c r="U6" s="668">
        <f t="shared" ref="U6:U20" si="38">IF($D6="E",X6,0)</f>
        <v>0</v>
      </c>
      <c r="V6" s="668">
        <f t="shared" si="11"/>
        <v>0</v>
      </c>
      <c r="W6" s="86">
        <v>0</v>
      </c>
      <c r="X6" s="669">
        <f t="shared" ref="X6:X20" si="39">$C6*W6*12</f>
        <v>0</v>
      </c>
      <c r="Y6" s="659">
        <f t="shared" ref="Y6:Y20" si="40">IF($D6="P",AG6,0)</f>
        <v>0</v>
      </c>
      <c r="Z6" s="659">
        <f t="shared" si="12"/>
        <v>0</v>
      </c>
      <c r="AA6" s="659">
        <f t="shared" ref="AA6:AA20" si="41">IF($D6="E",AG6,0)</f>
        <v>0</v>
      </c>
      <c r="AB6" s="659">
        <f t="shared" si="13"/>
        <v>0</v>
      </c>
      <c r="AC6" s="668">
        <f t="shared" ref="AC6:AC20" si="42">IF($D6="P",AH6,0)</f>
        <v>0</v>
      </c>
      <c r="AD6" s="668">
        <f t="shared" si="14"/>
        <v>0</v>
      </c>
      <c r="AE6" s="668">
        <f t="shared" ref="AE6:AE20" si="43">IF($D6="E",AH6,0)</f>
        <v>0</v>
      </c>
      <c r="AF6" s="668">
        <f t="shared" si="15"/>
        <v>0</v>
      </c>
      <c r="AG6" s="86">
        <v>0</v>
      </c>
      <c r="AH6" s="669">
        <f t="shared" ref="AH6:AH20" si="44">$C6*AG6*12</f>
        <v>0</v>
      </c>
      <c r="AI6" s="659">
        <f t="shared" ref="AI6:AI20" si="45">IF($D6="P",AQ6,0)</f>
        <v>0</v>
      </c>
      <c r="AJ6" s="659">
        <f t="shared" si="16"/>
        <v>0</v>
      </c>
      <c r="AK6" s="659">
        <f t="shared" ref="AK6:AK20" si="46">IF($D6="E",AQ6,0)</f>
        <v>0</v>
      </c>
      <c r="AL6" s="659">
        <f t="shared" si="17"/>
        <v>0</v>
      </c>
      <c r="AM6" s="668">
        <f t="shared" ref="AM6:AM20" si="47">IF($D6="P",AR6,0)</f>
        <v>0</v>
      </c>
      <c r="AN6" s="668">
        <f t="shared" si="18"/>
        <v>0</v>
      </c>
      <c r="AO6" s="668">
        <f t="shared" ref="AO6:AO20" si="48">IF($D6="E",AR6,0)</f>
        <v>0</v>
      </c>
      <c r="AP6" s="668">
        <f t="shared" si="19"/>
        <v>0</v>
      </c>
      <c r="AQ6" s="86">
        <v>0</v>
      </c>
      <c r="AR6" s="669">
        <f t="shared" ref="AR6:AR20" si="49">$C6*AQ6*12</f>
        <v>0</v>
      </c>
      <c r="AS6" s="659">
        <f t="shared" ref="AS6:AS20" si="50">IF($D6="P",BA6,0)</f>
        <v>0</v>
      </c>
      <c r="AT6" s="659">
        <f t="shared" si="20"/>
        <v>0</v>
      </c>
      <c r="AU6" s="659">
        <f t="shared" ref="AU6:AU20" si="51">IF($D6="E",BA6,0)</f>
        <v>0</v>
      </c>
      <c r="AV6" s="659">
        <f t="shared" si="21"/>
        <v>0</v>
      </c>
      <c r="AW6" s="668">
        <f t="shared" ref="AW6:AW20" si="52">IF($D6="P",BB6,0)</f>
        <v>0</v>
      </c>
      <c r="AX6" s="668">
        <f t="shared" si="22"/>
        <v>0</v>
      </c>
      <c r="AY6" s="668">
        <f t="shared" ref="AY6:AY20" si="53">IF($D6="E",BB6,0)</f>
        <v>0</v>
      </c>
      <c r="AZ6" s="668">
        <f t="shared" si="23"/>
        <v>0</v>
      </c>
      <c r="BA6" s="86">
        <v>0</v>
      </c>
      <c r="BB6" s="669">
        <f t="shared" ref="BB6:BB20" si="54">$C6*BA6*12</f>
        <v>0</v>
      </c>
      <c r="BC6" s="659">
        <f t="shared" ref="BC6:BC20" si="55">IF($D6="P",BK6,0)</f>
        <v>0</v>
      </c>
      <c r="BD6" s="659">
        <f t="shared" si="24"/>
        <v>0</v>
      </c>
      <c r="BE6" s="659">
        <f t="shared" ref="BE6:BE20" si="56">IF($D6="E",BK6,0)</f>
        <v>0</v>
      </c>
      <c r="BF6" s="659">
        <f t="shared" si="25"/>
        <v>0</v>
      </c>
      <c r="BG6" s="668">
        <f t="shared" ref="BG6:BG20" si="57">IF($D6="P",BL6,0)</f>
        <v>0</v>
      </c>
      <c r="BH6" s="668">
        <f t="shared" si="26"/>
        <v>0</v>
      </c>
      <c r="BI6" s="668">
        <f t="shared" ref="BI6:BI20" si="58">IF($D6="E",BL6,0)</f>
        <v>0</v>
      </c>
      <c r="BJ6" s="668">
        <f t="shared" si="27"/>
        <v>0</v>
      </c>
      <c r="BK6" s="86">
        <v>0</v>
      </c>
      <c r="BL6" s="669">
        <f t="shared" ref="BL6:BL20" si="59">$C6*BK6*12</f>
        <v>0</v>
      </c>
      <c r="BM6" s="659">
        <f t="shared" ref="BM6:BM20" si="60">IF($D6="P",BU6,0)</f>
        <v>0</v>
      </c>
      <c r="BN6" s="659">
        <f t="shared" si="28"/>
        <v>0</v>
      </c>
      <c r="BO6" s="659">
        <f t="shared" ref="BO6:BO20" si="61">IF($D6="E",BU6,0)</f>
        <v>0</v>
      </c>
      <c r="BP6" s="659">
        <f t="shared" si="29"/>
        <v>0</v>
      </c>
      <c r="BQ6" s="668">
        <f t="shared" ref="BQ6:BQ20" si="62">IF($D6="P",BV6,0)</f>
        <v>0</v>
      </c>
      <c r="BR6" s="668">
        <f t="shared" si="30"/>
        <v>0</v>
      </c>
      <c r="BS6" s="668">
        <f t="shared" ref="BS6:BS20" si="63">IF($D6="E",BV6,0)</f>
        <v>0</v>
      </c>
      <c r="BT6" s="668">
        <f t="shared" si="31"/>
        <v>0</v>
      </c>
      <c r="BU6" s="86">
        <v>0</v>
      </c>
      <c r="BV6" s="670">
        <f t="shared" ref="BV6:BV20" si="64">$C6*BU6*12</f>
        <v>0</v>
      </c>
      <c r="BW6" s="664">
        <f t="shared" si="32"/>
        <v>0</v>
      </c>
      <c r="BX6" s="665">
        <f t="shared" si="33"/>
        <v>0</v>
      </c>
      <c r="BY6" s="671">
        <f t="shared" ref="BY6:BZ20" si="65">BW6/$BZ$1</f>
        <v>0</v>
      </c>
      <c r="BZ6" s="1971">
        <f t="shared" si="65"/>
        <v>0</v>
      </c>
    </row>
    <row r="7" spans="1:78" x14ac:dyDescent="0.25">
      <c r="A7" s="1972" t="s">
        <v>157</v>
      </c>
      <c r="B7" s="751"/>
      <c r="C7" s="752">
        <v>0</v>
      </c>
      <c r="D7" s="757"/>
      <c r="E7" s="754">
        <f t="shared" si="0"/>
        <v>0</v>
      </c>
      <c r="F7" s="754">
        <f t="shared" si="1"/>
        <v>0</v>
      </c>
      <c r="G7" s="754">
        <f t="shared" si="2"/>
        <v>0</v>
      </c>
      <c r="H7" s="754">
        <f t="shared" si="3"/>
        <v>0</v>
      </c>
      <c r="I7" s="758">
        <f t="shared" si="4"/>
        <v>0</v>
      </c>
      <c r="J7" s="758">
        <f t="shared" si="5"/>
        <v>0</v>
      </c>
      <c r="K7" s="758">
        <f t="shared" si="6"/>
        <v>0</v>
      </c>
      <c r="L7" s="758">
        <f t="shared" si="7"/>
        <v>0</v>
      </c>
      <c r="M7" s="85">
        <v>0</v>
      </c>
      <c r="N7" s="669">
        <f t="shared" si="34"/>
        <v>0</v>
      </c>
      <c r="O7" s="659">
        <f t="shared" si="35"/>
        <v>0</v>
      </c>
      <c r="P7" s="659">
        <f t="shared" si="8"/>
        <v>0</v>
      </c>
      <c r="Q7" s="659">
        <f t="shared" si="36"/>
        <v>0</v>
      </c>
      <c r="R7" s="659">
        <f t="shared" si="9"/>
        <v>0</v>
      </c>
      <c r="S7" s="668">
        <f t="shared" si="37"/>
        <v>0</v>
      </c>
      <c r="T7" s="668">
        <f t="shared" si="10"/>
        <v>0</v>
      </c>
      <c r="U7" s="668">
        <f t="shared" si="38"/>
        <v>0</v>
      </c>
      <c r="V7" s="668">
        <f t="shared" si="11"/>
        <v>0</v>
      </c>
      <c r="W7" s="86">
        <v>0</v>
      </c>
      <c r="X7" s="669">
        <f t="shared" si="39"/>
        <v>0</v>
      </c>
      <c r="Y7" s="659">
        <f t="shared" si="40"/>
        <v>0</v>
      </c>
      <c r="Z7" s="659">
        <f t="shared" si="12"/>
        <v>0</v>
      </c>
      <c r="AA7" s="659">
        <f t="shared" si="41"/>
        <v>0</v>
      </c>
      <c r="AB7" s="659">
        <f t="shared" si="13"/>
        <v>0</v>
      </c>
      <c r="AC7" s="668">
        <f t="shared" si="42"/>
        <v>0</v>
      </c>
      <c r="AD7" s="668">
        <f t="shared" si="14"/>
        <v>0</v>
      </c>
      <c r="AE7" s="668">
        <f t="shared" si="43"/>
        <v>0</v>
      </c>
      <c r="AF7" s="668">
        <f t="shared" si="15"/>
        <v>0</v>
      </c>
      <c r="AG7" s="86">
        <v>0</v>
      </c>
      <c r="AH7" s="669">
        <f t="shared" si="44"/>
        <v>0</v>
      </c>
      <c r="AI7" s="659">
        <f t="shared" si="45"/>
        <v>0</v>
      </c>
      <c r="AJ7" s="659">
        <f t="shared" si="16"/>
        <v>0</v>
      </c>
      <c r="AK7" s="659">
        <f t="shared" si="46"/>
        <v>0</v>
      </c>
      <c r="AL7" s="659">
        <f t="shared" si="17"/>
        <v>0</v>
      </c>
      <c r="AM7" s="668">
        <f t="shared" si="47"/>
        <v>0</v>
      </c>
      <c r="AN7" s="668">
        <f t="shared" si="18"/>
        <v>0</v>
      </c>
      <c r="AO7" s="668">
        <f t="shared" si="48"/>
        <v>0</v>
      </c>
      <c r="AP7" s="668">
        <f t="shared" si="19"/>
        <v>0</v>
      </c>
      <c r="AQ7" s="86">
        <v>0</v>
      </c>
      <c r="AR7" s="669">
        <f t="shared" si="49"/>
        <v>0</v>
      </c>
      <c r="AS7" s="659">
        <f t="shared" si="50"/>
        <v>0</v>
      </c>
      <c r="AT7" s="659">
        <f t="shared" si="20"/>
        <v>0</v>
      </c>
      <c r="AU7" s="659">
        <f t="shared" si="51"/>
        <v>0</v>
      </c>
      <c r="AV7" s="659">
        <f t="shared" si="21"/>
        <v>0</v>
      </c>
      <c r="AW7" s="668">
        <f t="shared" si="52"/>
        <v>0</v>
      </c>
      <c r="AX7" s="668">
        <f t="shared" si="22"/>
        <v>0</v>
      </c>
      <c r="AY7" s="668">
        <f t="shared" si="53"/>
        <v>0</v>
      </c>
      <c r="AZ7" s="668">
        <f t="shared" si="23"/>
        <v>0</v>
      </c>
      <c r="BA7" s="86">
        <v>0</v>
      </c>
      <c r="BB7" s="669">
        <f t="shared" si="54"/>
        <v>0</v>
      </c>
      <c r="BC7" s="659">
        <f t="shared" si="55"/>
        <v>0</v>
      </c>
      <c r="BD7" s="659">
        <f t="shared" si="24"/>
        <v>0</v>
      </c>
      <c r="BE7" s="659">
        <f t="shared" si="56"/>
        <v>0</v>
      </c>
      <c r="BF7" s="659">
        <f t="shared" si="25"/>
        <v>0</v>
      </c>
      <c r="BG7" s="668">
        <f t="shared" si="57"/>
        <v>0</v>
      </c>
      <c r="BH7" s="668">
        <f t="shared" si="26"/>
        <v>0</v>
      </c>
      <c r="BI7" s="668">
        <f t="shared" si="58"/>
        <v>0</v>
      </c>
      <c r="BJ7" s="668">
        <f t="shared" si="27"/>
        <v>0</v>
      </c>
      <c r="BK7" s="86">
        <v>0</v>
      </c>
      <c r="BL7" s="669">
        <f t="shared" si="59"/>
        <v>0</v>
      </c>
      <c r="BM7" s="659">
        <f t="shared" si="60"/>
        <v>0</v>
      </c>
      <c r="BN7" s="659">
        <f t="shared" si="28"/>
        <v>0</v>
      </c>
      <c r="BO7" s="659">
        <f t="shared" si="61"/>
        <v>0</v>
      </c>
      <c r="BP7" s="659">
        <f t="shared" si="29"/>
        <v>0</v>
      </c>
      <c r="BQ7" s="668">
        <f t="shared" si="62"/>
        <v>0</v>
      </c>
      <c r="BR7" s="668">
        <f t="shared" si="30"/>
        <v>0</v>
      </c>
      <c r="BS7" s="668">
        <f t="shared" si="63"/>
        <v>0</v>
      </c>
      <c r="BT7" s="668">
        <f t="shared" si="31"/>
        <v>0</v>
      </c>
      <c r="BU7" s="86">
        <v>0</v>
      </c>
      <c r="BV7" s="670">
        <f t="shared" si="64"/>
        <v>0</v>
      </c>
      <c r="BW7" s="664">
        <f t="shared" si="32"/>
        <v>0</v>
      </c>
      <c r="BX7" s="665">
        <f t="shared" si="33"/>
        <v>0</v>
      </c>
      <c r="BY7" s="671">
        <f t="shared" si="65"/>
        <v>0</v>
      </c>
      <c r="BZ7" s="1971">
        <f t="shared" si="65"/>
        <v>0</v>
      </c>
    </row>
    <row r="8" spans="1:78" x14ac:dyDescent="0.25">
      <c r="A8" s="1969" t="s">
        <v>157</v>
      </c>
      <c r="B8" s="751"/>
      <c r="C8" s="752">
        <v>0</v>
      </c>
      <c r="D8" s="757"/>
      <c r="E8" s="754">
        <f t="shared" si="0"/>
        <v>0</v>
      </c>
      <c r="F8" s="754">
        <f t="shared" si="1"/>
        <v>0</v>
      </c>
      <c r="G8" s="754">
        <f t="shared" si="2"/>
        <v>0</v>
      </c>
      <c r="H8" s="754">
        <f t="shared" si="3"/>
        <v>0</v>
      </c>
      <c r="I8" s="758">
        <f t="shared" si="4"/>
        <v>0</v>
      </c>
      <c r="J8" s="758">
        <f t="shared" si="5"/>
        <v>0</v>
      </c>
      <c r="K8" s="758">
        <f t="shared" si="6"/>
        <v>0</v>
      </c>
      <c r="L8" s="758">
        <f t="shared" si="7"/>
        <v>0</v>
      </c>
      <c r="M8" s="85">
        <v>0</v>
      </c>
      <c r="N8" s="669">
        <f t="shared" si="34"/>
        <v>0</v>
      </c>
      <c r="O8" s="659">
        <f t="shared" si="35"/>
        <v>0</v>
      </c>
      <c r="P8" s="659">
        <f t="shared" si="8"/>
        <v>0</v>
      </c>
      <c r="Q8" s="659">
        <f t="shared" si="36"/>
        <v>0</v>
      </c>
      <c r="R8" s="659">
        <f t="shared" si="9"/>
        <v>0</v>
      </c>
      <c r="S8" s="668">
        <f t="shared" si="37"/>
        <v>0</v>
      </c>
      <c r="T8" s="668">
        <f t="shared" si="10"/>
        <v>0</v>
      </c>
      <c r="U8" s="668">
        <f t="shared" si="38"/>
        <v>0</v>
      </c>
      <c r="V8" s="668">
        <f t="shared" si="11"/>
        <v>0</v>
      </c>
      <c r="W8" s="86">
        <v>0</v>
      </c>
      <c r="X8" s="669">
        <f t="shared" si="39"/>
        <v>0</v>
      </c>
      <c r="Y8" s="659">
        <f t="shared" si="40"/>
        <v>0</v>
      </c>
      <c r="Z8" s="659">
        <f t="shared" si="12"/>
        <v>0</v>
      </c>
      <c r="AA8" s="659">
        <f t="shared" si="41"/>
        <v>0</v>
      </c>
      <c r="AB8" s="659">
        <f t="shared" si="13"/>
        <v>0</v>
      </c>
      <c r="AC8" s="668">
        <f t="shared" si="42"/>
        <v>0</v>
      </c>
      <c r="AD8" s="668">
        <f t="shared" si="14"/>
        <v>0</v>
      </c>
      <c r="AE8" s="668">
        <f t="shared" si="43"/>
        <v>0</v>
      </c>
      <c r="AF8" s="668">
        <f t="shared" si="15"/>
        <v>0</v>
      </c>
      <c r="AG8" s="86">
        <v>0</v>
      </c>
      <c r="AH8" s="669">
        <f t="shared" si="44"/>
        <v>0</v>
      </c>
      <c r="AI8" s="659">
        <f t="shared" si="45"/>
        <v>0</v>
      </c>
      <c r="AJ8" s="659">
        <f t="shared" si="16"/>
        <v>0</v>
      </c>
      <c r="AK8" s="659">
        <f t="shared" si="46"/>
        <v>0</v>
      </c>
      <c r="AL8" s="659">
        <f t="shared" si="17"/>
        <v>0</v>
      </c>
      <c r="AM8" s="668">
        <f t="shared" si="47"/>
        <v>0</v>
      </c>
      <c r="AN8" s="668">
        <f t="shared" si="18"/>
        <v>0</v>
      </c>
      <c r="AO8" s="668">
        <f t="shared" si="48"/>
        <v>0</v>
      </c>
      <c r="AP8" s="668">
        <f t="shared" si="19"/>
        <v>0</v>
      </c>
      <c r="AQ8" s="86">
        <v>0</v>
      </c>
      <c r="AR8" s="669">
        <f t="shared" si="49"/>
        <v>0</v>
      </c>
      <c r="AS8" s="659">
        <f t="shared" si="50"/>
        <v>0</v>
      </c>
      <c r="AT8" s="659">
        <f t="shared" si="20"/>
        <v>0</v>
      </c>
      <c r="AU8" s="659">
        <f t="shared" si="51"/>
        <v>0</v>
      </c>
      <c r="AV8" s="659">
        <f t="shared" si="21"/>
        <v>0</v>
      </c>
      <c r="AW8" s="668">
        <f t="shared" si="52"/>
        <v>0</v>
      </c>
      <c r="AX8" s="668">
        <f t="shared" si="22"/>
        <v>0</v>
      </c>
      <c r="AY8" s="668">
        <f t="shared" si="53"/>
        <v>0</v>
      </c>
      <c r="AZ8" s="668">
        <f t="shared" si="23"/>
        <v>0</v>
      </c>
      <c r="BA8" s="86">
        <v>0</v>
      </c>
      <c r="BB8" s="669">
        <f t="shared" si="54"/>
        <v>0</v>
      </c>
      <c r="BC8" s="659">
        <f t="shared" si="55"/>
        <v>0</v>
      </c>
      <c r="BD8" s="659">
        <f t="shared" si="24"/>
        <v>0</v>
      </c>
      <c r="BE8" s="659">
        <f t="shared" si="56"/>
        <v>0</v>
      </c>
      <c r="BF8" s="659">
        <f t="shared" si="25"/>
        <v>0</v>
      </c>
      <c r="BG8" s="668">
        <f t="shared" si="57"/>
        <v>0</v>
      </c>
      <c r="BH8" s="668">
        <f t="shared" si="26"/>
        <v>0</v>
      </c>
      <c r="BI8" s="668">
        <f t="shared" si="58"/>
        <v>0</v>
      </c>
      <c r="BJ8" s="668">
        <f t="shared" si="27"/>
        <v>0</v>
      </c>
      <c r="BK8" s="86">
        <v>0</v>
      </c>
      <c r="BL8" s="669">
        <f t="shared" si="59"/>
        <v>0</v>
      </c>
      <c r="BM8" s="659">
        <f t="shared" si="60"/>
        <v>0</v>
      </c>
      <c r="BN8" s="659">
        <f t="shared" si="28"/>
        <v>0</v>
      </c>
      <c r="BO8" s="659">
        <f t="shared" si="61"/>
        <v>0</v>
      </c>
      <c r="BP8" s="659">
        <f t="shared" si="29"/>
        <v>0</v>
      </c>
      <c r="BQ8" s="668">
        <f t="shared" si="62"/>
        <v>0</v>
      </c>
      <c r="BR8" s="668">
        <f t="shared" si="30"/>
        <v>0</v>
      </c>
      <c r="BS8" s="668">
        <f t="shared" si="63"/>
        <v>0</v>
      </c>
      <c r="BT8" s="668">
        <f t="shared" si="31"/>
        <v>0</v>
      </c>
      <c r="BU8" s="86">
        <v>0</v>
      </c>
      <c r="BV8" s="670">
        <f t="shared" si="64"/>
        <v>0</v>
      </c>
      <c r="BW8" s="664">
        <f t="shared" si="32"/>
        <v>0</v>
      </c>
      <c r="BX8" s="665">
        <f t="shared" si="33"/>
        <v>0</v>
      </c>
      <c r="BY8" s="671">
        <f t="shared" si="65"/>
        <v>0</v>
      </c>
      <c r="BZ8" s="1971">
        <f t="shared" si="65"/>
        <v>0</v>
      </c>
    </row>
    <row r="9" spans="1:78" x14ac:dyDescent="0.25">
      <c r="A9" s="1973" t="s">
        <v>157</v>
      </c>
      <c r="B9" s="751"/>
      <c r="C9" s="752">
        <v>0</v>
      </c>
      <c r="D9" s="757"/>
      <c r="E9" s="754">
        <f t="shared" si="0"/>
        <v>0</v>
      </c>
      <c r="F9" s="754">
        <f t="shared" si="1"/>
        <v>0</v>
      </c>
      <c r="G9" s="754">
        <f t="shared" si="2"/>
        <v>0</v>
      </c>
      <c r="H9" s="754">
        <f t="shared" si="3"/>
        <v>0</v>
      </c>
      <c r="I9" s="758">
        <f t="shared" si="4"/>
        <v>0</v>
      </c>
      <c r="J9" s="758">
        <f t="shared" si="5"/>
        <v>0</v>
      </c>
      <c r="K9" s="758">
        <f t="shared" si="6"/>
        <v>0</v>
      </c>
      <c r="L9" s="758">
        <f t="shared" si="7"/>
        <v>0</v>
      </c>
      <c r="M9" s="85">
        <v>0</v>
      </c>
      <c r="N9" s="669">
        <f t="shared" si="34"/>
        <v>0</v>
      </c>
      <c r="O9" s="659">
        <f t="shared" si="35"/>
        <v>0</v>
      </c>
      <c r="P9" s="659">
        <f t="shared" si="8"/>
        <v>0</v>
      </c>
      <c r="Q9" s="659">
        <f t="shared" si="36"/>
        <v>0</v>
      </c>
      <c r="R9" s="659">
        <f t="shared" si="9"/>
        <v>0</v>
      </c>
      <c r="S9" s="668">
        <f t="shared" si="37"/>
        <v>0</v>
      </c>
      <c r="T9" s="668">
        <f t="shared" si="10"/>
        <v>0</v>
      </c>
      <c r="U9" s="668">
        <f t="shared" si="38"/>
        <v>0</v>
      </c>
      <c r="V9" s="668">
        <f t="shared" si="11"/>
        <v>0</v>
      </c>
      <c r="W9" s="86">
        <v>0</v>
      </c>
      <c r="X9" s="669">
        <f t="shared" si="39"/>
        <v>0</v>
      </c>
      <c r="Y9" s="659">
        <f t="shared" si="40"/>
        <v>0</v>
      </c>
      <c r="Z9" s="659">
        <f t="shared" si="12"/>
        <v>0</v>
      </c>
      <c r="AA9" s="659">
        <f t="shared" si="41"/>
        <v>0</v>
      </c>
      <c r="AB9" s="659">
        <f t="shared" si="13"/>
        <v>0</v>
      </c>
      <c r="AC9" s="668">
        <f t="shared" si="42"/>
        <v>0</v>
      </c>
      <c r="AD9" s="668">
        <f t="shared" si="14"/>
        <v>0</v>
      </c>
      <c r="AE9" s="668">
        <f t="shared" si="43"/>
        <v>0</v>
      </c>
      <c r="AF9" s="668">
        <f t="shared" si="15"/>
        <v>0</v>
      </c>
      <c r="AG9" s="86">
        <v>0</v>
      </c>
      <c r="AH9" s="669">
        <f t="shared" si="44"/>
        <v>0</v>
      </c>
      <c r="AI9" s="659">
        <f t="shared" si="45"/>
        <v>0</v>
      </c>
      <c r="AJ9" s="659">
        <f t="shared" si="16"/>
        <v>0</v>
      </c>
      <c r="AK9" s="659">
        <f t="shared" si="46"/>
        <v>0</v>
      </c>
      <c r="AL9" s="659">
        <f t="shared" si="17"/>
        <v>0</v>
      </c>
      <c r="AM9" s="668">
        <f t="shared" si="47"/>
        <v>0</v>
      </c>
      <c r="AN9" s="668">
        <f t="shared" si="18"/>
        <v>0</v>
      </c>
      <c r="AO9" s="668">
        <f t="shared" si="48"/>
        <v>0</v>
      </c>
      <c r="AP9" s="668">
        <f t="shared" si="19"/>
        <v>0</v>
      </c>
      <c r="AQ9" s="86">
        <v>0</v>
      </c>
      <c r="AR9" s="669">
        <f t="shared" si="49"/>
        <v>0</v>
      </c>
      <c r="AS9" s="659">
        <f t="shared" si="50"/>
        <v>0</v>
      </c>
      <c r="AT9" s="659">
        <f t="shared" si="20"/>
        <v>0</v>
      </c>
      <c r="AU9" s="659">
        <f t="shared" si="51"/>
        <v>0</v>
      </c>
      <c r="AV9" s="659">
        <f t="shared" si="21"/>
        <v>0</v>
      </c>
      <c r="AW9" s="668">
        <f t="shared" si="52"/>
        <v>0</v>
      </c>
      <c r="AX9" s="668">
        <f t="shared" si="22"/>
        <v>0</v>
      </c>
      <c r="AY9" s="668">
        <f t="shared" si="53"/>
        <v>0</v>
      </c>
      <c r="AZ9" s="668">
        <f t="shared" si="23"/>
        <v>0</v>
      </c>
      <c r="BA9" s="86">
        <v>0</v>
      </c>
      <c r="BB9" s="669">
        <f t="shared" si="54"/>
        <v>0</v>
      </c>
      <c r="BC9" s="659">
        <f t="shared" si="55"/>
        <v>0</v>
      </c>
      <c r="BD9" s="659">
        <f t="shared" si="24"/>
        <v>0</v>
      </c>
      <c r="BE9" s="659">
        <f t="shared" si="56"/>
        <v>0</v>
      </c>
      <c r="BF9" s="659">
        <f t="shared" si="25"/>
        <v>0</v>
      </c>
      <c r="BG9" s="668">
        <f t="shared" si="57"/>
        <v>0</v>
      </c>
      <c r="BH9" s="668">
        <f t="shared" si="26"/>
        <v>0</v>
      </c>
      <c r="BI9" s="668">
        <f t="shared" si="58"/>
        <v>0</v>
      </c>
      <c r="BJ9" s="668">
        <f t="shared" si="27"/>
        <v>0</v>
      </c>
      <c r="BK9" s="86">
        <v>0</v>
      </c>
      <c r="BL9" s="669">
        <f t="shared" si="59"/>
        <v>0</v>
      </c>
      <c r="BM9" s="659">
        <f t="shared" si="60"/>
        <v>0</v>
      </c>
      <c r="BN9" s="659">
        <f t="shared" si="28"/>
        <v>0</v>
      </c>
      <c r="BO9" s="659">
        <f t="shared" si="61"/>
        <v>0</v>
      </c>
      <c r="BP9" s="659">
        <f t="shared" si="29"/>
        <v>0</v>
      </c>
      <c r="BQ9" s="668">
        <f t="shared" si="62"/>
        <v>0</v>
      </c>
      <c r="BR9" s="668">
        <f t="shared" si="30"/>
        <v>0</v>
      </c>
      <c r="BS9" s="668">
        <f t="shared" si="63"/>
        <v>0</v>
      </c>
      <c r="BT9" s="668">
        <f t="shared" si="31"/>
        <v>0</v>
      </c>
      <c r="BU9" s="86">
        <v>0</v>
      </c>
      <c r="BV9" s="670">
        <f t="shared" si="64"/>
        <v>0</v>
      </c>
      <c r="BW9" s="664">
        <f t="shared" si="32"/>
        <v>0</v>
      </c>
      <c r="BX9" s="665">
        <f t="shared" si="33"/>
        <v>0</v>
      </c>
      <c r="BY9" s="671">
        <f t="shared" si="65"/>
        <v>0</v>
      </c>
      <c r="BZ9" s="1971">
        <f t="shared" si="65"/>
        <v>0</v>
      </c>
    </row>
    <row r="10" spans="1:78" x14ac:dyDescent="0.25">
      <c r="A10" s="1974" t="s">
        <v>157</v>
      </c>
      <c r="B10" s="751"/>
      <c r="C10" s="752">
        <v>0</v>
      </c>
      <c r="D10" s="757"/>
      <c r="E10" s="754">
        <f t="shared" si="0"/>
        <v>0</v>
      </c>
      <c r="F10" s="754">
        <f t="shared" si="1"/>
        <v>0</v>
      </c>
      <c r="G10" s="754">
        <f t="shared" si="2"/>
        <v>0</v>
      </c>
      <c r="H10" s="754">
        <f t="shared" si="3"/>
        <v>0</v>
      </c>
      <c r="I10" s="758">
        <f t="shared" si="4"/>
        <v>0</v>
      </c>
      <c r="J10" s="758">
        <f t="shared" si="5"/>
        <v>0</v>
      </c>
      <c r="K10" s="758">
        <f t="shared" si="6"/>
        <v>0</v>
      </c>
      <c r="L10" s="758">
        <f t="shared" si="7"/>
        <v>0</v>
      </c>
      <c r="M10" s="85">
        <v>0</v>
      </c>
      <c r="N10" s="669">
        <f t="shared" si="34"/>
        <v>0</v>
      </c>
      <c r="O10" s="659">
        <f t="shared" si="35"/>
        <v>0</v>
      </c>
      <c r="P10" s="659">
        <f t="shared" si="8"/>
        <v>0</v>
      </c>
      <c r="Q10" s="659">
        <f t="shared" si="36"/>
        <v>0</v>
      </c>
      <c r="R10" s="659">
        <f t="shared" si="9"/>
        <v>0</v>
      </c>
      <c r="S10" s="668">
        <f t="shared" si="37"/>
        <v>0</v>
      </c>
      <c r="T10" s="668">
        <f t="shared" si="10"/>
        <v>0</v>
      </c>
      <c r="U10" s="668">
        <f t="shared" si="38"/>
        <v>0</v>
      </c>
      <c r="V10" s="668">
        <f t="shared" si="11"/>
        <v>0</v>
      </c>
      <c r="W10" s="86">
        <v>0</v>
      </c>
      <c r="X10" s="669">
        <f t="shared" si="39"/>
        <v>0</v>
      </c>
      <c r="Y10" s="659">
        <f t="shared" si="40"/>
        <v>0</v>
      </c>
      <c r="Z10" s="659">
        <f t="shared" si="12"/>
        <v>0</v>
      </c>
      <c r="AA10" s="659">
        <f t="shared" si="41"/>
        <v>0</v>
      </c>
      <c r="AB10" s="659">
        <f t="shared" si="13"/>
        <v>0</v>
      </c>
      <c r="AC10" s="668">
        <f t="shared" si="42"/>
        <v>0</v>
      </c>
      <c r="AD10" s="668">
        <f t="shared" si="14"/>
        <v>0</v>
      </c>
      <c r="AE10" s="668">
        <f t="shared" si="43"/>
        <v>0</v>
      </c>
      <c r="AF10" s="668">
        <f t="shared" si="15"/>
        <v>0</v>
      </c>
      <c r="AG10" s="86">
        <v>0</v>
      </c>
      <c r="AH10" s="669">
        <f t="shared" si="44"/>
        <v>0</v>
      </c>
      <c r="AI10" s="659">
        <f t="shared" si="45"/>
        <v>0</v>
      </c>
      <c r="AJ10" s="659">
        <f t="shared" si="16"/>
        <v>0</v>
      </c>
      <c r="AK10" s="659">
        <f t="shared" si="46"/>
        <v>0</v>
      </c>
      <c r="AL10" s="659">
        <f t="shared" si="17"/>
        <v>0</v>
      </c>
      <c r="AM10" s="668">
        <f t="shared" si="47"/>
        <v>0</v>
      </c>
      <c r="AN10" s="668">
        <f t="shared" si="18"/>
        <v>0</v>
      </c>
      <c r="AO10" s="668">
        <f t="shared" si="48"/>
        <v>0</v>
      </c>
      <c r="AP10" s="668">
        <f t="shared" si="19"/>
        <v>0</v>
      </c>
      <c r="AQ10" s="86">
        <v>0</v>
      </c>
      <c r="AR10" s="669">
        <f t="shared" si="49"/>
        <v>0</v>
      </c>
      <c r="AS10" s="659">
        <f t="shared" si="50"/>
        <v>0</v>
      </c>
      <c r="AT10" s="659">
        <f t="shared" si="20"/>
        <v>0</v>
      </c>
      <c r="AU10" s="659">
        <f t="shared" si="51"/>
        <v>0</v>
      </c>
      <c r="AV10" s="659">
        <f t="shared" si="21"/>
        <v>0</v>
      </c>
      <c r="AW10" s="668">
        <f t="shared" si="52"/>
        <v>0</v>
      </c>
      <c r="AX10" s="668">
        <f t="shared" si="22"/>
        <v>0</v>
      </c>
      <c r="AY10" s="668">
        <f t="shared" si="53"/>
        <v>0</v>
      </c>
      <c r="AZ10" s="668">
        <f t="shared" si="23"/>
        <v>0</v>
      </c>
      <c r="BA10" s="86">
        <v>0</v>
      </c>
      <c r="BB10" s="669">
        <f t="shared" si="54"/>
        <v>0</v>
      </c>
      <c r="BC10" s="659">
        <f t="shared" si="55"/>
        <v>0</v>
      </c>
      <c r="BD10" s="659">
        <f t="shared" si="24"/>
        <v>0</v>
      </c>
      <c r="BE10" s="659">
        <f t="shared" si="56"/>
        <v>0</v>
      </c>
      <c r="BF10" s="659">
        <f t="shared" si="25"/>
        <v>0</v>
      </c>
      <c r="BG10" s="668">
        <f t="shared" si="57"/>
        <v>0</v>
      </c>
      <c r="BH10" s="668">
        <f t="shared" si="26"/>
        <v>0</v>
      </c>
      <c r="BI10" s="668">
        <f t="shared" si="58"/>
        <v>0</v>
      </c>
      <c r="BJ10" s="668">
        <f t="shared" si="27"/>
        <v>0</v>
      </c>
      <c r="BK10" s="86">
        <v>0</v>
      </c>
      <c r="BL10" s="669">
        <f t="shared" si="59"/>
        <v>0</v>
      </c>
      <c r="BM10" s="659">
        <f t="shared" si="60"/>
        <v>0</v>
      </c>
      <c r="BN10" s="659">
        <f t="shared" si="28"/>
        <v>0</v>
      </c>
      <c r="BO10" s="659">
        <f t="shared" si="61"/>
        <v>0</v>
      </c>
      <c r="BP10" s="659">
        <f t="shared" si="29"/>
        <v>0</v>
      </c>
      <c r="BQ10" s="668">
        <f t="shared" si="62"/>
        <v>0</v>
      </c>
      <c r="BR10" s="668">
        <f t="shared" si="30"/>
        <v>0</v>
      </c>
      <c r="BS10" s="668">
        <f t="shared" si="63"/>
        <v>0</v>
      </c>
      <c r="BT10" s="668">
        <f t="shared" si="31"/>
        <v>0</v>
      </c>
      <c r="BU10" s="86">
        <v>0</v>
      </c>
      <c r="BV10" s="670">
        <f t="shared" si="64"/>
        <v>0</v>
      </c>
      <c r="BW10" s="664">
        <f t="shared" si="32"/>
        <v>0</v>
      </c>
      <c r="BX10" s="665">
        <f t="shared" si="33"/>
        <v>0</v>
      </c>
      <c r="BY10" s="671">
        <f t="shared" si="65"/>
        <v>0</v>
      </c>
      <c r="BZ10" s="1971">
        <f t="shared" si="65"/>
        <v>0</v>
      </c>
    </row>
    <row r="11" spans="1:78" x14ac:dyDescent="0.25">
      <c r="A11" s="1969" t="s">
        <v>157</v>
      </c>
      <c r="B11" s="751"/>
      <c r="C11" s="752">
        <v>0</v>
      </c>
      <c r="D11" s="757"/>
      <c r="E11" s="754">
        <f t="shared" si="0"/>
        <v>0</v>
      </c>
      <c r="F11" s="754">
        <f t="shared" si="1"/>
        <v>0</v>
      </c>
      <c r="G11" s="754">
        <f t="shared" si="2"/>
        <v>0</v>
      </c>
      <c r="H11" s="754">
        <f t="shared" si="3"/>
        <v>0</v>
      </c>
      <c r="I11" s="758">
        <f t="shared" si="4"/>
        <v>0</v>
      </c>
      <c r="J11" s="758">
        <f t="shared" si="5"/>
        <v>0</v>
      </c>
      <c r="K11" s="758">
        <f t="shared" si="6"/>
        <v>0</v>
      </c>
      <c r="L11" s="758">
        <f t="shared" si="7"/>
        <v>0</v>
      </c>
      <c r="M11" s="85">
        <v>0</v>
      </c>
      <c r="N11" s="669">
        <f t="shared" si="34"/>
        <v>0</v>
      </c>
      <c r="O11" s="659">
        <f t="shared" si="35"/>
        <v>0</v>
      </c>
      <c r="P11" s="659">
        <f t="shared" si="8"/>
        <v>0</v>
      </c>
      <c r="Q11" s="659">
        <f t="shared" si="36"/>
        <v>0</v>
      </c>
      <c r="R11" s="659">
        <f t="shared" si="9"/>
        <v>0</v>
      </c>
      <c r="S11" s="668">
        <f t="shared" si="37"/>
        <v>0</v>
      </c>
      <c r="T11" s="668">
        <f t="shared" si="10"/>
        <v>0</v>
      </c>
      <c r="U11" s="668">
        <f t="shared" si="38"/>
        <v>0</v>
      </c>
      <c r="V11" s="668">
        <f t="shared" si="11"/>
        <v>0</v>
      </c>
      <c r="W11" s="86">
        <v>0</v>
      </c>
      <c r="X11" s="669">
        <f t="shared" si="39"/>
        <v>0</v>
      </c>
      <c r="Y11" s="659">
        <f t="shared" si="40"/>
        <v>0</v>
      </c>
      <c r="Z11" s="659">
        <f t="shared" si="12"/>
        <v>0</v>
      </c>
      <c r="AA11" s="659">
        <f t="shared" si="41"/>
        <v>0</v>
      </c>
      <c r="AB11" s="659">
        <f t="shared" si="13"/>
        <v>0</v>
      </c>
      <c r="AC11" s="668">
        <f t="shared" si="42"/>
        <v>0</v>
      </c>
      <c r="AD11" s="668">
        <f t="shared" si="14"/>
        <v>0</v>
      </c>
      <c r="AE11" s="668">
        <f t="shared" si="43"/>
        <v>0</v>
      </c>
      <c r="AF11" s="668">
        <f t="shared" si="15"/>
        <v>0</v>
      </c>
      <c r="AG11" s="86">
        <v>0</v>
      </c>
      <c r="AH11" s="669">
        <f t="shared" si="44"/>
        <v>0</v>
      </c>
      <c r="AI11" s="659">
        <f t="shared" si="45"/>
        <v>0</v>
      </c>
      <c r="AJ11" s="659">
        <f t="shared" si="16"/>
        <v>0</v>
      </c>
      <c r="AK11" s="659">
        <f t="shared" si="46"/>
        <v>0</v>
      </c>
      <c r="AL11" s="659">
        <f t="shared" si="17"/>
        <v>0</v>
      </c>
      <c r="AM11" s="668">
        <f t="shared" si="47"/>
        <v>0</v>
      </c>
      <c r="AN11" s="668">
        <f t="shared" si="18"/>
        <v>0</v>
      </c>
      <c r="AO11" s="668">
        <f t="shared" si="48"/>
        <v>0</v>
      </c>
      <c r="AP11" s="668">
        <f t="shared" si="19"/>
        <v>0</v>
      </c>
      <c r="AQ11" s="86">
        <v>0</v>
      </c>
      <c r="AR11" s="669">
        <f t="shared" si="49"/>
        <v>0</v>
      </c>
      <c r="AS11" s="659">
        <f t="shared" si="50"/>
        <v>0</v>
      </c>
      <c r="AT11" s="659">
        <f t="shared" si="20"/>
        <v>0</v>
      </c>
      <c r="AU11" s="659">
        <f t="shared" si="51"/>
        <v>0</v>
      </c>
      <c r="AV11" s="659">
        <f t="shared" si="21"/>
        <v>0</v>
      </c>
      <c r="AW11" s="668">
        <f t="shared" si="52"/>
        <v>0</v>
      </c>
      <c r="AX11" s="668">
        <f t="shared" si="22"/>
        <v>0</v>
      </c>
      <c r="AY11" s="668">
        <f t="shared" si="53"/>
        <v>0</v>
      </c>
      <c r="AZ11" s="668">
        <f t="shared" si="23"/>
        <v>0</v>
      </c>
      <c r="BA11" s="86">
        <v>0</v>
      </c>
      <c r="BB11" s="669">
        <f t="shared" si="54"/>
        <v>0</v>
      </c>
      <c r="BC11" s="659">
        <f t="shared" si="55"/>
        <v>0</v>
      </c>
      <c r="BD11" s="659">
        <f t="shared" si="24"/>
        <v>0</v>
      </c>
      <c r="BE11" s="659">
        <f t="shared" si="56"/>
        <v>0</v>
      </c>
      <c r="BF11" s="659">
        <f t="shared" si="25"/>
        <v>0</v>
      </c>
      <c r="BG11" s="668">
        <f t="shared" si="57"/>
        <v>0</v>
      </c>
      <c r="BH11" s="668">
        <f t="shared" si="26"/>
        <v>0</v>
      </c>
      <c r="BI11" s="668">
        <f t="shared" si="58"/>
        <v>0</v>
      </c>
      <c r="BJ11" s="668">
        <f t="shared" si="27"/>
        <v>0</v>
      </c>
      <c r="BK11" s="86">
        <v>0</v>
      </c>
      <c r="BL11" s="669">
        <f t="shared" si="59"/>
        <v>0</v>
      </c>
      <c r="BM11" s="659">
        <f t="shared" si="60"/>
        <v>0</v>
      </c>
      <c r="BN11" s="659">
        <f t="shared" si="28"/>
        <v>0</v>
      </c>
      <c r="BO11" s="659">
        <f t="shared" si="61"/>
        <v>0</v>
      </c>
      <c r="BP11" s="659">
        <f t="shared" si="29"/>
        <v>0</v>
      </c>
      <c r="BQ11" s="668">
        <f t="shared" si="62"/>
        <v>0</v>
      </c>
      <c r="BR11" s="668">
        <f t="shared" si="30"/>
        <v>0</v>
      </c>
      <c r="BS11" s="668">
        <f t="shared" si="63"/>
        <v>0</v>
      </c>
      <c r="BT11" s="668">
        <f t="shared" si="31"/>
        <v>0</v>
      </c>
      <c r="BU11" s="86">
        <v>0</v>
      </c>
      <c r="BV11" s="670">
        <f t="shared" si="64"/>
        <v>0</v>
      </c>
      <c r="BW11" s="664">
        <f t="shared" si="32"/>
        <v>0</v>
      </c>
      <c r="BX11" s="665">
        <f t="shared" si="33"/>
        <v>0</v>
      </c>
      <c r="BY11" s="671">
        <f t="shared" si="65"/>
        <v>0</v>
      </c>
      <c r="BZ11" s="1971">
        <f t="shared" si="65"/>
        <v>0</v>
      </c>
    </row>
    <row r="12" spans="1:78" x14ac:dyDescent="0.25">
      <c r="A12" s="1969" t="s">
        <v>157</v>
      </c>
      <c r="B12" s="751"/>
      <c r="C12" s="752">
        <v>0</v>
      </c>
      <c r="D12" s="757"/>
      <c r="E12" s="754">
        <f t="shared" si="0"/>
        <v>0</v>
      </c>
      <c r="F12" s="754">
        <f t="shared" si="1"/>
        <v>0</v>
      </c>
      <c r="G12" s="754">
        <f t="shared" si="2"/>
        <v>0</v>
      </c>
      <c r="H12" s="754">
        <f t="shared" si="3"/>
        <v>0</v>
      </c>
      <c r="I12" s="758">
        <f t="shared" si="4"/>
        <v>0</v>
      </c>
      <c r="J12" s="758">
        <f t="shared" si="5"/>
        <v>0</v>
      </c>
      <c r="K12" s="758">
        <f t="shared" si="6"/>
        <v>0</v>
      </c>
      <c r="L12" s="758">
        <f t="shared" si="7"/>
        <v>0</v>
      </c>
      <c r="M12" s="85">
        <v>0</v>
      </c>
      <c r="N12" s="669">
        <f t="shared" si="34"/>
        <v>0</v>
      </c>
      <c r="O12" s="659">
        <f t="shared" si="35"/>
        <v>0</v>
      </c>
      <c r="P12" s="659">
        <f t="shared" si="8"/>
        <v>0</v>
      </c>
      <c r="Q12" s="659">
        <f t="shared" si="36"/>
        <v>0</v>
      </c>
      <c r="R12" s="659">
        <f t="shared" si="9"/>
        <v>0</v>
      </c>
      <c r="S12" s="668">
        <f t="shared" si="37"/>
        <v>0</v>
      </c>
      <c r="T12" s="668">
        <f t="shared" si="10"/>
        <v>0</v>
      </c>
      <c r="U12" s="668">
        <f t="shared" si="38"/>
        <v>0</v>
      </c>
      <c r="V12" s="668">
        <f t="shared" si="11"/>
        <v>0</v>
      </c>
      <c r="W12" s="86">
        <v>0</v>
      </c>
      <c r="X12" s="669">
        <f t="shared" si="39"/>
        <v>0</v>
      </c>
      <c r="Y12" s="659">
        <f t="shared" si="40"/>
        <v>0</v>
      </c>
      <c r="Z12" s="659">
        <f t="shared" si="12"/>
        <v>0</v>
      </c>
      <c r="AA12" s="659">
        <f t="shared" si="41"/>
        <v>0</v>
      </c>
      <c r="AB12" s="659">
        <f t="shared" si="13"/>
        <v>0</v>
      </c>
      <c r="AC12" s="668">
        <f t="shared" si="42"/>
        <v>0</v>
      </c>
      <c r="AD12" s="668">
        <f t="shared" si="14"/>
        <v>0</v>
      </c>
      <c r="AE12" s="668">
        <f t="shared" si="43"/>
        <v>0</v>
      </c>
      <c r="AF12" s="668">
        <f t="shared" si="15"/>
        <v>0</v>
      </c>
      <c r="AG12" s="86">
        <v>0</v>
      </c>
      <c r="AH12" s="669">
        <f t="shared" si="44"/>
        <v>0</v>
      </c>
      <c r="AI12" s="659">
        <f t="shared" si="45"/>
        <v>0</v>
      </c>
      <c r="AJ12" s="659">
        <f t="shared" si="16"/>
        <v>0</v>
      </c>
      <c r="AK12" s="659">
        <f t="shared" si="46"/>
        <v>0</v>
      </c>
      <c r="AL12" s="659">
        <f t="shared" si="17"/>
        <v>0</v>
      </c>
      <c r="AM12" s="668">
        <f t="shared" si="47"/>
        <v>0</v>
      </c>
      <c r="AN12" s="668">
        <f t="shared" si="18"/>
        <v>0</v>
      </c>
      <c r="AO12" s="668">
        <f t="shared" si="48"/>
        <v>0</v>
      </c>
      <c r="AP12" s="668">
        <f t="shared" si="19"/>
        <v>0</v>
      </c>
      <c r="AQ12" s="86">
        <v>0</v>
      </c>
      <c r="AR12" s="669">
        <f t="shared" si="49"/>
        <v>0</v>
      </c>
      <c r="AS12" s="659">
        <f t="shared" si="50"/>
        <v>0</v>
      </c>
      <c r="AT12" s="659">
        <f t="shared" si="20"/>
        <v>0</v>
      </c>
      <c r="AU12" s="659">
        <f t="shared" si="51"/>
        <v>0</v>
      </c>
      <c r="AV12" s="659">
        <f t="shared" si="21"/>
        <v>0</v>
      </c>
      <c r="AW12" s="668">
        <f t="shared" si="52"/>
        <v>0</v>
      </c>
      <c r="AX12" s="668">
        <f t="shared" si="22"/>
        <v>0</v>
      </c>
      <c r="AY12" s="668">
        <f t="shared" si="53"/>
        <v>0</v>
      </c>
      <c r="AZ12" s="668">
        <f t="shared" si="23"/>
        <v>0</v>
      </c>
      <c r="BA12" s="86">
        <v>0</v>
      </c>
      <c r="BB12" s="669">
        <f t="shared" si="54"/>
        <v>0</v>
      </c>
      <c r="BC12" s="659">
        <f t="shared" si="55"/>
        <v>0</v>
      </c>
      <c r="BD12" s="659">
        <f t="shared" si="24"/>
        <v>0</v>
      </c>
      <c r="BE12" s="659">
        <f t="shared" si="56"/>
        <v>0</v>
      </c>
      <c r="BF12" s="659">
        <f t="shared" si="25"/>
        <v>0</v>
      </c>
      <c r="BG12" s="668">
        <f t="shared" si="57"/>
        <v>0</v>
      </c>
      <c r="BH12" s="668">
        <f t="shared" si="26"/>
        <v>0</v>
      </c>
      <c r="BI12" s="668">
        <f t="shared" si="58"/>
        <v>0</v>
      </c>
      <c r="BJ12" s="668">
        <f t="shared" si="27"/>
        <v>0</v>
      </c>
      <c r="BK12" s="86">
        <v>0</v>
      </c>
      <c r="BL12" s="669">
        <f t="shared" si="59"/>
        <v>0</v>
      </c>
      <c r="BM12" s="659">
        <f t="shared" si="60"/>
        <v>0</v>
      </c>
      <c r="BN12" s="659">
        <f t="shared" si="28"/>
        <v>0</v>
      </c>
      <c r="BO12" s="659">
        <f t="shared" si="61"/>
        <v>0</v>
      </c>
      <c r="BP12" s="659">
        <f t="shared" si="29"/>
        <v>0</v>
      </c>
      <c r="BQ12" s="668">
        <f t="shared" si="62"/>
        <v>0</v>
      </c>
      <c r="BR12" s="668">
        <f t="shared" si="30"/>
        <v>0</v>
      </c>
      <c r="BS12" s="668">
        <f t="shared" si="63"/>
        <v>0</v>
      </c>
      <c r="BT12" s="668">
        <f t="shared" si="31"/>
        <v>0</v>
      </c>
      <c r="BU12" s="86">
        <v>0</v>
      </c>
      <c r="BV12" s="670">
        <f t="shared" si="64"/>
        <v>0</v>
      </c>
      <c r="BW12" s="664">
        <f t="shared" si="32"/>
        <v>0</v>
      </c>
      <c r="BX12" s="665">
        <f t="shared" si="33"/>
        <v>0</v>
      </c>
      <c r="BY12" s="671">
        <f t="shared" si="65"/>
        <v>0</v>
      </c>
      <c r="BZ12" s="1971">
        <f t="shared" si="65"/>
        <v>0</v>
      </c>
    </row>
    <row r="13" spans="1:78" x14ac:dyDescent="0.25">
      <c r="A13" s="1969" t="s">
        <v>157</v>
      </c>
      <c r="B13" s="751"/>
      <c r="C13" s="752">
        <v>0</v>
      </c>
      <c r="D13" s="757"/>
      <c r="E13" s="754">
        <f t="shared" si="0"/>
        <v>0</v>
      </c>
      <c r="F13" s="754">
        <f t="shared" si="1"/>
        <v>0</v>
      </c>
      <c r="G13" s="754">
        <f t="shared" si="2"/>
        <v>0</v>
      </c>
      <c r="H13" s="754">
        <f t="shared" si="3"/>
        <v>0</v>
      </c>
      <c r="I13" s="758">
        <f t="shared" si="4"/>
        <v>0</v>
      </c>
      <c r="J13" s="758">
        <f t="shared" si="5"/>
        <v>0</v>
      </c>
      <c r="K13" s="758">
        <f t="shared" si="6"/>
        <v>0</v>
      </c>
      <c r="L13" s="758">
        <f t="shared" si="7"/>
        <v>0</v>
      </c>
      <c r="M13" s="85">
        <v>0</v>
      </c>
      <c r="N13" s="669">
        <f t="shared" si="34"/>
        <v>0</v>
      </c>
      <c r="O13" s="659">
        <f t="shared" si="35"/>
        <v>0</v>
      </c>
      <c r="P13" s="659">
        <f t="shared" si="8"/>
        <v>0</v>
      </c>
      <c r="Q13" s="659">
        <f t="shared" si="36"/>
        <v>0</v>
      </c>
      <c r="R13" s="659">
        <f t="shared" si="9"/>
        <v>0</v>
      </c>
      <c r="S13" s="668">
        <f t="shared" si="37"/>
        <v>0</v>
      </c>
      <c r="T13" s="668">
        <f t="shared" si="10"/>
        <v>0</v>
      </c>
      <c r="U13" s="668">
        <f t="shared" si="38"/>
        <v>0</v>
      </c>
      <c r="V13" s="668">
        <f t="shared" si="11"/>
        <v>0</v>
      </c>
      <c r="W13" s="86">
        <v>0</v>
      </c>
      <c r="X13" s="669">
        <f t="shared" si="39"/>
        <v>0</v>
      </c>
      <c r="Y13" s="659">
        <f t="shared" si="40"/>
        <v>0</v>
      </c>
      <c r="Z13" s="659">
        <f t="shared" si="12"/>
        <v>0</v>
      </c>
      <c r="AA13" s="659">
        <f t="shared" si="41"/>
        <v>0</v>
      </c>
      <c r="AB13" s="659">
        <f t="shared" si="13"/>
        <v>0</v>
      </c>
      <c r="AC13" s="668">
        <f t="shared" si="42"/>
        <v>0</v>
      </c>
      <c r="AD13" s="668">
        <f t="shared" si="14"/>
        <v>0</v>
      </c>
      <c r="AE13" s="668">
        <f t="shared" si="43"/>
        <v>0</v>
      </c>
      <c r="AF13" s="668">
        <f t="shared" si="15"/>
        <v>0</v>
      </c>
      <c r="AG13" s="86">
        <v>0</v>
      </c>
      <c r="AH13" s="669">
        <f t="shared" si="44"/>
        <v>0</v>
      </c>
      <c r="AI13" s="659">
        <f t="shared" si="45"/>
        <v>0</v>
      </c>
      <c r="AJ13" s="659">
        <f t="shared" si="16"/>
        <v>0</v>
      </c>
      <c r="AK13" s="659">
        <f t="shared" si="46"/>
        <v>0</v>
      </c>
      <c r="AL13" s="659">
        <f t="shared" si="17"/>
        <v>0</v>
      </c>
      <c r="AM13" s="668">
        <f t="shared" si="47"/>
        <v>0</v>
      </c>
      <c r="AN13" s="668">
        <f t="shared" si="18"/>
        <v>0</v>
      </c>
      <c r="AO13" s="668">
        <f t="shared" si="48"/>
        <v>0</v>
      </c>
      <c r="AP13" s="668">
        <f t="shared" si="19"/>
        <v>0</v>
      </c>
      <c r="AQ13" s="86">
        <v>0</v>
      </c>
      <c r="AR13" s="669">
        <f t="shared" si="49"/>
        <v>0</v>
      </c>
      <c r="AS13" s="659">
        <f t="shared" si="50"/>
        <v>0</v>
      </c>
      <c r="AT13" s="659">
        <f t="shared" si="20"/>
        <v>0</v>
      </c>
      <c r="AU13" s="659">
        <f t="shared" si="51"/>
        <v>0</v>
      </c>
      <c r="AV13" s="659">
        <f t="shared" si="21"/>
        <v>0</v>
      </c>
      <c r="AW13" s="668">
        <f t="shared" si="52"/>
        <v>0</v>
      </c>
      <c r="AX13" s="668">
        <f t="shared" si="22"/>
        <v>0</v>
      </c>
      <c r="AY13" s="668">
        <f t="shared" si="53"/>
        <v>0</v>
      </c>
      <c r="AZ13" s="668">
        <f t="shared" si="23"/>
        <v>0</v>
      </c>
      <c r="BA13" s="86">
        <v>0</v>
      </c>
      <c r="BB13" s="669">
        <f t="shared" si="54"/>
        <v>0</v>
      </c>
      <c r="BC13" s="659">
        <f t="shared" si="55"/>
        <v>0</v>
      </c>
      <c r="BD13" s="659">
        <f t="shared" si="24"/>
        <v>0</v>
      </c>
      <c r="BE13" s="659">
        <f t="shared" si="56"/>
        <v>0</v>
      </c>
      <c r="BF13" s="659">
        <f t="shared" si="25"/>
        <v>0</v>
      </c>
      <c r="BG13" s="668">
        <f t="shared" si="57"/>
        <v>0</v>
      </c>
      <c r="BH13" s="668">
        <f t="shared" si="26"/>
        <v>0</v>
      </c>
      <c r="BI13" s="668">
        <f t="shared" si="58"/>
        <v>0</v>
      </c>
      <c r="BJ13" s="668">
        <f t="shared" si="27"/>
        <v>0</v>
      </c>
      <c r="BK13" s="86">
        <v>0</v>
      </c>
      <c r="BL13" s="669">
        <f t="shared" si="59"/>
        <v>0</v>
      </c>
      <c r="BM13" s="659">
        <f t="shared" si="60"/>
        <v>0</v>
      </c>
      <c r="BN13" s="659">
        <f t="shared" si="28"/>
        <v>0</v>
      </c>
      <c r="BO13" s="659">
        <f t="shared" si="61"/>
        <v>0</v>
      </c>
      <c r="BP13" s="659">
        <f t="shared" si="29"/>
        <v>0</v>
      </c>
      <c r="BQ13" s="668">
        <f t="shared" si="62"/>
        <v>0</v>
      </c>
      <c r="BR13" s="668">
        <f t="shared" si="30"/>
        <v>0</v>
      </c>
      <c r="BS13" s="668">
        <f t="shared" si="63"/>
        <v>0</v>
      </c>
      <c r="BT13" s="668">
        <f t="shared" si="31"/>
        <v>0</v>
      </c>
      <c r="BU13" s="86">
        <v>0</v>
      </c>
      <c r="BV13" s="670">
        <f t="shared" si="64"/>
        <v>0</v>
      </c>
      <c r="BW13" s="664">
        <f t="shared" si="32"/>
        <v>0</v>
      </c>
      <c r="BX13" s="665">
        <f t="shared" si="33"/>
        <v>0</v>
      </c>
      <c r="BY13" s="671">
        <f t="shared" si="65"/>
        <v>0</v>
      </c>
      <c r="BZ13" s="1971">
        <f t="shared" si="65"/>
        <v>0</v>
      </c>
    </row>
    <row r="14" spans="1:78" x14ac:dyDescent="0.25">
      <c r="A14" s="1969" t="s">
        <v>157</v>
      </c>
      <c r="B14" s="751"/>
      <c r="C14" s="752">
        <v>0</v>
      </c>
      <c r="D14" s="757"/>
      <c r="E14" s="754">
        <f t="shared" si="0"/>
        <v>0</v>
      </c>
      <c r="F14" s="754">
        <f t="shared" si="1"/>
        <v>0</v>
      </c>
      <c r="G14" s="754">
        <f t="shared" si="2"/>
        <v>0</v>
      </c>
      <c r="H14" s="754">
        <f t="shared" si="3"/>
        <v>0</v>
      </c>
      <c r="I14" s="758">
        <f t="shared" si="4"/>
        <v>0</v>
      </c>
      <c r="J14" s="758">
        <f t="shared" si="5"/>
        <v>0</v>
      </c>
      <c r="K14" s="758">
        <f t="shared" si="6"/>
        <v>0</v>
      </c>
      <c r="L14" s="758">
        <f t="shared" si="7"/>
        <v>0</v>
      </c>
      <c r="M14" s="85">
        <v>0</v>
      </c>
      <c r="N14" s="669">
        <f t="shared" si="34"/>
        <v>0</v>
      </c>
      <c r="O14" s="659">
        <f t="shared" si="35"/>
        <v>0</v>
      </c>
      <c r="P14" s="659">
        <f t="shared" si="8"/>
        <v>0</v>
      </c>
      <c r="Q14" s="659">
        <f t="shared" si="36"/>
        <v>0</v>
      </c>
      <c r="R14" s="659">
        <f t="shared" si="9"/>
        <v>0</v>
      </c>
      <c r="S14" s="668">
        <f t="shared" si="37"/>
        <v>0</v>
      </c>
      <c r="T14" s="668">
        <f t="shared" si="10"/>
        <v>0</v>
      </c>
      <c r="U14" s="668">
        <f t="shared" si="38"/>
        <v>0</v>
      </c>
      <c r="V14" s="668">
        <f t="shared" si="11"/>
        <v>0</v>
      </c>
      <c r="W14" s="86">
        <v>0</v>
      </c>
      <c r="X14" s="669">
        <f t="shared" si="39"/>
        <v>0</v>
      </c>
      <c r="Y14" s="659">
        <f t="shared" si="40"/>
        <v>0</v>
      </c>
      <c r="Z14" s="659">
        <f t="shared" si="12"/>
        <v>0</v>
      </c>
      <c r="AA14" s="659">
        <f t="shared" si="41"/>
        <v>0</v>
      </c>
      <c r="AB14" s="659">
        <f t="shared" si="13"/>
        <v>0</v>
      </c>
      <c r="AC14" s="668">
        <f t="shared" si="42"/>
        <v>0</v>
      </c>
      <c r="AD14" s="668">
        <f t="shared" si="14"/>
        <v>0</v>
      </c>
      <c r="AE14" s="668">
        <f t="shared" si="43"/>
        <v>0</v>
      </c>
      <c r="AF14" s="668">
        <f t="shared" si="15"/>
        <v>0</v>
      </c>
      <c r="AG14" s="86">
        <v>0</v>
      </c>
      <c r="AH14" s="669">
        <f t="shared" si="44"/>
        <v>0</v>
      </c>
      <c r="AI14" s="659">
        <f t="shared" si="45"/>
        <v>0</v>
      </c>
      <c r="AJ14" s="659">
        <f t="shared" si="16"/>
        <v>0</v>
      </c>
      <c r="AK14" s="659">
        <f t="shared" si="46"/>
        <v>0</v>
      </c>
      <c r="AL14" s="659">
        <f t="shared" si="17"/>
        <v>0</v>
      </c>
      <c r="AM14" s="668">
        <f t="shared" si="47"/>
        <v>0</v>
      </c>
      <c r="AN14" s="668">
        <f t="shared" si="18"/>
        <v>0</v>
      </c>
      <c r="AO14" s="668">
        <f t="shared" si="48"/>
        <v>0</v>
      </c>
      <c r="AP14" s="668">
        <f t="shared" si="19"/>
        <v>0</v>
      </c>
      <c r="AQ14" s="86">
        <v>0</v>
      </c>
      <c r="AR14" s="669">
        <f t="shared" si="49"/>
        <v>0</v>
      </c>
      <c r="AS14" s="659">
        <f t="shared" si="50"/>
        <v>0</v>
      </c>
      <c r="AT14" s="659">
        <f t="shared" si="20"/>
        <v>0</v>
      </c>
      <c r="AU14" s="659">
        <f t="shared" si="51"/>
        <v>0</v>
      </c>
      <c r="AV14" s="659">
        <f t="shared" si="21"/>
        <v>0</v>
      </c>
      <c r="AW14" s="668">
        <f t="shared" si="52"/>
        <v>0</v>
      </c>
      <c r="AX14" s="668">
        <f t="shared" si="22"/>
        <v>0</v>
      </c>
      <c r="AY14" s="668">
        <f t="shared" si="53"/>
        <v>0</v>
      </c>
      <c r="AZ14" s="668">
        <f t="shared" si="23"/>
        <v>0</v>
      </c>
      <c r="BA14" s="86">
        <v>0</v>
      </c>
      <c r="BB14" s="669">
        <f t="shared" si="54"/>
        <v>0</v>
      </c>
      <c r="BC14" s="659">
        <f t="shared" si="55"/>
        <v>0</v>
      </c>
      <c r="BD14" s="659">
        <f t="shared" si="24"/>
        <v>0</v>
      </c>
      <c r="BE14" s="659">
        <f t="shared" si="56"/>
        <v>0</v>
      </c>
      <c r="BF14" s="659">
        <f t="shared" si="25"/>
        <v>0</v>
      </c>
      <c r="BG14" s="668">
        <f t="shared" si="57"/>
        <v>0</v>
      </c>
      <c r="BH14" s="668">
        <f t="shared" si="26"/>
        <v>0</v>
      </c>
      <c r="BI14" s="668">
        <f t="shared" si="58"/>
        <v>0</v>
      </c>
      <c r="BJ14" s="668">
        <f t="shared" si="27"/>
        <v>0</v>
      </c>
      <c r="BK14" s="86">
        <v>0</v>
      </c>
      <c r="BL14" s="669">
        <f t="shared" si="59"/>
        <v>0</v>
      </c>
      <c r="BM14" s="659">
        <f t="shared" si="60"/>
        <v>0</v>
      </c>
      <c r="BN14" s="659">
        <f t="shared" si="28"/>
        <v>0</v>
      </c>
      <c r="BO14" s="659">
        <f t="shared" si="61"/>
        <v>0</v>
      </c>
      <c r="BP14" s="659">
        <f t="shared" si="29"/>
        <v>0</v>
      </c>
      <c r="BQ14" s="668">
        <f t="shared" si="62"/>
        <v>0</v>
      </c>
      <c r="BR14" s="668">
        <f t="shared" si="30"/>
        <v>0</v>
      </c>
      <c r="BS14" s="668">
        <f t="shared" si="63"/>
        <v>0</v>
      </c>
      <c r="BT14" s="668">
        <f t="shared" si="31"/>
        <v>0</v>
      </c>
      <c r="BU14" s="86">
        <v>0</v>
      </c>
      <c r="BV14" s="670">
        <f t="shared" si="64"/>
        <v>0</v>
      </c>
      <c r="BW14" s="664">
        <f t="shared" si="32"/>
        <v>0</v>
      </c>
      <c r="BX14" s="665">
        <f t="shared" si="33"/>
        <v>0</v>
      </c>
      <c r="BY14" s="671">
        <f t="shared" si="65"/>
        <v>0</v>
      </c>
      <c r="BZ14" s="1971">
        <f t="shared" si="65"/>
        <v>0</v>
      </c>
    </row>
    <row r="15" spans="1:78" x14ac:dyDescent="0.25">
      <c r="A15" s="1969" t="s">
        <v>157</v>
      </c>
      <c r="B15" s="751"/>
      <c r="C15" s="752">
        <v>0</v>
      </c>
      <c r="D15" s="757"/>
      <c r="E15" s="754">
        <f t="shared" si="0"/>
        <v>0</v>
      </c>
      <c r="F15" s="754">
        <f t="shared" si="1"/>
        <v>0</v>
      </c>
      <c r="G15" s="754">
        <f t="shared" si="2"/>
        <v>0</v>
      </c>
      <c r="H15" s="754">
        <f t="shared" si="3"/>
        <v>0</v>
      </c>
      <c r="I15" s="758">
        <f t="shared" si="4"/>
        <v>0</v>
      </c>
      <c r="J15" s="758">
        <f t="shared" si="5"/>
        <v>0</v>
      </c>
      <c r="K15" s="758">
        <f t="shared" si="6"/>
        <v>0</v>
      </c>
      <c r="L15" s="758">
        <f t="shared" si="7"/>
        <v>0</v>
      </c>
      <c r="M15" s="85">
        <v>0</v>
      </c>
      <c r="N15" s="669">
        <f t="shared" si="34"/>
        <v>0</v>
      </c>
      <c r="O15" s="659">
        <f t="shared" si="35"/>
        <v>0</v>
      </c>
      <c r="P15" s="659">
        <f t="shared" si="8"/>
        <v>0</v>
      </c>
      <c r="Q15" s="659">
        <f t="shared" si="36"/>
        <v>0</v>
      </c>
      <c r="R15" s="659">
        <f t="shared" si="9"/>
        <v>0</v>
      </c>
      <c r="S15" s="668">
        <f t="shared" si="37"/>
        <v>0</v>
      </c>
      <c r="T15" s="668">
        <f t="shared" si="10"/>
        <v>0</v>
      </c>
      <c r="U15" s="668">
        <f t="shared" si="38"/>
        <v>0</v>
      </c>
      <c r="V15" s="668">
        <f t="shared" si="11"/>
        <v>0</v>
      </c>
      <c r="W15" s="86">
        <v>0</v>
      </c>
      <c r="X15" s="669">
        <f t="shared" si="39"/>
        <v>0</v>
      </c>
      <c r="Y15" s="659">
        <f t="shared" si="40"/>
        <v>0</v>
      </c>
      <c r="Z15" s="659">
        <f t="shared" si="12"/>
        <v>0</v>
      </c>
      <c r="AA15" s="659">
        <f t="shared" si="41"/>
        <v>0</v>
      </c>
      <c r="AB15" s="659">
        <f t="shared" si="13"/>
        <v>0</v>
      </c>
      <c r="AC15" s="668">
        <f t="shared" si="42"/>
        <v>0</v>
      </c>
      <c r="AD15" s="668">
        <f t="shared" si="14"/>
        <v>0</v>
      </c>
      <c r="AE15" s="668">
        <f t="shared" si="43"/>
        <v>0</v>
      </c>
      <c r="AF15" s="668">
        <f t="shared" si="15"/>
        <v>0</v>
      </c>
      <c r="AG15" s="86">
        <v>0</v>
      </c>
      <c r="AH15" s="669">
        <f t="shared" si="44"/>
        <v>0</v>
      </c>
      <c r="AI15" s="659">
        <f t="shared" si="45"/>
        <v>0</v>
      </c>
      <c r="AJ15" s="659">
        <f t="shared" si="16"/>
        <v>0</v>
      </c>
      <c r="AK15" s="659">
        <f t="shared" si="46"/>
        <v>0</v>
      </c>
      <c r="AL15" s="659">
        <f t="shared" si="17"/>
        <v>0</v>
      </c>
      <c r="AM15" s="668">
        <f t="shared" si="47"/>
        <v>0</v>
      </c>
      <c r="AN15" s="668">
        <f t="shared" si="18"/>
        <v>0</v>
      </c>
      <c r="AO15" s="668">
        <f t="shared" si="48"/>
        <v>0</v>
      </c>
      <c r="AP15" s="668">
        <f t="shared" si="19"/>
        <v>0</v>
      </c>
      <c r="AQ15" s="86">
        <v>0</v>
      </c>
      <c r="AR15" s="669">
        <f t="shared" si="49"/>
        <v>0</v>
      </c>
      <c r="AS15" s="659">
        <f t="shared" si="50"/>
        <v>0</v>
      </c>
      <c r="AT15" s="659">
        <f t="shared" si="20"/>
        <v>0</v>
      </c>
      <c r="AU15" s="659">
        <f t="shared" si="51"/>
        <v>0</v>
      </c>
      <c r="AV15" s="659">
        <f t="shared" si="21"/>
        <v>0</v>
      </c>
      <c r="AW15" s="668">
        <f t="shared" si="52"/>
        <v>0</v>
      </c>
      <c r="AX15" s="668">
        <f t="shared" si="22"/>
        <v>0</v>
      </c>
      <c r="AY15" s="668">
        <f t="shared" si="53"/>
        <v>0</v>
      </c>
      <c r="AZ15" s="668">
        <f t="shared" si="23"/>
        <v>0</v>
      </c>
      <c r="BA15" s="86">
        <v>0</v>
      </c>
      <c r="BB15" s="669">
        <f t="shared" si="54"/>
        <v>0</v>
      </c>
      <c r="BC15" s="659">
        <f t="shared" si="55"/>
        <v>0</v>
      </c>
      <c r="BD15" s="659">
        <f t="shared" si="24"/>
        <v>0</v>
      </c>
      <c r="BE15" s="659">
        <f t="shared" si="56"/>
        <v>0</v>
      </c>
      <c r="BF15" s="659">
        <f t="shared" si="25"/>
        <v>0</v>
      </c>
      <c r="BG15" s="668">
        <f t="shared" si="57"/>
        <v>0</v>
      </c>
      <c r="BH15" s="668">
        <f t="shared" si="26"/>
        <v>0</v>
      </c>
      <c r="BI15" s="668">
        <f t="shared" si="58"/>
        <v>0</v>
      </c>
      <c r="BJ15" s="668">
        <f t="shared" si="27"/>
        <v>0</v>
      </c>
      <c r="BK15" s="86">
        <v>0</v>
      </c>
      <c r="BL15" s="669">
        <f t="shared" si="59"/>
        <v>0</v>
      </c>
      <c r="BM15" s="659">
        <f t="shared" si="60"/>
        <v>0</v>
      </c>
      <c r="BN15" s="659">
        <f t="shared" si="28"/>
        <v>0</v>
      </c>
      <c r="BO15" s="659">
        <f t="shared" si="61"/>
        <v>0</v>
      </c>
      <c r="BP15" s="659">
        <f t="shared" si="29"/>
        <v>0</v>
      </c>
      <c r="BQ15" s="668">
        <f t="shared" si="62"/>
        <v>0</v>
      </c>
      <c r="BR15" s="668">
        <f t="shared" si="30"/>
        <v>0</v>
      </c>
      <c r="BS15" s="668">
        <f t="shared" si="63"/>
        <v>0</v>
      </c>
      <c r="BT15" s="668">
        <f t="shared" si="31"/>
        <v>0</v>
      </c>
      <c r="BU15" s="86">
        <v>0</v>
      </c>
      <c r="BV15" s="670">
        <f t="shared" si="64"/>
        <v>0</v>
      </c>
      <c r="BW15" s="664">
        <f t="shared" si="32"/>
        <v>0</v>
      </c>
      <c r="BX15" s="665">
        <f t="shared" si="33"/>
        <v>0</v>
      </c>
      <c r="BY15" s="671">
        <f t="shared" si="65"/>
        <v>0</v>
      </c>
      <c r="BZ15" s="1971">
        <f t="shared" si="65"/>
        <v>0</v>
      </c>
    </row>
    <row r="16" spans="1:78" x14ac:dyDescent="0.25">
      <c r="A16" s="1969" t="s">
        <v>157</v>
      </c>
      <c r="B16" s="751"/>
      <c r="C16" s="752">
        <v>0</v>
      </c>
      <c r="D16" s="757"/>
      <c r="E16" s="754">
        <f t="shared" si="0"/>
        <v>0</v>
      </c>
      <c r="F16" s="754">
        <f t="shared" si="1"/>
        <v>0</v>
      </c>
      <c r="G16" s="754">
        <f t="shared" si="2"/>
        <v>0</v>
      </c>
      <c r="H16" s="754">
        <f t="shared" si="3"/>
        <v>0</v>
      </c>
      <c r="I16" s="758">
        <f t="shared" si="4"/>
        <v>0</v>
      </c>
      <c r="J16" s="758">
        <f t="shared" si="5"/>
        <v>0</v>
      </c>
      <c r="K16" s="758">
        <f t="shared" si="6"/>
        <v>0</v>
      </c>
      <c r="L16" s="758">
        <f t="shared" si="7"/>
        <v>0</v>
      </c>
      <c r="M16" s="85">
        <v>0</v>
      </c>
      <c r="N16" s="669">
        <f t="shared" si="34"/>
        <v>0</v>
      </c>
      <c r="O16" s="659">
        <f t="shared" si="35"/>
        <v>0</v>
      </c>
      <c r="P16" s="659">
        <f t="shared" si="8"/>
        <v>0</v>
      </c>
      <c r="Q16" s="659">
        <f t="shared" si="36"/>
        <v>0</v>
      </c>
      <c r="R16" s="659">
        <f t="shared" si="9"/>
        <v>0</v>
      </c>
      <c r="S16" s="668">
        <f t="shared" si="37"/>
        <v>0</v>
      </c>
      <c r="T16" s="668">
        <f t="shared" si="10"/>
        <v>0</v>
      </c>
      <c r="U16" s="668">
        <f t="shared" si="38"/>
        <v>0</v>
      </c>
      <c r="V16" s="668">
        <f t="shared" si="11"/>
        <v>0</v>
      </c>
      <c r="W16" s="86">
        <v>0</v>
      </c>
      <c r="X16" s="669">
        <f t="shared" si="39"/>
        <v>0</v>
      </c>
      <c r="Y16" s="659">
        <f t="shared" si="40"/>
        <v>0</v>
      </c>
      <c r="Z16" s="659">
        <f t="shared" si="12"/>
        <v>0</v>
      </c>
      <c r="AA16" s="659">
        <f t="shared" si="41"/>
        <v>0</v>
      </c>
      <c r="AB16" s="659">
        <f t="shared" si="13"/>
        <v>0</v>
      </c>
      <c r="AC16" s="668">
        <f t="shared" si="42"/>
        <v>0</v>
      </c>
      <c r="AD16" s="668">
        <f t="shared" si="14"/>
        <v>0</v>
      </c>
      <c r="AE16" s="668">
        <f t="shared" si="43"/>
        <v>0</v>
      </c>
      <c r="AF16" s="668">
        <f t="shared" si="15"/>
        <v>0</v>
      </c>
      <c r="AG16" s="86">
        <v>0</v>
      </c>
      <c r="AH16" s="669">
        <f t="shared" si="44"/>
        <v>0</v>
      </c>
      <c r="AI16" s="659">
        <f t="shared" si="45"/>
        <v>0</v>
      </c>
      <c r="AJ16" s="659">
        <f t="shared" si="16"/>
        <v>0</v>
      </c>
      <c r="AK16" s="659">
        <f t="shared" si="46"/>
        <v>0</v>
      </c>
      <c r="AL16" s="659">
        <f t="shared" si="17"/>
        <v>0</v>
      </c>
      <c r="AM16" s="668">
        <f t="shared" si="47"/>
        <v>0</v>
      </c>
      <c r="AN16" s="668">
        <f t="shared" si="18"/>
        <v>0</v>
      </c>
      <c r="AO16" s="668">
        <f t="shared" si="48"/>
        <v>0</v>
      </c>
      <c r="AP16" s="668">
        <f t="shared" si="19"/>
        <v>0</v>
      </c>
      <c r="AQ16" s="86">
        <v>0</v>
      </c>
      <c r="AR16" s="669">
        <f t="shared" si="49"/>
        <v>0</v>
      </c>
      <c r="AS16" s="659">
        <f t="shared" si="50"/>
        <v>0</v>
      </c>
      <c r="AT16" s="659">
        <f t="shared" si="20"/>
        <v>0</v>
      </c>
      <c r="AU16" s="659">
        <f t="shared" si="51"/>
        <v>0</v>
      </c>
      <c r="AV16" s="659">
        <f t="shared" si="21"/>
        <v>0</v>
      </c>
      <c r="AW16" s="668">
        <f t="shared" si="52"/>
        <v>0</v>
      </c>
      <c r="AX16" s="668">
        <f t="shared" si="22"/>
        <v>0</v>
      </c>
      <c r="AY16" s="668">
        <f t="shared" si="53"/>
        <v>0</v>
      </c>
      <c r="AZ16" s="668">
        <f t="shared" si="23"/>
        <v>0</v>
      </c>
      <c r="BA16" s="86">
        <v>0</v>
      </c>
      <c r="BB16" s="669">
        <f t="shared" si="54"/>
        <v>0</v>
      </c>
      <c r="BC16" s="659">
        <f t="shared" si="55"/>
        <v>0</v>
      </c>
      <c r="BD16" s="659">
        <f t="shared" si="24"/>
        <v>0</v>
      </c>
      <c r="BE16" s="659">
        <f t="shared" si="56"/>
        <v>0</v>
      </c>
      <c r="BF16" s="659">
        <f t="shared" si="25"/>
        <v>0</v>
      </c>
      <c r="BG16" s="668">
        <f t="shared" si="57"/>
        <v>0</v>
      </c>
      <c r="BH16" s="668">
        <f t="shared" si="26"/>
        <v>0</v>
      </c>
      <c r="BI16" s="668">
        <f t="shared" si="58"/>
        <v>0</v>
      </c>
      <c r="BJ16" s="668">
        <f t="shared" si="27"/>
        <v>0</v>
      </c>
      <c r="BK16" s="86">
        <v>0</v>
      </c>
      <c r="BL16" s="669">
        <f t="shared" si="59"/>
        <v>0</v>
      </c>
      <c r="BM16" s="659">
        <f t="shared" si="60"/>
        <v>0</v>
      </c>
      <c r="BN16" s="659">
        <f t="shared" si="28"/>
        <v>0</v>
      </c>
      <c r="BO16" s="659">
        <f t="shared" si="61"/>
        <v>0</v>
      </c>
      <c r="BP16" s="659">
        <f t="shared" si="29"/>
        <v>0</v>
      </c>
      <c r="BQ16" s="668">
        <f t="shared" si="62"/>
        <v>0</v>
      </c>
      <c r="BR16" s="668">
        <f t="shared" si="30"/>
        <v>0</v>
      </c>
      <c r="BS16" s="668">
        <f t="shared" si="63"/>
        <v>0</v>
      </c>
      <c r="BT16" s="668">
        <f t="shared" si="31"/>
        <v>0</v>
      </c>
      <c r="BU16" s="86">
        <v>0</v>
      </c>
      <c r="BV16" s="670">
        <f t="shared" si="64"/>
        <v>0</v>
      </c>
      <c r="BW16" s="664">
        <f t="shared" si="32"/>
        <v>0</v>
      </c>
      <c r="BX16" s="665">
        <f t="shared" si="33"/>
        <v>0</v>
      </c>
      <c r="BY16" s="671">
        <f t="shared" si="65"/>
        <v>0</v>
      </c>
      <c r="BZ16" s="1971">
        <f t="shared" si="65"/>
        <v>0</v>
      </c>
    </row>
    <row r="17" spans="1:78" x14ac:dyDescent="0.25">
      <c r="A17" s="1969" t="s">
        <v>157</v>
      </c>
      <c r="B17" s="751"/>
      <c r="C17" s="752">
        <v>0</v>
      </c>
      <c r="D17" s="757"/>
      <c r="E17" s="754">
        <f t="shared" si="0"/>
        <v>0</v>
      </c>
      <c r="F17" s="754">
        <f t="shared" si="1"/>
        <v>0</v>
      </c>
      <c r="G17" s="754">
        <f t="shared" si="2"/>
        <v>0</v>
      </c>
      <c r="H17" s="754">
        <f t="shared" si="3"/>
        <v>0</v>
      </c>
      <c r="I17" s="758">
        <f t="shared" si="4"/>
        <v>0</v>
      </c>
      <c r="J17" s="758">
        <f t="shared" si="5"/>
        <v>0</v>
      </c>
      <c r="K17" s="758">
        <f t="shared" si="6"/>
        <v>0</v>
      </c>
      <c r="L17" s="758">
        <f t="shared" si="7"/>
        <v>0</v>
      </c>
      <c r="M17" s="85">
        <v>0</v>
      </c>
      <c r="N17" s="669">
        <f t="shared" si="34"/>
        <v>0</v>
      </c>
      <c r="O17" s="659">
        <f t="shared" si="35"/>
        <v>0</v>
      </c>
      <c r="P17" s="659">
        <f t="shared" si="8"/>
        <v>0</v>
      </c>
      <c r="Q17" s="659">
        <f t="shared" si="36"/>
        <v>0</v>
      </c>
      <c r="R17" s="659">
        <f t="shared" si="9"/>
        <v>0</v>
      </c>
      <c r="S17" s="668">
        <f t="shared" si="37"/>
        <v>0</v>
      </c>
      <c r="T17" s="668">
        <f t="shared" si="10"/>
        <v>0</v>
      </c>
      <c r="U17" s="668">
        <f t="shared" si="38"/>
        <v>0</v>
      </c>
      <c r="V17" s="668">
        <f t="shared" si="11"/>
        <v>0</v>
      </c>
      <c r="W17" s="86">
        <v>0</v>
      </c>
      <c r="X17" s="669">
        <f t="shared" si="39"/>
        <v>0</v>
      </c>
      <c r="Y17" s="659">
        <f t="shared" si="40"/>
        <v>0</v>
      </c>
      <c r="Z17" s="659">
        <f t="shared" si="12"/>
        <v>0</v>
      </c>
      <c r="AA17" s="659">
        <f t="shared" si="41"/>
        <v>0</v>
      </c>
      <c r="AB17" s="659">
        <f t="shared" si="13"/>
        <v>0</v>
      </c>
      <c r="AC17" s="668">
        <f t="shared" si="42"/>
        <v>0</v>
      </c>
      <c r="AD17" s="668">
        <f t="shared" si="14"/>
        <v>0</v>
      </c>
      <c r="AE17" s="668">
        <f t="shared" si="43"/>
        <v>0</v>
      </c>
      <c r="AF17" s="668">
        <f t="shared" si="15"/>
        <v>0</v>
      </c>
      <c r="AG17" s="86">
        <v>0</v>
      </c>
      <c r="AH17" s="669">
        <f t="shared" si="44"/>
        <v>0</v>
      </c>
      <c r="AI17" s="659">
        <f t="shared" si="45"/>
        <v>0</v>
      </c>
      <c r="AJ17" s="659">
        <f t="shared" si="16"/>
        <v>0</v>
      </c>
      <c r="AK17" s="659">
        <f t="shared" si="46"/>
        <v>0</v>
      </c>
      <c r="AL17" s="659">
        <f t="shared" si="17"/>
        <v>0</v>
      </c>
      <c r="AM17" s="668">
        <f t="shared" si="47"/>
        <v>0</v>
      </c>
      <c r="AN17" s="668">
        <f t="shared" si="18"/>
        <v>0</v>
      </c>
      <c r="AO17" s="668">
        <f t="shared" si="48"/>
        <v>0</v>
      </c>
      <c r="AP17" s="668">
        <f t="shared" si="19"/>
        <v>0</v>
      </c>
      <c r="AQ17" s="86">
        <v>0</v>
      </c>
      <c r="AR17" s="669">
        <f t="shared" si="49"/>
        <v>0</v>
      </c>
      <c r="AS17" s="659">
        <f t="shared" si="50"/>
        <v>0</v>
      </c>
      <c r="AT17" s="659">
        <f t="shared" si="20"/>
        <v>0</v>
      </c>
      <c r="AU17" s="659">
        <f t="shared" si="51"/>
        <v>0</v>
      </c>
      <c r="AV17" s="659">
        <f t="shared" si="21"/>
        <v>0</v>
      </c>
      <c r="AW17" s="668">
        <f t="shared" si="52"/>
        <v>0</v>
      </c>
      <c r="AX17" s="668">
        <f t="shared" si="22"/>
        <v>0</v>
      </c>
      <c r="AY17" s="668">
        <f t="shared" si="53"/>
        <v>0</v>
      </c>
      <c r="AZ17" s="668">
        <f t="shared" si="23"/>
        <v>0</v>
      </c>
      <c r="BA17" s="86">
        <v>0</v>
      </c>
      <c r="BB17" s="669">
        <f t="shared" si="54"/>
        <v>0</v>
      </c>
      <c r="BC17" s="659">
        <f t="shared" si="55"/>
        <v>0</v>
      </c>
      <c r="BD17" s="659">
        <f t="shared" si="24"/>
        <v>0</v>
      </c>
      <c r="BE17" s="659">
        <f t="shared" si="56"/>
        <v>0</v>
      </c>
      <c r="BF17" s="659">
        <f t="shared" si="25"/>
        <v>0</v>
      </c>
      <c r="BG17" s="668">
        <f t="shared" si="57"/>
        <v>0</v>
      </c>
      <c r="BH17" s="668">
        <f t="shared" si="26"/>
        <v>0</v>
      </c>
      <c r="BI17" s="668">
        <f t="shared" si="58"/>
        <v>0</v>
      </c>
      <c r="BJ17" s="668">
        <f t="shared" si="27"/>
        <v>0</v>
      </c>
      <c r="BK17" s="86">
        <v>0</v>
      </c>
      <c r="BL17" s="669">
        <f t="shared" si="59"/>
        <v>0</v>
      </c>
      <c r="BM17" s="659">
        <f t="shared" si="60"/>
        <v>0</v>
      </c>
      <c r="BN17" s="659">
        <f t="shared" si="28"/>
        <v>0</v>
      </c>
      <c r="BO17" s="659">
        <f t="shared" si="61"/>
        <v>0</v>
      </c>
      <c r="BP17" s="659">
        <f t="shared" si="29"/>
        <v>0</v>
      </c>
      <c r="BQ17" s="668">
        <f t="shared" si="62"/>
        <v>0</v>
      </c>
      <c r="BR17" s="668">
        <f t="shared" si="30"/>
        <v>0</v>
      </c>
      <c r="BS17" s="668">
        <f t="shared" si="63"/>
        <v>0</v>
      </c>
      <c r="BT17" s="668">
        <f t="shared" si="31"/>
        <v>0</v>
      </c>
      <c r="BU17" s="86">
        <v>0</v>
      </c>
      <c r="BV17" s="670">
        <f t="shared" si="64"/>
        <v>0</v>
      </c>
      <c r="BW17" s="664">
        <f t="shared" si="32"/>
        <v>0</v>
      </c>
      <c r="BX17" s="665">
        <f t="shared" si="33"/>
        <v>0</v>
      </c>
      <c r="BY17" s="671">
        <f t="shared" si="65"/>
        <v>0</v>
      </c>
      <c r="BZ17" s="1971">
        <f t="shared" si="65"/>
        <v>0</v>
      </c>
    </row>
    <row r="18" spans="1:78" x14ac:dyDescent="0.25">
      <c r="A18" s="1969" t="s">
        <v>157</v>
      </c>
      <c r="B18" s="751"/>
      <c r="C18" s="752">
        <v>0</v>
      </c>
      <c r="D18" s="757"/>
      <c r="E18" s="754">
        <f t="shared" si="0"/>
        <v>0</v>
      </c>
      <c r="F18" s="754">
        <f t="shared" si="1"/>
        <v>0</v>
      </c>
      <c r="G18" s="754">
        <f t="shared" si="2"/>
        <v>0</v>
      </c>
      <c r="H18" s="754">
        <f t="shared" si="3"/>
        <v>0</v>
      </c>
      <c r="I18" s="758">
        <f t="shared" si="4"/>
        <v>0</v>
      </c>
      <c r="J18" s="758">
        <f t="shared" si="5"/>
        <v>0</v>
      </c>
      <c r="K18" s="758">
        <f t="shared" si="6"/>
        <v>0</v>
      </c>
      <c r="L18" s="758">
        <f t="shared" si="7"/>
        <v>0</v>
      </c>
      <c r="M18" s="85">
        <v>0</v>
      </c>
      <c r="N18" s="669">
        <f t="shared" si="34"/>
        <v>0</v>
      </c>
      <c r="O18" s="659">
        <f t="shared" si="35"/>
        <v>0</v>
      </c>
      <c r="P18" s="659">
        <f t="shared" si="8"/>
        <v>0</v>
      </c>
      <c r="Q18" s="659">
        <f t="shared" si="36"/>
        <v>0</v>
      </c>
      <c r="R18" s="659">
        <f t="shared" si="9"/>
        <v>0</v>
      </c>
      <c r="S18" s="668">
        <f t="shared" si="37"/>
        <v>0</v>
      </c>
      <c r="T18" s="668">
        <f t="shared" si="10"/>
        <v>0</v>
      </c>
      <c r="U18" s="668">
        <f t="shared" si="38"/>
        <v>0</v>
      </c>
      <c r="V18" s="668">
        <f t="shared" si="11"/>
        <v>0</v>
      </c>
      <c r="W18" s="86">
        <v>0</v>
      </c>
      <c r="X18" s="669">
        <f t="shared" si="39"/>
        <v>0</v>
      </c>
      <c r="Y18" s="659">
        <f t="shared" si="40"/>
        <v>0</v>
      </c>
      <c r="Z18" s="659">
        <f t="shared" si="12"/>
        <v>0</v>
      </c>
      <c r="AA18" s="659">
        <f t="shared" si="41"/>
        <v>0</v>
      </c>
      <c r="AB18" s="659">
        <f t="shared" si="13"/>
        <v>0</v>
      </c>
      <c r="AC18" s="668">
        <f t="shared" si="42"/>
        <v>0</v>
      </c>
      <c r="AD18" s="668">
        <f t="shared" si="14"/>
        <v>0</v>
      </c>
      <c r="AE18" s="668">
        <f t="shared" si="43"/>
        <v>0</v>
      </c>
      <c r="AF18" s="668">
        <f t="shared" si="15"/>
        <v>0</v>
      </c>
      <c r="AG18" s="86">
        <v>0</v>
      </c>
      <c r="AH18" s="669">
        <f t="shared" si="44"/>
        <v>0</v>
      </c>
      <c r="AI18" s="659">
        <f t="shared" si="45"/>
        <v>0</v>
      </c>
      <c r="AJ18" s="659">
        <f t="shared" si="16"/>
        <v>0</v>
      </c>
      <c r="AK18" s="659">
        <f t="shared" si="46"/>
        <v>0</v>
      </c>
      <c r="AL18" s="659">
        <f t="shared" si="17"/>
        <v>0</v>
      </c>
      <c r="AM18" s="668">
        <f t="shared" si="47"/>
        <v>0</v>
      </c>
      <c r="AN18" s="668">
        <f t="shared" si="18"/>
        <v>0</v>
      </c>
      <c r="AO18" s="668">
        <f t="shared" si="48"/>
        <v>0</v>
      </c>
      <c r="AP18" s="668">
        <f t="shared" si="19"/>
        <v>0</v>
      </c>
      <c r="AQ18" s="86">
        <v>0</v>
      </c>
      <c r="AR18" s="669">
        <f t="shared" si="49"/>
        <v>0</v>
      </c>
      <c r="AS18" s="659">
        <f t="shared" si="50"/>
        <v>0</v>
      </c>
      <c r="AT18" s="659">
        <f t="shared" si="20"/>
        <v>0</v>
      </c>
      <c r="AU18" s="659">
        <f t="shared" si="51"/>
        <v>0</v>
      </c>
      <c r="AV18" s="659">
        <f t="shared" si="21"/>
        <v>0</v>
      </c>
      <c r="AW18" s="668">
        <f t="shared" si="52"/>
        <v>0</v>
      </c>
      <c r="AX18" s="668">
        <f t="shared" si="22"/>
        <v>0</v>
      </c>
      <c r="AY18" s="668">
        <f t="shared" si="53"/>
        <v>0</v>
      </c>
      <c r="AZ18" s="668">
        <f t="shared" si="23"/>
        <v>0</v>
      </c>
      <c r="BA18" s="86">
        <v>0</v>
      </c>
      <c r="BB18" s="669">
        <f t="shared" si="54"/>
        <v>0</v>
      </c>
      <c r="BC18" s="659">
        <f t="shared" si="55"/>
        <v>0</v>
      </c>
      <c r="BD18" s="659">
        <f t="shared" si="24"/>
        <v>0</v>
      </c>
      <c r="BE18" s="659">
        <f t="shared" si="56"/>
        <v>0</v>
      </c>
      <c r="BF18" s="659">
        <f t="shared" si="25"/>
        <v>0</v>
      </c>
      <c r="BG18" s="668">
        <f t="shared" si="57"/>
        <v>0</v>
      </c>
      <c r="BH18" s="668">
        <f t="shared" si="26"/>
        <v>0</v>
      </c>
      <c r="BI18" s="668">
        <f t="shared" si="58"/>
        <v>0</v>
      </c>
      <c r="BJ18" s="668">
        <f t="shared" si="27"/>
        <v>0</v>
      </c>
      <c r="BK18" s="86">
        <v>0</v>
      </c>
      <c r="BL18" s="669">
        <f t="shared" si="59"/>
        <v>0</v>
      </c>
      <c r="BM18" s="659">
        <f t="shared" si="60"/>
        <v>0</v>
      </c>
      <c r="BN18" s="659">
        <f t="shared" si="28"/>
        <v>0</v>
      </c>
      <c r="BO18" s="659">
        <f t="shared" si="61"/>
        <v>0</v>
      </c>
      <c r="BP18" s="659">
        <f t="shared" si="29"/>
        <v>0</v>
      </c>
      <c r="BQ18" s="668">
        <f t="shared" si="62"/>
        <v>0</v>
      </c>
      <c r="BR18" s="668">
        <f t="shared" si="30"/>
        <v>0</v>
      </c>
      <c r="BS18" s="668">
        <f t="shared" si="63"/>
        <v>0</v>
      </c>
      <c r="BT18" s="668">
        <f t="shared" si="31"/>
        <v>0</v>
      </c>
      <c r="BU18" s="86">
        <v>0</v>
      </c>
      <c r="BV18" s="670">
        <f t="shared" si="64"/>
        <v>0</v>
      </c>
      <c r="BW18" s="664">
        <f t="shared" si="32"/>
        <v>0</v>
      </c>
      <c r="BX18" s="665">
        <f t="shared" si="33"/>
        <v>0</v>
      </c>
      <c r="BY18" s="671">
        <f t="shared" si="65"/>
        <v>0</v>
      </c>
      <c r="BZ18" s="1971">
        <f t="shared" si="65"/>
        <v>0</v>
      </c>
    </row>
    <row r="19" spans="1:78" x14ac:dyDescent="0.25">
      <c r="A19" s="1969" t="s">
        <v>157</v>
      </c>
      <c r="B19" s="751"/>
      <c r="C19" s="752">
        <v>0</v>
      </c>
      <c r="D19" s="757"/>
      <c r="E19" s="762">
        <f t="shared" si="0"/>
        <v>0</v>
      </c>
      <c r="F19" s="754">
        <f t="shared" si="1"/>
        <v>0</v>
      </c>
      <c r="G19" s="754">
        <f t="shared" si="2"/>
        <v>0</v>
      </c>
      <c r="H19" s="754">
        <f t="shared" si="3"/>
        <v>0</v>
      </c>
      <c r="I19" s="758">
        <f t="shared" si="4"/>
        <v>0</v>
      </c>
      <c r="J19" s="758">
        <f t="shared" si="5"/>
        <v>0</v>
      </c>
      <c r="K19" s="758">
        <f t="shared" si="6"/>
        <v>0</v>
      </c>
      <c r="L19" s="758">
        <f t="shared" si="7"/>
        <v>0</v>
      </c>
      <c r="M19" s="85">
        <v>0</v>
      </c>
      <c r="N19" s="669">
        <f t="shared" si="34"/>
        <v>0</v>
      </c>
      <c r="O19" s="672">
        <f t="shared" si="35"/>
        <v>0</v>
      </c>
      <c r="P19" s="659">
        <f t="shared" si="8"/>
        <v>0</v>
      </c>
      <c r="Q19" s="659">
        <f t="shared" si="36"/>
        <v>0</v>
      </c>
      <c r="R19" s="659">
        <f t="shared" si="9"/>
        <v>0</v>
      </c>
      <c r="S19" s="668">
        <f t="shared" si="37"/>
        <v>0</v>
      </c>
      <c r="T19" s="668">
        <f t="shared" si="10"/>
        <v>0</v>
      </c>
      <c r="U19" s="668">
        <f t="shared" si="38"/>
        <v>0</v>
      </c>
      <c r="V19" s="668">
        <f t="shared" si="11"/>
        <v>0</v>
      </c>
      <c r="W19" s="86">
        <v>0</v>
      </c>
      <c r="X19" s="669">
        <f t="shared" si="39"/>
        <v>0</v>
      </c>
      <c r="Y19" s="672">
        <f t="shared" si="40"/>
        <v>0</v>
      </c>
      <c r="Z19" s="659">
        <f t="shared" si="12"/>
        <v>0</v>
      </c>
      <c r="AA19" s="659">
        <f t="shared" si="41"/>
        <v>0</v>
      </c>
      <c r="AB19" s="659">
        <f t="shared" si="13"/>
        <v>0</v>
      </c>
      <c r="AC19" s="668">
        <f t="shared" si="42"/>
        <v>0</v>
      </c>
      <c r="AD19" s="668">
        <f t="shared" si="14"/>
        <v>0</v>
      </c>
      <c r="AE19" s="668">
        <f t="shared" si="43"/>
        <v>0</v>
      </c>
      <c r="AF19" s="668">
        <f t="shared" si="15"/>
        <v>0</v>
      </c>
      <c r="AG19" s="86">
        <v>0</v>
      </c>
      <c r="AH19" s="669">
        <f t="shared" si="44"/>
        <v>0</v>
      </c>
      <c r="AI19" s="672">
        <f t="shared" si="45"/>
        <v>0</v>
      </c>
      <c r="AJ19" s="659">
        <f t="shared" si="16"/>
        <v>0</v>
      </c>
      <c r="AK19" s="659">
        <f t="shared" si="46"/>
        <v>0</v>
      </c>
      <c r="AL19" s="659">
        <f t="shared" si="17"/>
        <v>0</v>
      </c>
      <c r="AM19" s="668">
        <f t="shared" si="47"/>
        <v>0</v>
      </c>
      <c r="AN19" s="668">
        <f t="shared" si="18"/>
        <v>0</v>
      </c>
      <c r="AO19" s="668">
        <f t="shared" si="48"/>
        <v>0</v>
      </c>
      <c r="AP19" s="668">
        <f t="shared" si="19"/>
        <v>0</v>
      </c>
      <c r="AQ19" s="86">
        <v>0</v>
      </c>
      <c r="AR19" s="669">
        <f t="shared" si="49"/>
        <v>0</v>
      </c>
      <c r="AS19" s="672">
        <f t="shared" si="50"/>
        <v>0</v>
      </c>
      <c r="AT19" s="659">
        <f t="shared" si="20"/>
        <v>0</v>
      </c>
      <c r="AU19" s="659">
        <f t="shared" si="51"/>
        <v>0</v>
      </c>
      <c r="AV19" s="659">
        <f t="shared" si="21"/>
        <v>0</v>
      </c>
      <c r="AW19" s="668">
        <f t="shared" si="52"/>
        <v>0</v>
      </c>
      <c r="AX19" s="668">
        <f t="shared" si="22"/>
        <v>0</v>
      </c>
      <c r="AY19" s="668">
        <f t="shared" si="53"/>
        <v>0</v>
      </c>
      <c r="AZ19" s="668">
        <f t="shared" si="23"/>
        <v>0</v>
      </c>
      <c r="BA19" s="86">
        <v>0</v>
      </c>
      <c r="BB19" s="669">
        <f t="shared" si="54"/>
        <v>0</v>
      </c>
      <c r="BC19" s="672">
        <f t="shared" si="55"/>
        <v>0</v>
      </c>
      <c r="BD19" s="659">
        <f t="shared" si="24"/>
        <v>0</v>
      </c>
      <c r="BE19" s="659">
        <f t="shared" si="56"/>
        <v>0</v>
      </c>
      <c r="BF19" s="659">
        <f t="shared" si="25"/>
        <v>0</v>
      </c>
      <c r="BG19" s="668">
        <f t="shared" si="57"/>
        <v>0</v>
      </c>
      <c r="BH19" s="668">
        <f t="shared" si="26"/>
        <v>0</v>
      </c>
      <c r="BI19" s="668">
        <f t="shared" si="58"/>
        <v>0</v>
      </c>
      <c r="BJ19" s="668">
        <f t="shared" si="27"/>
        <v>0</v>
      </c>
      <c r="BK19" s="1821">
        <v>0</v>
      </c>
      <c r="BL19" s="669">
        <f t="shared" si="59"/>
        <v>0</v>
      </c>
      <c r="BM19" s="672">
        <f t="shared" si="60"/>
        <v>0</v>
      </c>
      <c r="BN19" s="659">
        <f t="shared" si="28"/>
        <v>0</v>
      </c>
      <c r="BO19" s="659">
        <f t="shared" si="61"/>
        <v>0</v>
      </c>
      <c r="BP19" s="659">
        <f t="shared" si="29"/>
        <v>0</v>
      </c>
      <c r="BQ19" s="668">
        <f t="shared" si="62"/>
        <v>0</v>
      </c>
      <c r="BR19" s="668">
        <f t="shared" si="30"/>
        <v>0</v>
      </c>
      <c r="BS19" s="668">
        <f t="shared" si="63"/>
        <v>0</v>
      </c>
      <c r="BT19" s="668">
        <f t="shared" si="31"/>
        <v>0</v>
      </c>
      <c r="BU19" s="86">
        <v>0</v>
      </c>
      <c r="BV19" s="670">
        <f t="shared" si="64"/>
        <v>0</v>
      </c>
      <c r="BW19" s="664">
        <f t="shared" si="32"/>
        <v>0</v>
      </c>
      <c r="BX19" s="673">
        <f t="shared" si="33"/>
        <v>0</v>
      </c>
      <c r="BY19" s="671">
        <f t="shared" si="65"/>
        <v>0</v>
      </c>
      <c r="BZ19" s="1971">
        <f t="shared" si="65"/>
        <v>0</v>
      </c>
    </row>
    <row r="20" spans="1:78" x14ac:dyDescent="0.25">
      <c r="A20" s="1975" t="s">
        <v>157</v>
      </c>
      <c r="B20" s="751"/>
      <c r="C20" s="764">
        <v>0</v>
      </c>
      <c r="D20" s="765"/>
      <c r="E20" s="766">
        <f t="shared" si="0"/>
        <v>0</v>
      </c>
      <c r="F20" s="767">
        <f t="shared" si="1"/>
        <v>0</v>
      </c>
      <c r="G20" s="767">
        <f t="shared" si="2"/>
        <v>0</v>
      </c>
      <c r="H20" s="767">
        <f t="shared" si="3"/>
        <v>0</v>
      </c>
      <c r="I20" s="768">
        <f t="shared" si="4"/>
        <v>0</v>
      </c>
      <c r="J20" s="768">
        <f t="shared" si="5"/>
        <v>0</v>
      </c>
      <c r="K20" s="768">
        <f t="shared" si="6"/>
        <v>0</v>
      </c>
      <c r="L20" s="768">
        <f t="shared" si="7"/>
        <v>0</v>
      </c>
      <c r="M20" s="87">
        <v>0</v>
      </c>
      <c r="N20" s="677">
        <f t="shared" si="34"/>
        <v>0</v>
      </c>
      <c r="O20" s="674">
        <f t="shared" si="35"/>
        <v>0</v>
      </c>
      <c r="P20" s="675">
        <f t="shared" si="8"/>
        <v>0</v>
      </c>
      <c r="Q20" s="675">
        <f t="shared" si="36"/>
        <v>0</v>
      </c>
      <c r="R20" s="675">
        <f t="shared" si="9"/>
        <v>0</v>
      </c>
      <c r="S20" s="676">
        <f t="shared" si="37"/>
        <v>0</v>
      </c>
      <c r="T20" s="676">
        <f t="shared" si="10"/>
        <v>0</v>
      </c>
      <c r="U20" s="676">
        <f t="shared" si="38"/>
        <v>0</v>
      </c>
      <c r="V20" s="676">
        <f t="shared" si="11"/>
        <v>0</v>
      </c>
      <c r="W20" s="88">
        <v>0</v>
      </c>
      <c r="X20" s="677">
        <f t="shared" si="39"/>
        <v>0</v>
      </c>
      <c r="Y20" s="674">
        <f t="shared" si="40"/>
        <v>0</v>
      </c>
      <c r="Z20" s="675">
        <f t="shared" si="12"/>
        <v>0</v>
      </c>
      <c r="AA20" s="675">
        <f t="shared" si="41"/>
        <v>0</v>
      </c>
      <c r="AB20" s="675">
        <f t="shared" si="13"/>
        <v>0</v>
      </c>
      <c r="AC20" s="676">
        <f t="shared" si="42"/>
        <v>0</v>
      </c>
      <c r="AD20" s="676">
        <f t="shared" si="14"/>
        <v>0</v>
      </c>
      <c r="AE20" s="676">
        <f t="shared" si="43"/>
        <v>0</v>
      </c>
      <c r="AF20" s="676">
        <f t="shared" si="15"/>
        <v>0</v>
      </c>
      <c r="AG20" s="88">
        <v>0</v>
      </c>
      <c r="AH20" s="677">
        <f t="shared" si="44"/>
        <v>0</v>
      </c>
      <c r="AI20" s="674">
        <f t="shared" si="45"/>
        <v>0</v>
      </c>
      <c r="AJ20" s="675">
        <f t="shared" si="16"/>
        <v>0</v>
      </c>
      <c r="AK20" s="675">
        <f t="shared" si="46"/>
        <v>0</v>
      </c>
      <c r="AL20" s="675">
        <f t="shared" si="17"/>
        <v>0</v>
      </c>
      <c r="AM20" s="676">
        <f t="shared" si="47"/>
        <v>0</v>
      </c>
      <c r="AN20" s="676">
        <f t="shared" si="18"/>
        <v>0</v>
      </c>
      <c r="AO20" s="676">
        <f t="shared" si="48"/>
        <v>0</v>
      </c>
      <c r="AP20" s="676">
        <f t="shared" si="19"/>
        <v>0</v>
      </c>
      <c r="AQ20" s="88">
        <v>0</v>
      </c>
      <c r="AR20" s="677">
        <f t="shared" si="49"/>
        <v>0</v>
      </c>
      <c r="AS20" s="674">
        <f t="shared" si="50"/>
        <v>0</v>
      </c>
      <c r="AT20" s="675">
        <f t="shared" si="20"/>
        <v>0</v>
      </c>
      <c r="AU20" s="675">
        <f t="shared" si="51"/>
        <v>0</v>
      </c>
      <c r="AV20" s="675">
        <f t="shared" si="21"/>
        <v>0</v>
      </c>
      <c r="AW20" s="676">
        <f t="shared" si="52"/>
        <v>0</v>
      </c>
      <c r="AX20" s="676">
        <f t="shared" si="22"/>
        <v>0</v>
      </c>
      <c r="AY20" s="676">
        <f t="shared" si="53"/>
        <v>0</v>
      </c>
      <c r="AZ20" s="676">
        <f t="shared" si="23"/>
        <v>0</v>
      </c>
      <c r="BA20" s="88">
        <v>0</v>
      </c>
      <c r="BB20" s="677">
        <f t="shared" si="54"/>
        <v>0</v>
      </c>
      <c r="BC20" s="674">
        <f t="shared" si="55"/>
        <v>0</v>
      </c>
      <c r="BD20" s="675">
        <f t="shared" si="24"/>
        <v>0</v>
      </c>
      <c r="BE20" s="675">
        <f t="shared" si="56"/>
        <v>0</v>
      </c>
      <c r="BF20" s="675">
        <f t="shared" si="25"/>
        <v>0</v>
      </c>
      <c r="BG20" s="676">
        <f t="shared" si="57"/>
        <v>0</v>
      </c>
      <c r="BH20" s="676">
        <f t="shared" si="26"/>
        <v>0</v>
      </c>
      <c r="BI20" s="676">
        <f t="shared" si="58"/>
        <v>0</v>
      </c>
      <c r="BJ20" s="676">
        <f t="shared" si="27"/>
        <v>0</v>
      </c>
      <c r="BK20" s="88">
        <v>0</v>
      </c>
      <c r="BL20" s="677">
        <f t="shared" si="59"/>
        <v>0</v>
      </c>
      <c r="BM20" s="674">
        <f t="shared" si="60"/>
        <v>0</v>
      </c>
      <c r="BN20" s="675">
        <f t="shared" si="28"/>
        <v>0</v>
      </c>
      <c r="BO20" s="675">
        <f t="shared" si="61"/>
        <v>0</v>
      </c>
      <c r="BP20" s="675">
        <f t="shared" si="29"/>
        <v>0</v>
      </c>
      <c r="BQ20" s="676">
        <f t="shared" si="62"/>
        <v>0</v>
      </c>
      <c r="BR20" s="676">
        <f t="shared" si="30"/>
        <v>0</v>
      </c>
      <c r="BS20" s="676">
        <f t="shared" si="63"/>
        <v>0</v>
      </c>
      <c r="BT20" s="676">
        <f t="shared" si="31"/>
        <v>0</v>
      </c>
      <c r="BU20" s="88">
        <v>0</v>
      </c>
      <c r="BV20" s="678">
        <f t="shared" si="64"/>
        <v>0</v>
      </c>
      <c r="BW20" s="679">
        <f t="shared" si="32"/>
        <v>0</v>
      </c>
      <c r="BX20" s="680">
        <f t="shared" si="33"/>
        <v>0</v>
      </c>
      <c r="BY20" s="681">
        <f t="shared" si="65"/>
        <v>0</v>
      </c>
      <c r="BZ20" s="1976">
        <f t="shared" si="65"/>
        <v>0</v>
      </c>
    </row>
    <row r="21" spans="1:78" x14ac:dyDescent="0.25">
      <c r="A21" s="1977" t="s">
        <v>16</v>
      </c>
      <c r="B21" s="684"/>
      <c r="C21" s="685"/>
      <c r="D21" s="686"/>
      <c r="E21" s="687">
        <f>SUM(E5:E20)</f>
        <v>0</v>
      </c>
      <c r="F21" s="688"/>
      <c r="G21" s="688"/>
      <c r="H21" s="688"/>
      <c r="I21" s="689">
        <f>SUM(I5:I20)</f>
        <v>0</v>
      </c>
      <c r="J21" s="689"/>
      <c r="K21" s="689"/>
      <c r="L21" s="689"/>
      <c r="M21" s="690">
        <f>SUM(E5:E20)</f>
        <v>0</v>
      </c>
      <c r="N21" s="669">
        <f>SUM(I5:I20)</f>
        <v>0</v>
      </c>
      <c r="O21" s="687">
        <f>SUM(O5:O20)</f>
        <v>0</v>
      </c>
      <c r="P21" s="688"/>
      <c r="Q21" s="688"/>
      <c r="R21" s="688"/>
      <c r="S21" s="689">
        <f>SUM(S5:S20)</f>
        <v>0</v>
      </c>
      <c r="T21" s="689"/>
      <c r="U21" s="689"/>
      <c r="V21" s="689"/>
      <c r="W21" s="691">
        <f>SUM(O5:O20)</f>
        <v>0</v>
      </c>
      <c r="X21" s="669">
        <f>SUM(S5:S20)</f>
        <v>0</v>
      </c>
      <c r="Y21" s="687">
        <f>SUM(Y5:Y20)</f>
        <v>0</v>
      </c>
      <c r="Z21" s="688"/>
      <c r="AA21" s="688"/>
      <c r="AB21" s="688"/>
      <c r="AC21" s="689">
        <f>SUM(AC5:AC20)</f>
        <v>0</v>
      </c>
      <c r="AD21" s="689"/>
      <c r="AE21" s="689"/>
      <c r="AF21" s="689"/>
      <c r="AG21" s="691">
        <f>SUM(Y5:Y20)</f>
        <v>0</v>
      </c>
      <c r="AH21" s="669">
        <f>SUM(AC5:AC20)</f>
        <v>0</v>
      </c>
      <c r="AI21" s="687">
        <f>SUM(AI5:AI20)</f>
        <v>0</v>
      </c>
      <c r="AJ21" s="688"/>
      <c r="AK21" s="688"/>
      <c r="AL21" s="688"/>
      <c r="AM21" s="689">
        <f>SUM(AM5:AM20)</f>
        <v>0</v>
      </c>
      <c r="AN21" s="689"/>
      <c r="AO21" s="689"/>
      <c r="AP21" s="689"/>
      <c r="AQ21" s="691">
        <f>SUM(AI5:AI20)</f>
        <v>0</v>
      </c>
      <c r="AR21" s="669">
        <f>SUM(AM5:AM20)</f>
        <v>0</v>
      </c>
      <c r="AS21" s="687">
        <f>SUM(AS5:AS20)</f>
        <v>0</v>
      </c>
      <c r="AT21" s="688"/>
      <c r="AU21" s="688"/>
      <c r="AV21" s="688"/>
      <c r="AW21" s="689">
        <f>SUM(AW5:AW20)</f>
        <v>0</v>
      </c>
      <c r="AX21" s="689"/>
      <c r="AY21" s="689"/>
      <c r="AZ21" s="689"/>
      <c r="BA21" s="691">
        <f>SUM(AS5:AS20)</f>
        <v>0</v>
      </c>
      <c r="BB21" s="669">
        <f>SUM(AW5:AW20)</f>
        <v>0</v>
      </c>
      <c r="BC21" s="687">
        <f>SUM(BC5:BC20)</f>
        <v>0</v>
      </c>
      <c r="BD21" s="688"/>
      <c r="BE21" s="688"/>
      <c r="BF21" s="688"/>
      <c r="BG21" s="689">
        <f>SUM(BG5:BG20)</f>
        <v>0</v>
      </c>
      <c r="BH21" s="689"/>
      <c r="BI21" s="689"/>
      <c r="BJ21" s="689"/>
      <c r="BK21" s="691">
        <f>SUM(BC5:BC20)</f>
        <v>0</v>
      </c>
      <c r="BL21" s="669">
        <f>SUM(BG5:BG20)</f>
        <v>0</v>
      </c>
      <c r="BM21" s="687">
        <f>SUM(BM5:BM20)</f>
        <v>0</v>
      </c>
      <c r="BN21" s="688"/>
      <c r="BO21" s="688"/>
      <c r="BP21" s="688"/>
      <c r="BQ21" s="689">
        <f>SUM(BQ5:BQ20)</f>
        <v>0</v>
      </c>
      <c r="BR21" s="689"/>
      <c r="BS21" s="689"/>
      <c r="BT21" s="689"/>
      <c r="BU21" s="691">
        <f>SUM(BM5:BM20)</f>
        <v>0</v>
      </c>
      <c r="BV21" s="670">
        <f>SUM(BQ5:BQ20)</f>
        <v>0</v>
      </c>
      <c r="BW21" s="692"/>
      <c r="BX21" s="693"/>
      <c r="BY21" s="694"/>
      <c r="BZ21" s="1978"/>
    </row>
    <row r="22" spans="1:78" x14ac:dyDescent="0.25">
      <c r="A22" s="1977" t="s">
        <v>199</v>
      </c>
      <c r="B22" s="696"/>
      <c r="C22" s="685"/>
      <c r="D22" s="686"/>
      <c r="E22" s="688"/>
      <c r="F22" s="688">
        <f>SUM(F5:F20)</f>
        <v>0</v>
      </c>
      <c r="G22" s="688"/>
      <c r="H22" s="688"/>
      <c r="I22" s="689"/>
      <c r="J22" s="689">
        <f>SUM(J5:J20)</f>
        <v>0</v>
      </c>
      <c r="K22" s="689"/>
      <c r="L22" s="689"/>
      <c r="M22" s="697">
        <f>SUM(F5:F20)</f>
        <v>0</v>
      </c>
      <c r="N22" s="669">
        <f>SUM(J5:J20)</f>
        <v>0</v>
      </c>
      <c r="O22" s="688"/>
      <c r="P22" s="688">
        <f>SUM(P5:P20)</f>
        <v>0</v>
      </c>
      <c r="Q22" s="688"/>
      <c r="R22" s="688"/>
      <c r="S22" s="689"/>
      <c r="T22" s="689">
        <f>SUM(T5:T20)</f>
        <v>0</v>
      </c>
      <c r="U22" s="689"/>
      <c r="V22" s="689"/>
      <c r="W22" s="698">
        <f>SUM(P5:P20)</f>
        <v>0</v>
      </c>
      <c r="X22" s="669">
        <f>SUM(T5:T20)</f>
        <v>0</v>
      </c>
      <c r="Y22" s="688"/>
      <c r="Z22" s="688">
        <f>SUM(Z5:Z20)</f>
        <v>0</v>
      </c>
      <c r="AA22" s="688"/>
      <c r="AB22" s="688"/>
      <c r="AC22" s="689"/>
      <c r="AD22" s="689">
        <f>SUM(AD5:AD20)</f>
        <v>0</v>
      </c>
      <c r="AE22" s="689"/>
      <c r="AF22" s="689"/>
      <c r="AG22" s="698">
        <f>SUM(Z5:Z20)</f>
        <v>0</v>
      </c>
      <c r="AH22" s="669">
        <f>SUM(AD5:AD20)</f>
        <v>0</v>
      </c>
      <c r="AI22" s="688"/>
      <c r="AJ22" s="688">
        <f>SUM(AJ5:AJ20)</f>
        <v>0</v>
      </c>
      <c r="AK22" s="688"/>
      <c r="AL22" s="688"/>
      <c r="AM22" s="689"/>
      <c r="AN22" s="689">
        <f>SUM(AN5:AN20)</f>
        <v>0</v>
      </c>
      <c r="AO22" s="689"/>
      <c r="AP22" s="689"/>
      <c r="AQ22" s="698">
        <f>SUM(AJ5:AJ20)</f>
        <v>0</v>
      </c>
      <c r="AR22" s="669">
        <f>SUM(AN5:AN20)</f>
        <v>0</v>
      </c>
      <c r="AS22" s="688"/>
      <c r="AT22" s="688">
        <f>SUM(AT5:AT20)</f>
        <v>0</v>
      </c>
      <c r="AU22" s="688"/>
      <c r="AV22" s="688"/>
      <c r="AW22" s="689"/>
      <c r="AX22" s="689">
        <f>SUM(AX5:AX20)</f>
        <v>0</v>
      </c>
      <c r="AY22" s="689"/>
      <c r="AZ22" s="689"/>
      <c r="BA22" s="698">
        <f>SUM(AT5:AT20)</f>
        <v>0</v>
      </c>
      <c r="BB22" s="669">
        <f>SUM(AX5:AX20)</f>
        <v>0</v>
      </c>
      <c r="BC22" s="688"/>
      <c r="BD22" s="688">
        <f>SUM(BD5:BD20)</f>
        <v>0</v>
      </c>
      <c r="BE22" s="688"/>
      <c r="BF22" s="688"/>
      <c r="BG22" s="689"/>
      <c r="BH22" s="689">
        <f>SUM(BH5:BH20)</f>
        <v>0</v>
      </c>
      <c r="BI22" s="689"/>
      <c r="BJ22" s="689"/>
      <c r="BK22" s="698">
        <f>SUM(BD5:BD20)</f>
        <v>0</v>
      </c>
      <c r="BL22" s="669">
        <f>SUM(BH5:BH20)</f>
        <v>0</v>
      </c>
      <c r="BM22" s="688"/>
      <c r="BN22" s="688">
        <f>SUM(BN5:BN20)</f>
        <v>0</v>
      </c>
      <c r="BO22" s="688"/>
      <c r="BP22" s="688"/>
      <c r="BQ22" s="689"/>
      <c r="BR22" s="689">
        <f>SUM(BR5:BR20)</f>
        <v>0</v>
      </c>
      <c r="BS22" s="689"/>
      <c r="BT22" s="689"/>
      <c r="BU22" s="698">
        <f>SUM(BN5:BN20)</f>
        <v>0</v>
      </c>
      <c r="BV22" s="670">
        <f>SUM(BR5:BR20)</f>
        <v>0</v>
      </c>
      <c r="BW22" s="692"/>
      <c r="BX22" s="695"/>
      <c r="BY22" s="694"/>
      <c r="BZ22" s="1978"/>
    </row>
    <row r="23" spans="1:78" x14ac:dyDescent="0.25">
      <c r="A23" s="1977" t="s">
        <v>17</v>
      </c>
      <c r="B23" s="696"/>
      <c r="C23" s="685"/>
      <c r="D23" s="686"/>
      <c r="E23" s="688"/>
      <c r="F23" s="688"/>
      <c r="G23" s="688">
        <f>SUM(G5:G20)</f>
        <v>0</v>
      </c>
      <c r="H23" s="688"/>
      <c r="I23" s="689"/>
      <c r="J23" s="689"/>
      <c r="K23" s="689">
        <f>SUM(K5:K20)</f>
        <v>0</v>
      </c>
      <c r="L23" s="689"/>
      <c r="M23" s="697">
        <f>SUM(G5:G20)</f>
        <v>0</v>
      </c>
      <c r="N23" s="669">
        <f>SUM(K5:K20)</f>
        <v>0</v>
      </c>
      <c r="O23" s="688"/>
      <c r="P23" s="688"/>
      <c r="Q23" s="688">
        <f>SUM(Q5:Q20)</f>
        <v>0</v>
      </c>
      <c r="R23" s="688"/>
      <c r="S23" s="689"/>
      <c r="T23" s="689"/>
      <c r="U23" s="689">
        <f>SUM(U5:U20)</f>
        <v>0</v>
      </c>
      <c r="V23" s="689"/>
      <c r="W23" s="698">
        <f>SUM(Q5:Q20)</f>
        <v>0</v>
      </c>
      <c r="X23" s="669">
        <f>SUM(U5:U20)</f>
        <v>0</v>
      </c>
      <c r="Y23" s="688"/>
      <c r="Z23" s="688"/>
      <c r="AA23" s="688">
        <f>SUM(AA5:AA20)</f>
        <v>0</v>
      </c>
      <c r="AB23" s="688"/>
      <c r="AC23" s="689"/>
      <c r="AD23" s="689"/>
      <c r="AE23" s="689">
        <f>SUM(AE5:AE20)</f>
        <v>0</v>
      </c>
      <c r="AF23" s="689"/>
      <c r="AG23" s="698">
        <f>SUM(AA5:AA20)</f>
        <v>0</v>
      </c>
      <c r="AH23" s="669">
        <f>SUM(AE5:AE20)</f>
        <v>0</v>
      </c>
      <c r="AI23" s="688"/>
      <c r="AJ23" s="688"/>
      <c r="AK23" s="688">
        <f>SUM(AK5:AK20)</f>
        <v>0</v>
      </c>
      <c r="AL23" s="688"/>
      <c r="AM23" s="689"/>
      <c r="AN23" s="689"/>
      <c r="AO23" s="689">
        <f>SUM(AO5:AO20)</f>
        <v>0</v>
      </c>
      <c r="AP23" s="689"/>
      <c r="AQ23" s="698">
        <f>SUM(AK5:AK20)</f>
        <v>0</v>
      </c>
      <c r="AR23" s="669">
        <f>SUM(AO5:AO20)</f>
        <v>0</v>
      </c>
      <c r="AS23" s="688"/>
      <c r="AT23" s="688"/>
      <c r="AU23" s="688">
        <f>SUM(AU5:AU20)</f>
        <v>0</v>
      </c>
      <c r="AV23" s="688"/>
      <c r="AW23" s="689"/>
      <c r="AX23" s="689"/>
      <c r="AY23" s="689">
        <f>SUM(AY5:AY20)</f>
        <v>0</v>
      </c>
      <c r="AZ23" s="689"/>
      <c r="BA23" s="698">
        <f>SUM(AU5:AU20)</f>
        <v>0</v>
      </c>
      <c r="BB23" s="669">
        <f>SUM(AY5:AY20)</f>
        <v>0</v>
      </c>
      <c r="BC23" s="688"/>
      <c r="BD23" s="688"/>
      <c r="BE23" s="688">
        <f>SUM(BE5:BE20)</f>
        <v>0</v>
      </c>
      <c r="BF23" s="688"/>
      <c r="BG23" s="689"/>
      <c r="BH23" s="689"/>
      <c r="BI23" s="689">
        <f>SUM(BI5:BI20)</f>
        <v>0</v>
      </c>
      <c r="BJ23" s="689"/>
      <c r="BK23" s="698">
        <f>SUM(BE5:BE20)</f>
        <v>0</v>
      </c>
      <c r="BL23" s="669">
        <f>SUM(BI5:BI20)</f>
        <v>0</v>
      </c>
      <c r="BM23" s="688"/>
      <c r="BN23" s="688"/>
      <c r="BO23" s="688">
        <f>SUM(BO5:BO20)</f>
        <v>0</v>
      </c>
      <c r="BP23" s="688"/>
      <c r="BQ23" s="689"/>
      <c r="BR23" s="689"/>
      <c r="BS23" s="689">
        <f>SUM(BS5:BS20)</f>
        <v>0</v>
      </c>
      <c r="BT23" s="689"/>
      <c r="BU23" s="698">
        <f>SUM(BO5:BO20)</f>
        <v>0</v>
      </c>
      <c r="BV23" s="670">
        <f>SUM(BS5:BS20)</f>
        <v>0</v>
      </c>
      <c r="BW23" s="692"/>
      <c r="BX23" s="695"/>
      <c r="BY23" s="694"/>
      <c r="BZ23" s="1978"/>
    </row>
    <row r="24" spans="1:78" ht="16.5" customHeight="1" thickBot="1" x14ac:dyDescent="0.3">
      <c r="A24" s="1977" t="s">
        <v>18</v>
      </c>
      <c r="B24" s="699"/>
      <c r="C24" s="700"/>
      <c r="D24" s="686"/>
      <c r="E24" s="701" t="s">
        <v>19</v>
      </c>
      <c r="F24" s="702">
        <f>E21+F22+G23+H24</f>
        <v>0</v>
      </c>
      <c r="G24" s="703"/>
      <c r="H24" s="703">
        <f>SUM(H5:H20)</f>
        <v>0</v>
      </c>
      <c r="I24" s="704"/>
      <c r="J24" s="701" t="s">
        <v>19</v>
      </c>
      <c r="K24" s="705">
        <f>N21+N22+N23+N24</f>
        <v>0</v>
      </c>
      <c r="L24" s="706">
        <f>SUM(L5:L20)</f>
        <v>0</v>
      </c>
      <c r="M24" s="707">
        <f>SUM(H5:H20)</f>
        <v>0</v>
      </c>
      <c r="N24" s="669">
        <f>SUM(L5:L20)</f>
        <v>0</v>
      </c>
      <c r="O24" s="701" t="s">
        <v>19</v>
      </c>
      <c r="P24" s="702">
        <f>O21+P22+Q23+R24</f>
        <v>0</v>
      </c>
      <c r="Q24" s="703"/>
      <c r="R24" s="703">
        <f>SUM(R5:R20)</f>
        <v>0</v>
      </c>
      <c r="S24" s="704"/>
      <c r="T24" s="701" t="s">
        <v>19</v>
      </c>
      <c r="U24" s="705">
        <f>X21+X22+X23+X24</f>
        <v>0</v>
      </c>
      <c r="V24" s="706">
        <f>SUM(V5:V20)</f>
        <v>0</v>
      </c>
      <c r="W24" s="708">
        <f>SUM(R5:R20)</f>
        <v>0</v>
      </c>
      <c r="X24" s="669">
        <f>SUM(V5:V20)</f>
        <v>0</v>
      </c>
      <c r="Y24" s="701" t="s">
        <v>19</v>
      </c>
      <c r="Z24" s="702">
        <f>Y21+Z22+AA23+AB24</f>
        <v>0</v>
      </c>
      <c r="AA24" s="703"/>
      <c r="AB24" s="703">
        <f>SUM(AB5:AB20)</f>
        <v>0</v>
      </c>
      <c r="AC24" s="704"/>
      <c r="AD24" s="701" t="s">
        <v>19</v>
      </c>
      <c r="AE24" s="705">
        <f>AH21+AH22+AH23+AH24</f>
        <v>0</v>
      </c>
      <c r="AF24" s="706">
        <f>SUM(AF5:AF20)</f>
        <v>0</v>
      </c>
      <c r="AG24" s="708">
        <f>SUM(AB5:AB20)</f>
        <v>0</v>
      </c>
      <c r="AH24" s="669">
        <f>SUM(AF5:AF20)</f>
        <v>0</v>
      </c>
      <c r="AI24" s="701" t="s">
        <v>19</v>
      </c>
      <c r="AJ24" s="702">
        <f>AI21+AJ22+AK23+AL24</f>
        <v>0</v>
      </c>
      <c r="AK24" s="703"/>
      <c r="AL24" s="703">
        <f>SUM(AL5:AL20)</f>
        <v>0</v>
      </c>
      <c r="AM24" s="704"/>
      <c r="AN24" s="701" t="s">
        <v>19</v>
      </c>
      <c r="AO24" s="705">
        <f>AR21+AR22+AR23+AR24</f>
        <v>0</v>
      </c>
      <c r="AP24" s="706">
        <f>SUM(AP5:AP20)</f>
        <v>0</v>
      </c>
      <c r="AQ24" s="708">
        <f>SUM(AL5:AL20)</f>
        <v>0</v>
      </c>
      <c r="AR24" s="669">
        <f>SUM(AP5:AP20)</f>
        <v>0</v>
      </c>
      <c r="AS24" s="701" t="s">
        <v>19</v>
      </c>
      <c r="AT24" s="702">
        <f>AS21+AT22+AU23+AV24</f>
        <v>0</v>
      </c>
      <c r="AU24" s="703"/>
      <c r="AV24" s="703">
        <f>SUM(AV5:AV20)</f>
        <v>0</v>
      </c>
      <c r="AW24" s="704"/>
      <c r="AX24" s="701" t="s">
        <v>19</v>
      </c>
      <c r="AY24" s="705">
        <f>BB21+BB22+BB23+BB24</f>
        <v>0</v>
      </c>
      <c r="AZ24" s="706">
        <f>SUM(AZ5:AZ20)</f>
        <v>0</v>
      </c>
      <c r="BA24" s="708">
        <f>SUM(AV5:AV20)</f>
        <v>0</v>
      </c>
      <c r="BB24" s="669">
        <f>SUM(AZ5:AZ20)</f>
        <v>0</v>
      </c>
      <c r="BC24" s="701" t="s">
        <v>19</v>
      </c>
      <c r="BD24" s="702">
        <f>BC21+BD22+BE23+BF24</f>
        <v>0</v>
      </c>
      <c r="BE24" s="703"/>
      <c r="BF24" s="703">
        <f>SUM(BF5:BF20)</f>
        <v>0</v>
      </c>
      <c r="BG24" s="704"/>
      <c r="BH24" s="701" t="s">
        <v>19</v>
      </c>
      <c r="BI24" s="705">
        <f>BL21+BL22+BL23+BL24</f>
        <v>0</v>
      </c>
      <c r="BJ24" s="706">
        <f>SUM(BJ5:BJ20)</f>
        <v>0</v>
      </c>
      <c r="BK24" s="708">
        <f>SUM(BF5:BF20)</f>
        <v>0</v>
      </c>
      <c r="BL24" s="669">
        <f>SUM(BJ5:BJ20)</f>
        <v>0</v>
      </c>
      <c r="BM24" s="701" t="s">
        <v>19</v>
      </c>
      <c r="BN24" s="702">
        <f>BM21+BN22+BO23+BP24</f>
        <v>0</v>
      </c>
      <c r="BO24" s="703"/>
      <c r="BP24" s="703">
        <f>SUM(BP5:BP20)</f>
        <v>0</v>
      </c>
      <c r="BQ24" s="704"/>
      <c r="BR24" s="701" t="s">
        <v>19</v>
      </c>
      <c r="BS24" s="705">
        <f>BV21+BV22+BV23+BV24</f>
        <v>0</v>
      </c>
      <c r="BT24" s="706">
        <f>SUM(BT5:BT20)</f>
        <v>0</v>
      </c>
      <c r="BU24" s="708">
        <f>SUM(BP5:BP20)</f>
        <v>0</v>
      </c>
      <c r="BV24" s="670">
        <f>SUM(BT5:BT20)</f>
        <v>0</v>
      </c>
      <c r="BW24" s="384"/>
      <c r="BX24" s="709"/>
      <c r="BY24" s="710"/>
      <c r="BZ24" s="1978"/>
    </row>
    <row r="25" spans="1:78" ht="15.75" thickTop="1" x14ac:dyDescent="0.25">
      <c r="A25" s="1979" t="s">
        <v>55</v>
      </c>
      <c r="B25" s="385"/>
      <c r="C25" s="386"/>
      <c r="D25" s="387"/>
      <c r="E25" s="385"/>
      <c r="F25" s="385"/>
      <c r="G25" s="385"/>
      <c r="H25" s="385"/>
      <c r="I25" s="385"/>
      <c r="J25" s="385"/>
      <c r="K25" s="385"/>
      <c r="L25" s="385"/>
      <c r="M25" s="388">
        <f>SUM(M5:M20)</f>
        <v>0</v>
      </c>
      <c r="N25" s="389">
        <f>SUM(N5:N20)</f>
        <v>0</v>
      </c>
      <c r="O25" s="385"/>
      <c r="P25" s="385"/>
      <c r="Q25" s="385"/>
      <c r="R25" s="385"/>
      <c r="S25" s="385"/>
      <c r="T25" s="385"/>
      <c r="U25" s="385"/>
      <c r="V25" s="385"/>
      <c r="W25" s="390">
        <f>SUM(W5:W20)</f>
        <v>0</v>
      </c>
      <c r="X25" s="389">
        <f>SUM(X5:X20)</f>
        <v>0</v>
      </c>
      <c r="Y25" s="385"/>
      <c r="Z25" s="385"/>
      <c r="AA25" s="385"/>
      <c r="AB25" s="385"/>
      <c r="AC25" s="385"/>
      <c r="AD25" s="385"/>
      <c r="AE25" s="385"/>
      <c r="AF25" s="385"/>
      <c r="AG25" s="390">
        <f>SUM(AG5:AG20)</f>
        <v>0</v>
      </c>
      <c r="AH25" s="389">
        <f>SUM(AH5:AH20)</f>
        <v>0</v>
      </c>
      <c r="AI25" s="385"/>
      <c r="AJ25" s="385"/>
      <c r="AK25" s="385"/>
      <c r="AL25" s="385"/>
      <c r="AM25" s="385"/>
      <c r="AN25" s="385"/>
      <c r="AO25" s="385"/>
      <c r="AP25" s="385"/>
      <c r="AQ25" s="390">
        <f>SUM(AQ5:AQ20)</f>
        <v>0</v>
      </c>
      <c r="AR25" s="389">
        <f>SUM(AR5:AR20)</f>
        <v>0</v>
      </c>
      <c r="AS25" s="385"/>
      <c r="AT25" s="385"/>
      <c r="AU25" s="385"/>
      <c r="AV25" s="385"/>
      <c r="AW25" s="385"/>
      <c r="AX25" s="385"/>
      <c r="AY25" s="385"/>
      <c r="AZ25" s="385"/>
      <c r="BA25" s="390">
        <f>SUM(BA5:BA20)</f>
        <v>0</v>
      </c>
      <c r="BB25" s="389">
        <f>SUM(BB5:BB20)</f>
        <v>0</v>
      </c>
      <c r="BC25" s="385"/>
      <c r="BD25" s="385"/>
      <c r="BE25" s="385"/>
      <c r="BF25" s="385"/>
      <c r="BG25" s="385"/>
      <c r="BH25" s="385"/>
      <c r="BI25" s="385"/>
      <c r="BJ25" s="385"/>
      <c r="BK25" s="390">
        <f>SUM(BK5:BK20)</f>
        <v>0</v>
      </c>
      <c r="BL25" s="389">
        <f>SUM(BL5:BL20)</f>
        <v>0</v>
      </c>
      <c r="BM25" s="385"/>
      <c r="BN25" s="385"/>
      <c r="BO25" s="385"/>
      <c r="BP25" s="385"/>
      <c r="BQ25" s="385"/>
      <c r="BR25" s="385"/>
      <c r="BS25" s="385"/>
      <c r="BT25" s="385"/>
      <c r="BU25" s="390">
        <f>SUM(BU5:BU20)</f>
        <v>0</v>
      </c>
      <c r="BV25" s="391">
        <f>SUM(BV5:BV20)</f>
        <v>0</v>
      </c>
      <c r="BW25" s="388">
        <f>SUM(BW5:BW20)</f>
        <v>0</v>
      </c>
      <c r="BX25" s="395">
        <f>SUM(BX5:BX20)</f>
        <v>0</v>
      </c>
      <c r="BY25" s="392">
        <f>BW25/$BZ$1</f>
        <v>0</v>
      </c>
      <c r="BZ25" s="1980">
        <f>BX25/$BZ$1</f>
        <v>0</v>
      </c>
    </row>
    <row r="26" spans="1:78" x14ac:dyDescent="0.25">
      <c r="A26" s="1981" t="s">
        <v>20</v>
      </c>
      <c r="B26" s="712"/>
      <c r="C26" s="401"/>
      <c r="D26" s="401"/>
      <c r="E26" s="402"/>
      <c r="F26" s="402"/>
      <c r="G26" s="402"/>
      <c r="H26" s="402"/>
      <c r="I26" s="402"/>
      <c r="J26" s="402"/>
      <c r="K26" s="402"/>
      <c r="L26" s="402"/>
      <c r="M26" s="399"/>
      <c r="N26" s="770">
        <v>0</v>
      </c>
      <c r="O26" s="95"/>
      <c r="P26" s="95"/>
      <c r="Q26" s="95"/>
      <c r="R26" s="95"/>
      <c r="S26" s="95"/>
      <c r="T26" s="95"/>
      <c r="U26" s="95"/>
      <c r="V26" s="95"/>
      <c r="W26" s="397"/>
      <c r="X26" s="770">
        <v>0</v>
      </c>
      <c r="Y26" s="95"/>
      <c r="Z26" s="95"/>
      <c r="AA26" s="95"/>
      <c r="AB26" s="95"/>
      <c r="AC26" s="95"/>
      <c r="AD26" s="95"/>
      <c r="AE26" s="95"/>
      <c r="AF26" s="95"/>
      <c r="AG26" s="397"/>
      <c r="AH26" s="770">
        <v>0</v>
      </c>
      <c r="AI26" s="97"/>
      <c r="AJ26" s="97"/>
      <c r="AK26" s="97"/>
      <c r="AL26" s="97"/>
      <c r="AM26" s="97"/>
      <c r="AN26" s="97"/>
      <c r="AO26" s="97"/>
      <c r="AP26" s="97"/>
      <c r="AQ26" s="397"/>
      <c r="AR26" s="770">
        <v>0</v>
      </c>
      <c r="AS26" s="97"/>
      <c r="AT26" s="97"/>
      <c r="AU26" s="97"/>
      <c r="AV26" s="97"/>
      <c r="AW26" s="97"/>
      <c r="AX26" s="97"/>
      <c r="AY26" s="97"/>
      <c r="AZ26" s="97"/>
      <c r="BA26" s="397"/>
      <c r="BB26" s="770">
        <v>0</v>
      </c>
      <c r="BC26" s="97"/>
      <c r="BD26" s="97"/>
      <c r="BE26" s="97"/>
      <c r="BF26" s="97"/>
      <c r="BG26" s="97"/>
      <c r="BH26" s="97"/>
      <c r="BI26" s="97"/>
      <c r="BJ26" s="97"/>
      <c r="BK26" s="397"/>
      <c r="BL26" s="770">
        <v>0</v>
      </c>
      <c r="BM26" s="97"/>
      <c r="BN26" s="97"/>
      <c r="BO26" s="97"/>
      <c r="BP26" s="97"/>
      <c r="BQ26" s="97"/>
      <c r="BR26" s="97"/>
      <c r="BS26" s="97"/>
      <c r="BT26" s="97"/>
      <c r="BU26" s="397"/>
      <c r="BV26" s="459">
        <v>0</v>
      </c>
      <c r="BW26" s="393"/>
      <c r="BX26" s="682">
        <f>SUM(N26,X26,AH26,AR26,BB26,BL26,BV26)</f>
        <v>0</v>
      </c>
      <c r="BY26" s="472"/>
      <c r="BZ26" s="1982">
        <f>BX26/$BZ$1</f>
        <v>0</v>
      </c>
    </row>
    <row r="27" spans="1:78" ht="15.75" thickBot="1" x14ac:dyDescent="0.3">
      <c r="A27" s="1983" t="s">
        <v>150</v>
      </c>
      <c r="B27" s="2411"/>
      <c r="C27" s="2411"/>
      <c r="D27" s="2411"/>
      <c r="E27" s="2411"/>
      <c r="F27" s="2411"/>
      <c r="G27" s="2411"/>
      <c r="H27" s="2411"/>
      <c r="I27" s="2411"/>
      <c r="J27" s="2411"/>
      <c r="K27" s="2411"/>
      <c r="L27" s="2411"/>
      <c r="M27" s="771">
        <v>0</v>
      </c>
      <c r="N27" s="482">
        <f>M27*N25</f>
        <v>0</v>
      </c>
      <c r="O27" s="98"/>
      <c r="P27" s="98"/>
      <c r="Q27" s="98"/>
      <c r="R27" s="98"/>
      <c r="S27" s="98"/>
      <c r="T27" s="98"/>
      <c r="U27" s="98"/>
      <c r="V27" s="98"/>
      <c r="W27" s="772">
        <v>0</v>
      </c>
      <c r="X27" s="483">
        <f>W27*X25</f>
        <v>0</v>
      </c>
      <c r="Y27" s="98"/>
      <c r="Z27" s="98"/>
      <c r="AA27" s="98"/>
      <c r="AB27" s="98"/>
      <c r="AC27" s="98"/>
      <c r="AD27" s="98"/>
      <c r="AE27" s="98"/>
      <c r="AF27" s="98"/>
      <c r="AG27" s="772">
        <v>0</v>
      </c>
      <c r="AH27" s="483">
        <f>AG27*AH25</f>
        <v>0</v>
      </c>
      <c r="AI27" s="99"/>
      <c r="AJ27" s="99"/>
      <c r="AK27" s="99"/>
      <c r="AL27" s="99"/>
      <c r="AM27" s="99"/>
      <c r="AN27" s="99"/>
      <c r="AO27" s="99"/>
      <c r="AP27" s="99"/>
      <c r="AQ27" s="772">
        <v>0</v>
      </c>
      <c r="AR27" s="483">
        <f>AQ27*AR25</f>
        <v>0</v>
      </c>
      <c r="AS27" s="99"/>
      <c r="AT27" s="99"/>
      <c r="AU27" s="99"/>
      <c r="AV27" s="99"/>
      <c r="AW27" s="99"/>
      <c r="AX27" s="99"/>
      <c r="AY27" s="99"/>
      <c r="AZ27" s="99"/>
      <c r="BA27" s="772">
        <v>0</v>
      </c>
      <c r="BB27" s="483">
        <f>BA27*BB25</f>
        <v>0</v>
      </c>
      <c r="BC27" s="99"/>
      <c r="BD27" s="99"/>
      <c r="BE27" s="99"/>
      <c r="BF27" s="99"/>
      <c r="BG27" s="99"/>
      <c r="BH27" s="99"/>
      <c r="BI27" s="99"/>
      <c r="BJ27" s="99"/>
      <c r="BK27" s="772">
        <v>0</v>
      </c>
      <c r="BL27" s="483">
        <f>BK27*BL25</f>
        <v>0</v>
      </c>
      <c r="BM27" s="99"/>
      <c r="BN27" s="99"/>
      <c r="BO27" s="99"/>
      <c r="BP27" s="99"/>
      <c r="BQ27" s="99"/>
      <c r="BR27" s="99"/>
      <c r="BS27" s="99"/>
      <c r="BT27" s="99"/>
      <c r="BU27" s="772">
        <v>0</v>
      </c>
      <c r="BV27" s="484">
        <f>BU27*BV25</f>
        <v>0</v>
      </c>
      <c r="BW27" s="394"/>
      <c r="BX27" s="484">
        <f>SUM(N27,X27,AH27,AR27,BB27,BL27,BV27)</f>
        <v>0</v>
      </c>
      <c r="BY27" s="473"/>
      <c r="BZ27" s="1984">
        <f>BX27/$BZ$1</f>
        <v>0</v>
      </c>
    </row>
    <row r="28" spans="1:78" ht="15.75" thickTop="1" x14ac:dyDescent="0.25">
      <c r="A28" s="1985" t="s">
        <v>149</v>
      </c>
      <c r="B28" s="717"/>
      <c r="C28" s="403"/>
      <c r="D28" s="403"/>
      <c r="E28" s="385"/>
      <c r="F28" s="385"/>
      <c r="G28" s="385"/>
      <c r="H28" s="385"/>
      <c r="I28" s="385"/>
      <c r="J28" s="385"/>
      <c r="K28" s="385"/>
      <c r="L28" s="385"/>
      <c r="M28" s="400">
        <f>M25</f>
        <v>0</v>
      </c>
      <c r="N28" s="398">
        <f>N25+N26+N27</f>
        <v>0</v>
      </c>
      <c r="O28" s="89"/>
      <c r="P28" s="89"/>
      <c r="Q28" s="89"/>
      <c r="R28" s="89"/>
      <c r="S28" s="89"/>
      <c r="T28" s="89"/>
      <c r="U28" s="89"/>
      <c r="V28" s="89"/>
      <c r="W28" s="396">
        <f>W25</f>
        <v>0</v>
      </c>
      <c r="X28" s="398">
        <f>X25+X26+X27</f>
        <v>0</v>
      </c>
      <c r="Y28" s="89"/>
      <c r="Z28" s="89"/>
      <c r="AA28" s="89"/>
      <c r="AB28" s="89"/>
      <c r="AC28" s="89"/>
      <c r="AD28" s="89"/>
      <c r="AE28" s="89"/>
      <c r="AF28" s="89"/>
      <c r="AG28" s="396">
        <f>AG25</f>
        <v>0</v>
      </c>
      <c r="AH28" s="398">
        <f>AH25+AH26+AH27</f>
        <v>0</v>
      </c>
      <c r="AI28" s="101"/>
      <c r="AJ28" s="101"/>
      <c r="AK28" s="101"/>
      <c r="AL28" s="101"/>
      <c r="AM28" s="101"/>
      <c r="AN28" s="101"/>
      <c r="AO28" s="101"/>
      <c r="AP28" s="101"/>
      <c r="AQ28" s="396">
        <f>AQ25</f>
        <v>0</v>
      </c>
      <c r="AR28" s="398">
        <f>AR25+AR26+AR27</f>
        <v>0</v>
      </c>
      <c r="AS28" s="101"/>
      <c r="AT28" s="101"/>
      <c r="AU28" s="101"/>
      <c r="AV28" s="101"/>
      <c r="AW28" s="101"/>
      <c r="AX28" s="101"/>
      <c r="AY28" s="101"/>
      <c r="AZ28" s="101"/>
      <c r="BA28" s="396">
        <f>BA25</f>
        <v>0</v>
      </c>
      <c r="BB28" s="398">
        <f>BB25+BB26+BB27</f>
        <v>0</v>
      </c>
      <c r="BC28" s="101"/>
      <c r="BD28" s="101"/>
      <c r="BE28" s="101"/>
      <c r="BF28" s="101"/>
      <c r="BG28" s="101"/>
      <c r="BH28" s="101"/>
      <c r="BI28" s="101"/>
      <c r="BJ28" s="101"/>
      <c r="BK28" s="396">
        <f>BK25</f>
        <v>0</v>
      </c>
      <c r="BL28" s="398">
        <f>BL25+BL26+BL27</f>
        <v>0</v>
      </c>
      <c r="BM28" s="101"/>
      <c r="BN28" s="101"/>
      <c r="BO28" s="101"/>
      <c r="BP28" s="101"/>
      <c r="BQ28" s="101"/>
      <c r="BR28" s="101"/>
      <c r="BS28" s="101"/>
      <c r="BT28" s="101"/>
      <c r="BU28" s="396">
        <f>BU25</f>
        <v>0</v>
      </c>
      <c r="BV28" s="395">
        <f>BV25+BV26+BV27</f>
        <v>0</v>
      </c>
      <c r="BW28" s="388">
        <f>BW25</f>
        <v>0</v>
      </c>
      <c r="BX28" s="395">
        <f>SUM(BX25:BX27)</f>
        <v>0</v>
      </c>
      <c r="BY28" s="392">
        <f>BW28/$BZ$1</f>
        <v>0</v>
      </c>
      <c r="BZ28" s="1980">
        <f>BX28/$BZ$1</f>
        <v>0</v>
      </c>
    </row>
    <row r="29" spans="1:78" ht="15.75" thickBot="1" x14ac:dyDescent="0.3">
      <c r="A29" s="1986"/>
      <c r="B29" s="719"/>
      <c r="C29" s="140"/>
      <c r="D29" s="141"/>
      <c r="E29" s="142"/>
      <c r="F29" s="142"/>
      <c r="G29" s="142"/>
      <c r="H29" s="142"/>
      <c r="I29" s="142"/>
      <c r="J29" s="142"/>
      <c r="K29" s="142"/>
      <c r="L29" s="142"/>
      <c r="M29" s="143"/>
      <c r="N29" s="144"/>
      <c r="O29" s="145"/>
      <c r="P29" s="145"/>
      <c r="Q29" s="145"/>
      <c r="R29" s="145"/>
      <c r="S29" s="145"/>
      <c r="T29" s="145"/>
      <c r="U29" s="145"/>
      <c r="V29" s="145"/>
      <c r="W29" s="146"/>
      <c r="X29" s="144"/>
      <c r="Y29" s="145"/>
      <c r="Z29" s="145"/>
      <c r="AA29" s="145"/>
      <c r="AB29" s="145"/>
      <c r="AC29" s="145"/>
      <c r="AD29" s="145"/>
      <c r="AE29" s="145"/>
      <c r="AF29" s="145"/>
      <c r="AG29" s="146"/>
      <c r="AH29" s="144"/>
      <c r="AI29" s="147"/>
      <c r="AJ29" s="147"/>
      <c r="AK29" s="147"/>
      <c r="AL29" s="147"/>
      <c r="AM29" s="147"/>
      <c r="AN29" s="147"/>
      <c r="AO29" s="147"/>
      <c r="AP29" s="147"/>
      <c r="AQ29" s="146"/>
      <c r="AR29" s="144"/>
      <c r="AS29" s="147"/>
      <c r="AT29" s="147"/>
      <c r="AU29" s="147"/>
      <c r="AV29" s="147"/>
      <c r="AW29" s="147"/>
      <c r="AX29" s="147"/>
      <c r="AY29" s="147"/>
      <c r="AZ29" s="147"/>
      <c r="BA29" s="146"/>
      <c r="BB29" s="144"/>
      <c r="BC29" s="147"/>
      <c r="BD29" s="147"/>
      <c r="BE29" s="147"/>
      <c r="BF29" s="147"/>
      <c r="BG29" s="147"/>
      <c r="BH29" s="147"/>
      <c r="BI29" s="147"/>
      <c r="BJ29" s="147"/>
      <c r="BK29" s="146"/>
      <c r="BL29" s="144"/>
      <c r="BM29" s="147"/>
      <c r="BN29" s="147"/>
      <c r="BO29" s="147"/>
      <c r="BP29" s="147"/>
      <c r="BQ29" s="147"/>
      <c r="BR29" s="147"/>
      <c r="BS29" s="147"/>
      <c r="BT29" s="147"/>
      <c r="BU29" s="146"/>
      <c r="BV29" s="148"/>
      <c r="BW29" s="149"/>
      <c r="BX29" s="150"/>
      <c r="BY29" s="151"/>
      <c r="BZ29" s="1987"/>
    </row>
    <row r="30" spans="1:78" ht="15.75" thickTop="1" x14ac:dyDescent="0.25">
      <c r="A30" s="1988" t="s">
        <v>152</v>
      </c>
      <c r="B30" s="1917"/>
      <c r="C30" s="720"/>
      <c r="D30" s="721"/>
      <c r="E30" s="722"/>
      <c r="F30" s="722"/>
      <c r="G30" s="722"/>
      <c r="H30" s="722"/>
      <c r="I30" s="722"/>
      <c r="J30" s="722"/>
      <c r="K30" s="722"/>
      <c r="L30" s="722"/>
      <c r="M30" s="723" t="s">
        <v>163</v>
      </c>
      <c r="N30" s="724" t="s">
        <v>24</v>
      </c>
      <c r="O30" s="720"/>
      <c r="P30" s="720"/>
      <c r="Q30" s="720"/>
      <c r="R30" s="720"/>
      <c r="S30" s="720"/>
      <c r="T30" s="720"/>
      <c r="U30" s="720"/>
      <c r="V30" s="720"/>
      <c r="W30" s="725" t="s">
        <v>163</v>
      </c>
      <c r="X30" s="724" t="s">
        <v>24</v>
      </c>
      <c r="Y30" s="720"/>
      <c r="Z30" s="720"/>
      <c r="AA30" s="720"/>
      <c r="AB30" s="720"/>
      <c r="AC30" s="720"/>
      <c r="AD30" s="720"/>
      <c r="AE30" s="720"/>
      <c r="AF30" s="720"/>
      <c r="AG30" s="725" t="s">
        <v>163</v>
      </c>
      <c r="AH30" s="724" t="s">
        <v>24</v>
      </c>
      <c r="AI30" s="720"/>
      <c r="AJ30" s="720"/>
      <c r="AK30" s="720"/>
      <c r="AL30" s="720"/>
      <c r="AM30" s="720"/>
      <c r="AN30" s="720"/>
      <c r="AO30" s="720"/>
      <c r="AP30" s="720"/>
      <c r="AQ30" s="725" t="s">
        <v>163</v>
      </c>
      <c r="AR30" s="724" t="s">
        <v>24</v>
      </c>
      <c r="AS30" s="720"/>
      <c r="AT30" s="720"/>
      <c r="AU30" s="720"/>
      <c r="AV30" s="720"/>
      <c r="AW30" s="720"/>
      <c r="AX30" s="720"/>
      <c r="AY30" s="720"/>
      <c r="AZ30" s="720"/>
      <c r="BA30" s="725" t="s">
        <v>163</v>
      </c>
      <c r="BB30" s="724" t="s">
        <v>24</v>
      </c>
      <c r="BC30" s="720"/>
      <c r="BD30" s="720"/>
      <c r="BE30" s="720"/>
      <c r="BF30" s="720"/>
      <c r="BG30" s="720"/>
      <c r="BH30" s="720"/>
      <c r="BI30" s="720"/>
      <c r="BJ30" s="720"/>
      <c r="BK30" s="725" t="s">
        <v>163</v>
      </c>
      <c r="BL30" s="724" t="s">
        <v>24</v>
      </c>
      <c r="BM30" s="720"/>
      <c r="BN30" s="720"/>
      <c r="BO30" s="720"/>
      <c r="BP30" s="720"/>
      <c r="BQ30" s="720"/>
      <c r="BR30" s="720"/>
      <c r="BS30" s="720"/>
      <c r="BT30" s="720"/>
      <c r="BU30" s="725" t="s">
        <v>163</v>
      </c>
      <c r="BV30" s="726" t="s">
        <v>24</v>
      </c>
      <c r="BW30" s="723" t="s">
        <v>163</v>
      </c>
      <c r="BX30" s="727" t="s">
        <v>24</v>
      </c>
      <c r="BY30" s="723" t="s">
        <v>163</v>
      </c>
      <c r="BZ30" s="1989" t="s">
        <v>24</v>
      </c>
    </row>
    <row r="31" spans="1:78" ht="15" customHeight="1" x14ac:dyDescent="0.25">
      <c r="A31" s="2359" t="s">
        <v>86</v>
      </c>
      <c r="B31" s="2360"/>
      <c r="C31" s="2360"/>
      <c r="D31" s="2361"/>
      <c r="E31" s="728"/>
      <c r="F31" s="728"/>
      <c r="G31" s="728"/>
      <c r="H31" s="728"/>
      <c r="I31" s="728"/>
      <c r="J31" s="728"/>
      <c r="K31" s="728"/>
      <c r="L31" s="728"/>
      <c r="M31" s="452">
        <v>0</v>
      </c>
      <c r="N31" s="453">
        <v>0</v>
      </c>
      <c r="O31" s="773"/>
      <c r="P31" s="773"/>
      <c r="Q31" s="773"/>
      <c r="R31" s="773"/>
      <c r="S31" s="773"/>
      <c r="T31" s="773"/>
      <c r="U31" s="773"/>
      <c r="V31" s="773"/>
      <c r="W31" s="454">
        <v>0</v>
      </c>
      <c r="X31" s="453">
        <v>0</v>
      </c>
      <c r="Y31" s="773"/>
      <c r="Z31" s="773"/>
      <c r="AA31" s="773"/>
      <c r="AB31" s="773"/>
      <c r="AC31" s="773"/>
      <c r="AD31" s="773"/>
      <c r="AE31" s="773"/>
      <c r="AF31" s="773"/>
      <c r="AG31" s="454">
        <v>0</v>
      </c>
      <c r="AH31" s="453">
        <v>0</v>
      </c>
      <c r="AI31" s="773"/>
      <c r="AJ31" s="773"/>
      <c r="AK31" s="773"/>
      <c r="AL31" s="773"/>
      <c r="AM31" s="773"/>
      <c r="AN31" s="773"/>
      <c r="AO31" s="773"/>
      <c r="AP31" s="773"/>
      <c r="AQ31" s="454">
        <v>0</v>
      </c>
      <c r="AR31" s="453">
        <v>0</v>
      </c>
      <c r="AS31" s="773"/>
      <c r="AT31" s="773"/>
      <c r="AU31" s="773"/>
      <c r="AV31" s="773"/>
      <c r="AW31" s="773"/>
      <c r="AX31" s="773"/>
      <c r="AY31" s="773"/>
      <c r="AZ31" s="773"/>
      <c r="BA31" s="454">
        <v>0</v>
      </c>
      <c r="BB31" s="453">
        <v>0</v>
      </c>
      <c r="BC31" s="773"/>
      <c r="BD31" s="773"/>
      <c r="BE31" s="773"/>
      <c r="BF31" s="773"/>
      <c r="BG31" s="773"/>
      <c r="BH31" s="773"/>
      <c r="BI31" s="773"/>
      <c r="BJ31" s="773"/>
      <c r="BK31" s="454">
        <v>0</v>
      </c>
      <c r="BL31" s="453">
        <v>0</v>
      </c>
      <c r="BM31" s="773"/>
      <c r="BN31" s="773"/>
      <c r="BO31" s="773"/>
      <c r="BP31" s="773"/>
      <c r="BQ31" s="773"/>
      <c r="BR31" s="773"/>
      <c r="BS31" s="773"/>
      <c r="BT31" s="773"/>
      <c r="BU31" s="454">
        <v>0</v>
      </c>
      <c r="BV31" s="455">
        <v>0</v>
      </c>
      <c r="BW31" s="729">
        <f t="shared" ref="BW31:BW40" si="66">SUM(M31,W31,AG31,AQ31,BA31,BK31,BU31)</f>
        <v>0</v>
      </c>
      <c r="BX31" s="730">
        <f t="shared" ref="BX31:BX40" si="67">SUM(N31,X31,AH31,AR31,BB31,BL31,BV31)</f>
        <v>0</v>
      </c>
      <c r="BY31" s="729">
        <f t="shared" ref="BY31:BZ40" si="68">BW31/$BZ$1</f>
        <v>0</v>
      </c>
      <c r="BZ31" s="1990">
        <f t="shared" si="68"/>
        <v>0</v>
      </c>
    </row>
    <row r="32" spans="1:78" ht="15" customHeight="1" x14ac:dyDescent="0.25">
      <c r="A32" s="2363" t="s">
        <v>87</v>
      </c>
      <c r="B32" s="2364"/>
      <c r="C32" s="2364"/>
      <c r="D32" s="2365"/>
      <c r="E32" s="728"/>
      <c r="F32" s="728"/>
      <c r="G32" s="728"/>
      <c r="H32" s="728"/>
      <c r="I32" s="728"/>
      <c r="J32" s="728"/>
      <c r="K32" s="728"/>
      <c r="L32" s="728"/>
      <c r="M32" s="105">
        <v>0</v>
      </c>
      <c r="N32" s="106">
        <v>0</v>
      </c>
      <c r="O32" s="774"/>
      <c r="P32" s="774"/>
      <c r="Q32" s="774"/>
      <c r="R32" s="774"/>
      <c r="S32" s="774"/>
      <c r="T32" s="774"/>
      <c r="U32" s="774"/>
      <c r="V32" s="774"/>
      <c r="W32" s="107">
        <v>0</v>
      </c>
      <c r="X32" s="106">
        <v>0</v>
      </c>
      <c r="Y32" s="774"/>
      <c r="Z32" s="774"/>
      <c r="AA32" s="774"/>
      <c r="AB32" s="774"/>
      <c r="AC32" s="774"/>
      <c r="AD32" s="774"/>
      <c r="AE32" s="774"/>
      <c r="AF32" s="774"/>
      <c r="AG32" s="107">
        <v>0</v>
      </c>
      <c r="AH32" s="106">
        <v>0</v>
      </c>
      <c r="AI32" s="774"/>
      <c r="AJ32" s="774"/>
      <c r="AK32" s="774"/>
      <c r="AL32" s="774"/>
      <c r="AM32" s="774"/>
      <c r="AN32" s="774"/>
      <c r="AO32" s="774"/>
      <c r="AP32" s="774"/>
      <c r="AQ32" s="107">
        <v>0</v>
      </c>
      <c r="AR32" s="106">
        <v>0</v>
      </c>
      <c r="AS32" s="774"/>
      <c r="AT32" s="774"/>
      <c r="AU32" s="774"/>
      <c r="AV32" s="774"/>
      <c r="AW32" s="774"/>
      <c r="AX32" s="774"/>
      <c r="AY32" s="774"/>
      <c r="AZ32" s="774"/>
      <c r="BA32" s="107">
        <v>0</v>
      </c>
      <c r="BB32" s="106">
        <v>0</v>
      </c>
      <c r="BC32" s="774"/>
      <c r="BD32" s="774"/>
      <c r="BE32" s="774"/>
      <c r="BF32" s="774"/>
      <c r="BG32" s="774"/>
      <c r="BH32" s="774"/>
      <c r="BI32" s="774"/>
      <c r="BJ32" s="774"/>
      <c r="BK32" s="107">
        <v>0</v>
      </c>
      <c r="BL32" s="106">
        <v>0</v>
      </c>
      <c r="BM32" s="774"/>
      <c r="BN32" s="774"/>
      <c r="BO32" s="774"/>
      <c r="BP32" s="774"/>
      <c r="BQ32" s="774"/>
      <c r="BR32" s="774"/>
      <c r="BS32" s="774"/>
      <c r="BT32" s="774"/>
      <c r="BU32" s="107">
        <v>0</v>
      </c>
      <c r="BV32" s="108">
        <v>0</v>
      </c>
      <c r="BW32" s="476">
        <f t="shared" si="66"/>
        <v>0</v>
      </c>
      <c r="BX32" s="477">
        <f t="shared" si="67"/>
        <v>0</v>
      </c>
      <c r="BY32" s="476">
        <f t="shared" si="68"/>
        <v>0</v>
      </c>
      <c r="BZ32" s="1991">
        <f t="shared" si="68"/>
        <v>0</v>
      </c>
    </row>
    <row r="33" spans="1:78" ht="15" customHeight="1" x14ac:dyDescent="0.25">
      <c r="A33" s="2363" t="s">
        <v>88</v>
      </c>
      <c r="B33" s="2364"/>
      <c r="C33" s="2364"/>
      <c r="D33" s="2365"/>
      <c r="E33" s="728"/>
      <c r="F33" s="728"/>
      <c r="G33" s="728"/>
      <c r="H33" s="728"/>
      <c r="I33" s="728"/>
      <c r="J33" s="728"/>
      <c r="K33" s="728"/>
      <c r="L33" s="728"/>
      <c r="M33" s="105">
        <v>0</v>
      </c>
      <c r="N33" s="106">
        <v>0</v>
      </c>
      <c r="O33" s="774"/>
      <c r="P33" s="774"/>
      <c r="Q33" s="774"/>
      <c r="R33" s="774"/>
      <c r="S33" s="774"/>
      <c r="T33" s="774"/>
      <c r="U33" s="774"/>
      <c r="V33" s="774"/>
      <c r="W33" s="107">
        <v>0</v>
      </c>
      <c r="X33" s="106">
        <v>0</v>
      </c>
      <c r="Y33" s="774"/>
      <c r="Z33" s="774"/>
      <c r="AA33" s="774"/>
      <c r="AB33" s="774"/>
      <c r="AC33" s="774"/>
      <c r="AD33" s="774"/>
      <c r="AE33" s="774"/>
      <c r="AF33" s="774"/>
      <c r="AG33" s="107">
        <v>0</v>
      </c>
      <c r="AH33" s="106">
        <v>0</v>
      </c>
      <c r="AI33" s="774"/>
      <c r="AJ33" s="774"/>
      <c r="AK33" s="774"/>
      <c r="AL33" s="774"/>
      <c r="AM33" s="774"/>
      <c r="AN33" s="774"/>
      <c r="AO33" s="774"/>
      <c r="AP33" s="774"/>
      <c r="AQ33" s="107">
        <v>0</v>
      </c>
      <c r="AR33" s="106">
        <v>0</v>
      </c>
      <c r="AS33" s="774"/>
      <c r="AT33" s="774"/>
      <c r="AU33" s="774"/>
      <c r="AV33" s="774"/>
      <c r="AW33" s="774"/>
      <c r="AX33" s="774"/>
      <c r="AY33" s="774"/>
      <c r="AZ33" s="774"/>
      <c r="BA33" s="107">
        <v>0</v>
      </c>
      <c r="BB33" s="106">
        <v>0</v>
      </c>
      <c r="BC33" s="774"/>
      <c r="BD33" s="774"/>
      <c r="BE33" s="774"/>
      <c r="BF33" s="774"/>
      <c r="BG33" s="774"/>
      <c r="BH33" s="774"/>
      <c r="BI33" s="774"/>
      <c r="BJ33" s="774"/>
      <c r="BK33" s="107">
        <v>0</v>
      </c>
      <c r="BL33" s="106">
        <v>0</v>
      </c>
      <c r="BM33" s="774"/>
      <c r="BN33" s="774"/>
      <c r="BO33" s="774"/>
      <c r="BP33" s="774"/>
      <c r="BQ33" s="774"/>
      <c r="BR33" s="774"/>
      <c r="BS33" s="774"/>
      <c r="BT33" s="774"/>
      <c r="BU33" s="107">
        <v>0</v>
      </c>
      <c r="BV33" s="108">
        <v>0</v>
      </c>
      <c r="BW33" s="476">
        <f t="shared" si="66"/>
        <v>0</v>
      </c>
      <c r="BX33" s="477">
        <f t="shared" si="67"/>
        <v>0</v>
      </c>
      <c r="BY33" s="476">
        <f t="shared" si="68"/>
        <v>0</v>
      </c>
      <c r="BZ33" s="1991">
        <f t="shared" si="68"/>
        <v>0</v>
      </c>
    </row>
    <row r="34" spans="1:78" ht="15" customHeight="1" x14ac:dyDescent="0.25">
      <c r="A34" s="2363" t="s">
        <v>89</v>
      </c>
      <c r="B34" s="2364"/>
      <c r="C34" s="2364"/>
      <c r="D34" s="2365"/>
      <c r="E34" s="728"/>
      <c r="F34" s="728"/>
      <c r="G34" s="728"/>
      <c r="H34" s="728"/>
      <c r="I34" s="728"/>
      <c r="J34" s="728"/>
      <c r="K34" s="728"/>
      <c r="L34" s="728"/>
      <c r="M34" s="105">
        <v>0</v>
      </c>
      <c r="N34" s="106">
        <v>0</v>
      </c>
      <c r="O34" s="774"/>
      <c r="P34" s="774"/>
      <c r="Q34" s="774"/>
      <c r="R34" s="774"/>
      <c r="S34" s="774"/>
      <c r="T34" s="774"/>
      <c r="U34" s="774"/>
      <c r="V34" s="774"/>
      <c r="W34" s="107">
        <v>0</v>
      </c>
      <c r="X34" s="106">
        <v>0</v>
      </c>
      <c r="Y34" s="774"/>
      <c r="Z34" s="774"/>
      <c r="AA34" s="774"/>
      <c r="AB34" s="774"/>
      <c r="AC34" s="774"/>
      <c r="AD34" s="774"/>
      <c r="AE34" s="774"/>
      <c r="AF34" s="774"/>
      <c r="AG34" s="107">
        <v>0</v>
      </c>
      <c r="AH34" s="106">
        <v>0</v>
      </c>
      <c r="AI34" s="774"/>
      <c r="AJ34" s="774"/>
      <c r="AK34" s="774"/>
      <c r="AL34" s="774"/>
      <c r="AM34" s="774"/>
      <c r="AN34" s="774"/>
      <c r="AO34" s="774"/>
      <c r="AP34" s="774"/>
      <c r="AQ34" s="107">
        <v>0</v>
      </c>
      <c r="AR34" s="106">
        <v>0</v>
      </c>
      <c r="AS34" s="774"/>
      <c r="AT34" s="774"/>
      <c r="AU34" s="774"/>
      <c r="AV34" s="774"/>
      <c r="AW34" s="774"/>
      <c r="AX34" s="774"/>
      <c r="AY34" s="774"/>
      <c r="AZ34" s="774"/>
      <c r="BA34" s="107">
        <v>0</v>
      </c>
      <c r="BB34" s="106">
        <v>0</v>
      </c>
      <c r="BC34" s="774"/>
      <c r="BD34" s="774"/>
      <c r="BE34" s="774"/>
      <c r="BF34" s="774"/>
      <c r="BG34" s="774"/>
      <c r="BH34" s="774"/>
      <c r="BI34" s="774"/>
      <c r="BJ34" s="774"/>
      <c r="BK34" s="107">
        <v>0</v>
      </c>
      <c r="BL34" s="106">
        <v>0</v>
      </c>
      <c r="BM34" s="774"/>
      <c r="BN34" s="774"/>
      <c r="BO34" s="774"/>
      <c r="BP34" s="774"/>
      <c r="BQ34" s="774"/>
      <c r="BR34" s="774"/>
      <c r="BS34" s="774"/>
      <c r="BT34" s="774"/>
      <c r="BU34" s="107">
        <v>0</v>
      </c>
      <c r="BV34" s="108">
        <v>0</v>
      </c>
      <c r="BW34" s="476">
        <f t="shared" si="66"/>
        <v>0</v>
      </c>
      <c r="BX34" s="477">
        <f t="shared" si="67"/>
        <v>0</v>
      </c>
      <c r="BY34" s="476">
        <f t="shared" si="68"/>
        <v>0</v>
      </c>
      <c r="BZ34" s="1991">
        <f t="shared" si="68"/>
        <v>0</v>
      </c>
    </row>
    <row r="35" spans="1:78" ht="15" customHeight="1" x14ac:dyDescent="0.25">
      <c r="A35" s="2363" t="s">
        <v>90</v>
      </c>
      <c r="B35" s="2364"/>
      <c r="C35" s="2364"/>
      <c r="D35" s="2365"/>
      <c r="E35" s="728"/>
      <c r="F35" s="728"/>
      <c r="G35" s="728"/>
      <c r="H35" s="728"/>
      <c r="I35" s="728"/>
      <c r="J35" s="728"/>
      <c r="K35" s="728"/>
      <c r="L35" s="728"/>
      <c r="M35" s="105">
        <v>0</v>
      </c>
      <c r="N35" s="106">
        <v>0</v>
      </c>
      <c r="O35" s="774"/>
      <c r="P35" s="774"/>
      <c r="Q35" s="774"/>
      <c r="R35" s="774"/>
      <c r="S35" s="774"/>
      <c r="T35" s="774"/>
      <c r="U35" s="774"/>
      <c r="V35" s="774"/>
      <c r="W35" s="107">
        <v>0</v>
      </c>
      <c r="X35" s="106">
        <v>0</v>
      </c>
      <c r="Y35" s="774"/>
      <c r="Z35" s="774"/>
      <c r="AA35" s="774"/>
      <c r="AB35" s="774"/>
      <c r="AC35" s="774"/>
      <c r="AD35" s="774"/>
      <c r="AE35" s="774"/>
      <c r="AF35" s="774"/>
      <c r="AG35" s="107">
        <v>0</v>
      </c>
      <c r="AH35" s="106">
        <v>0</v>
      </c>
      <c r="AI35" s="774"/>
      <c r="AJ35" s="774"/>
      <c r="AK35" s="774"/>
      <c r="AL35" s="774"/>
      <c r="AM35" s="774"/>
      <c r="AN35" s="774"/>
      <c r="AO35" s="774"/>
      <c r="AP35" s="774"/>
      <c r="AQ35" s="107">
        <v>0</v>
      </c>
      <c r="AR35" s="106">
        <v>0</v>
      </c>
      <c r="AS35" s="774"/>
      <c r="AT35" s="774"/>
      <c r="AU35" s="774"/>
      <c r="AV35" s="774"/>
      <c r="AW35" s="774"/>
      <c r="AX35" s="774"/>
      <c r="AY35" s="774"/>
      <c r="AZ35" s="774"/>
      <c r="BA35" s="107">
        <v>0</v>
      </c>
      <c r="BB35" s="106">
        <v>0</v>
      </c>
      <c r="BC35" s="774"/>
      <c r="BD35" s="774"/>
      <c r="BE35" s="774"/>
      <c r="BF35" s="774"/>
      <c r="BG35" s="774"/>
      <c r="BH35" s="774"/>
      <c r="BI35" s="774"/>
      <c r="BJ35" s="774"/>
      <c r="BK35" s="107">
        <v>0</v>
      </c>
      <c r="BL35" s="106">
        <v>0</v>
      </c>
      <c r="BM35" s="774"/>
      <c r="BN35" s="774"/>
      <c r="BO35" s="774"/>
      <c r="BP35" s="774"/>
      <c r="BQ35" s="774"/>
      <c r="BR35" s="774"/>
      <c r="BS35" s="774"/>
      <c r="BT35" s="774"/>
      <c r="BU35" s="107">
        <v>0</v>
      </c>
      <c r="BV35" s="108">
        <v>0</v>
      </c>
      <c r="BW35" s="476">
        <f t="shared" si="66"/>
        <v>0</v>
      </c>
      <c r="BX35" s="477">
        <f t="shared" si="67"/>
        <v>0</v>
      </c>
      <c r="BY35" s="476">
        <f t="shared" si="68"/>
        <v>0</v>
      </c>
      <c r="BZ35" s="1991">
        <f t="shared" si="68"/>
        <v>0</v>
      </c>
    </row>
    <row r="36" spans="1:78" ht="15" customHeight="1" x14ac:dyDescent="0.25">
      <c r="A36" s="2363" t="s">
        <v>91</v>
      </c>
      <c r="B36" s="2364"/>
      <c r="C36" s="2364"/>
      <c r="D36" s="2365"/>
      <c r="E36" s="728"/>
      <c r="F36" s="728"/>
      <c r="G36" s="728"/>
      <c r="H36" s="728"/>
      <c r="I36" s="728"/>
      <c r="J36" s="728"/>
      <c r="K36" s="728"/>
      <c r="L36" s="728"/>
      <c r="M36" s="105">
        <v>0</v>
      </c>
      <c r="N36" s="106">
        <v>0</v>
      </c>
      <c r="O36" s="774"/>
      <c r="P36" s="774"/>
      <c r="Q36" s="774"/>
      <c r="R36" s="774"/>
      <c r="S36" s="774"/>
      <c r="T36" s="774"/>
      <c r="U36" s="774"/>
      <c r="V36" s="774"/>
      <c r="W36" s="107">
        <v>0</v>
      </c>
      <c r="X36" s="106">
        <v>0</v>
      </c>
      <c r="Y36" s="774"/>
      <c r="Z36" s="774"/>
      <c r="AA36" s="774"/>
      <c r="AB36" s="774"/>
      <c r="AC36" s="774"/>
      <c r="AD36" s="774"/>
      <c r="AE36" s="774"/>
      <c r="AF36" s="774"/>
      <c r="AG36" s="107">
        <v>0</v>
      </c>
      <c r="AH36" s="106">
        <v>0</v>
      </c>
      <c r="AI36" s="774"/>
      <c r="AJ36" s="774"/>
      <c r="AK36" s="774"/>
      <c r="AL36" s="774"/>
      <c r="AM36" s="774"/>
      <c r="AN36" s="774"/>
      <c r="AO36" s="774"/>
      <c r="AP36" s="774"/>
      <c r="AQ36" s="107">
        <v>0</v>
      </c>
      <c r="AR36" s="106">
        <v>0</v>
      </c>
      <c r="AS36" s="774"/>
      <c r="AT36" s="774"/>
      <c r="AU36" s="774"/>
      <c r="AV36" s="774"/>
      <c r="AW36" s="774"/>
      <c r="AX36" s="774"/>
      <c r="AY36" s="774"/>
      <c r="AZ36" s="774"/>
      <c r="BA36" s="107">
        <v>0</v>
      </c>
      <c r="BB36" s="106">
        <v>0</v>
      </c>
      <c r="BC36" s="774"/>
      <c r="BD36" s="774"/>
      <c r="BE36" s="774"/>
      <c r="BF36" s="774"/>
      <c r="BG36" s="774"/>
      <c r="BH36" s="774"/>
      <c r="BI36" s="774"/>
      <c r="BJ36" s="774"/>
      <c r="BK36" s="107">
        <v>0</v>
      </c>
      <c r="BL36" s="106">
        <v>0</v>
      </c>
      <c r="BM36" s="774"/>
      <c r="BN36" s="774"/>
      <c r="BO36" s="774"/>
      <c r="BP36" s="774"/>
      <c r="BQ36" s="774"/>
      <c r="BR36" s="774"/>
      <c r="BS36" s="774"/>
      <c r="BT36" s="774"/>
      <c r="BU36" s="107">
        <v>0</v>
      </c>
      <c r="BV36" s="108">
        <v>0</v>
      </c>
      <c r="BW36" s="476">
        <f t="shared" si="66"/>
        <v>0</v>
      </c>
      <c r="BX36" s="477">
        <f t="shared" si="67"/>
        <v>0</v>
      </c>
      <c r="BY36" s="476">
        <f t="shared" si="68"/>
        <v>0</v>
      </c>
      <c r="BZ36" s="1991">
        <f t="shared" si="68"/>
        <v>0</v>
      </c>
    </row>
    <row r="37" spans="1:78" ht="15" customHeight="1" x14ac:dyDescent="0.25">
      <c r="A37" s="2363" t="s">
        <v>92</v>
      </c>
      <c r="B37" s="2364"/>
      <c r="C37" s="2364"/>
      <c r="D37" s="2365"/>
      <c r="E37" s="728"/>
      <c r="F37" s="728"/>
      <c r="G37" s="728"/>
      <c r="H37" s="728"/>
      <c r="I37" s="728"/>
      <c r="J37" s="728"/>
      <c r="K37" s="728"/>
      <c r="L37" s="728"/>
      <c r="M37" s="105">
        <v>0</v>
      </c>
      <c r="N37" s="106">
        <v>0</v>
      </c>
      <c r="O37" s="774"/>
      <c r="P37" s="774"/>
      <c r="Q37" s="774"/>
      <c r="R37" s="774"/>
      <c r="S37" s="774"/>
      <c r="T37" s="774"/>
      <c r="U37" s="774"/>
      <c r="V37" s="774"/>
      <c r="W37" s="107">
        <v>0</v>
      </c>
      <c r="X37" s="106">
        <v>0</v>
      </c>
      <c r="Y37" s="774"/>
      <c r="Z37" s="774"/>
      <c r="AA37" s="774"/>
      <c r="AB37" s="774"/>
      <c r="AC37" s="774"/>
      <c r="AD37" s="774"/>
      <c r="AE37" s="774"/>
      <c r="AF37" s="774"/>
      <c r="AG37" s="107">
        <v>0</v>
      </c>
      <c r="AH37" s="106">
        <v>0</v>
      </c>
      <c r="AI37" s="774"/>
      <c r="AJ37" s="774"/>
      <c r="AK37" s="774"/>
      <c r="AL37" s="774"/>
      <c r="AM37" s="774"/>
      <c r="AN37" s="774"/>
      <c r="AO37" s="774"/>
      <c r="AP37" s="774"/>
      <c r="AQ37" s="107">
        <v>0</v>
      </c>
      <c r="AR37" s="106">
        <v>0</v>
      </c>
      <c r="AS37" s="774"/>
      <c r="AT37" s="774"/>
      <c r="AU37" s="774"/>
      <c r="AV37" s="774"/>
      <c r="AW37" s="774"/>
      <c r="AX37" s="774"/>
      <c r="AY37" s="774"/>
      <c r="AZ37" s="774"/>
      <c r="BA37" s="107">
        <v>0</v>
      </c>
      <c r="BB37" s="106">
        <v>0</v>
      </c>
      <c r="BC37" s="774"/>
      <c r="BD37" s="774"/>
      <c r="BE37" s="774"/>
      <c r="BF37" s="774"/>
      <c r="BG37" s="774"/>
      <c r="BH37" s="774"/>
      <c r="BI37" s="774"/>
      <c r="BJ37" s="774"/>
      <c r="BK37" s="107">
        <v>0</v>
      </c>
      <c r="BL37" s="106">
        <v>0</v>
      </c>
      <c r="BM37" s="774"/>
      <c r="BN37" s="774"/>
      <c r="BO37" s="774"/>
      <c r="BP37" s="774"/>
      <c r="BQ37" s="774"/>
      <c r="BR37" s="774"/>
      <c r="BS37" s="774"/>
      <c r="BT37" s="774"/>
      <c r="BU37" s="107">
        <v>0</v>
      </c>
      <c r="BV37" s="108">
        <v>0</v>
      </c>
      <c r="BW37" s="476">
        <f t="shared" si="66"/>
        <v>0</v>
      </c>
      <c r="BX37" s="477">
        <f t="shared" si="67"/>
        <v>0</v>
      </c>
      <c r="BY37" s="476">
        <f t="shared" si="68"/>
        <v>0</v>
      </c>
      <c r="BZ37" s="1991">
        <f t="shared" si="68"/>
        <v>0</v>
      </c>
    </row>
    <row r="38" spans="1:78" ht="15" customHeight="1" x14ac:dyDescent="0.25">
      <c r="A38" s="2363" t="s">
        <v>93</v>
      </c>
      <c r="B38" s="2364"/>
      <c r="C38" s="2364"/>
      <c r="D38" s="2365"/>
      <c r="E38" s="728"/>
      <c r="F38" s="728"/>
      <c r="G38" s="728"/>
      <c r="H38" s="728"/>
      <c r="I38" s="728"/>
      <c r="J38" s="728"/>
      <c r="K38" s="728"/>
      <c r="L38" s="728"/>
      <c r="M38" s="105">
        <v>0</v>
      </c>
      <c r="N38" s="106">
        <v>0</v>
      </c>
      <c r="O38" s="774"/>
      <c r="P38" s="774"/>
      <c r="Q38" s="774"/>
      <c r="R38" s="774"/>
      <c r="S38" s="774"/>
      <c r="T38" s="774"/>
      <c r="U38" s="774"/>
      <c r="V38" s="774"/>
      <c r="W38" s="107">
        <v>0</v>
      </c>
      <c r="X38" s="106">
        <v>0</v>
      </c>
      <c r="Y38" s="774"/>
      <c r="Z38" s="774"/>
      <c r="AA38" s="774"/>
      <c r="AB38" s="774"/>
      <c r="AC38" s="774"/>
      <c r="AD38" s="774"/>
      <c r="AE38" s="774"/>
      <c r="AF38" s="774"/>
      <c r="AG38" s="107">
        <v>0</v>
      </c>
      <c r="AH38" s="106">
        <v>0</v>
      </c>
      <c r="AI38" s="774"/>
      <c r="AJ38" s="774"/>
      <c r="AK38" s="774"/>
      <c r="AL38" s="774"/>
      <c r="AM38" s="774"/>
      <c r="AN38" s="774"/>
      <c r="AO38" s="774"/>
      <c r="AP38" s="774"/>
      <c r="AQ38" s="107">
        <v>0</v>
      </c>
      <c r="AR38" s="106">
        <v>0</v>
      </c>
      <c r="AS38" s="774"/>
      <c r="AT38" s="774"/>
      <c r="AU38" s="774"/>
      <c r="AV38" s="774"/>
      <c r="AW38" s="774"/>
      <c r="AX38" s="774"/>
      <c r="AY38" s="774"/>
      <c r="AZ38" s="774"/>
      <c r="BA38" s="107">
        <v>0</v>
      </c>
      <c r="BB38" s="106">
        <v>0</v>
      </c>
      <c r="BC38" s="774"/>
      <c r="BD38" s="774"/>
      <c r="BE38" s="774"/>
      <c r="BF38" s="774"/>
      <c r="BG38" s="774"/>
      <c r="BH38" s="774"/>
      <c r="BI38" s="774"/>
      <c r="BJ38" s="774"/>
      <c r="BK38" s="107">
        <v>0</v>
      </c>
      <c r="BL38" s="106">
        <v>0</v>
      </c>
      <c r="BM38" s="774"/>
      <c r="BN38" s="774"/>
      <c r="BO38" s="774"/>
      <c r="BP38" s="774"/>
      <c r="BQ38" s="774"/>
      <c r="BR38" s="774"/>
      <c r="BS38" s="774"/>
      <c r="BT38" s="774"/>
      <c r="BU38" s="107">
        <v>0</v>
      </c>
      <c r="BV38" s="108">
        <v>0</v>
      </c>
      <c r="BW38" s="476">
        <f t="shared" si="66"/>
        <v>0</v>
      </c>
      <c r="BX38" s="477">
        <f t="shared" si="67"/>
        <v>0</v>
      </c>
      <c r="BY38" s="476">
        <f t="shared" si="68"/>
        <v>0</v>
      </c>
      <c r="BZ38" s="1991">
        <f t="shared" si="68"/>
        <v>0</v>
      </c>
    </row>
    <row r="39" spans="1:78" ht="15" customHeight="1" x14ac:dyDescent="0.25">
      <c r="A39" s="2363" t="s">
        <v>94</v>
      </c>
      <c r="B39" s="2364"/>
      <c r="C39" s="2364"/>
      <c r="D39" s="2365"/>
      <c r="E39" s="728"/>
      <c r="F39" s="728"/>
      <c r="G39" s="728"/>
      <c r="H39" s="728"/>
      <c r="I39" s="728"/>
      <c r="J39" s="728"/>
      <c r="K39" s="728"/>
      <c r="L39" s="728"/>
      <c r="M39" s="105">
        <v>0</v>
      </c>
      <c r="N39" s="106">
        <v>0</v>
      </c>
      <c r="O39" s="774"/>
      <c r="P39" s="774"/>
      <c r="Q39" s="774"/>
      <c r="R39" s="774"/>
      <c r="S39" s="774"/>
      <c r="T39" s="774"/>
      <c r="U39" s="774"/>
      <c r="V39" s="774"/>
      <c r="W39" s="107">
        <v>0</v>
      </c>
      <c r="X39" s="106">
        <v>0</v>
      </c>
      <c r="Y39" s="774"/>
      <c r="Z39" s="774"/>
      <c r="AA39" s="774"/>
      <c r="AB39" s="774"/>
      <c r="AC39" s="774"/>
      <c r="AD39" s="774"/>
      <c r="AE39" s="774"/>
      <c r="AF39" s="774"/>
      <c r="AG39" s="107">
        <v>0</v>
      </c>
      <c r="AH39" s="106">
        <v>0</v>
      </c>
      <c r="AI39" s="774"/>
      <c r="AJ39" s="774"/>
      <c r="AK39" s="774"/>
      <c r="AL39" s="774"/>
      <c r="AM39" s="774"/>
      <c r="AN39" s="774"/>
      <c r="AO39" s="774"/>
      <c r="AP39" s="774"/>
      <c r="AQ39" s="107">
        <v>0</v>
      </c>
      <c r="AR39" s="106">
        <v>0</v>
      </c>
      <c r="AS39" s="774"/>
      <c r="AT39" s="774"/>
      <c r="AU39" s="774"/>
      <c r="AV39" s="774"/>
      <c r="AW39" s="774"/>
      <c r="AX39" s="774"/>
      <c r="AY39" s="774"/>
      <c r="AZ39" s="774"/>
      <c r="BA39" s="107">
        <v>0</v>
      </c>
      <c r="BB39" s="106">
        <v>0</v>
      </c>
      <c r="BC39" s="774"/>
      <c r="BD39" s="774"/>
      <c r="BE39" s="774"/>
      <c r="BF39" s="774"/>
      <c r="BG39" s="774"/>
      <c r="BH39" s="774"/>
      <c r="BI39" s="774"/>
      <c r="BJ39" s="774"/>
      <c r="BK39" s="107">
        <v>0</v>
      </c>
      <c r="BL39" s="106">
        <v>0</v>
      </c>
      <c r="BM39" s="774"/>
      <c r="BN39" s="774"/>
      <c r="BO39" s="774"/>
      <c r="BP39" s="774"/>
      <c r="BQ39" s="774"/>
      <c r="BR39" s="774"/>
      <c r="BS39" s="774"/>
      <c r="BT39" s="774"/>
      <c r="BU39" s="107">
        <v>0</v>
      </c>
      <c r="BV39" s="108">
        <v>0</v>
      </c>
      <c r="BW39" s="476">
        <f t="shared" si="66"/>
        <v>0</v>
      </c>
      <c r="BX39" s="477">
        <f t="shared" si="67"/>
        <v>0</v>
      </c>
      <c r="BY39" s="476">
        <f t="shared" si="68"/>
        <v>0</v>
      </c>
      <c r="BZ39" s="1991">
        <f t="shared" si="68"/>
        <v>0</v>
      </c>
    </row>
    <row r="40" spans="1:78" ht="15" customHeight="1" x14ac:dyDescent="0.25">
      <c r="A40" s="2363" t="s">
        <v>95</v>
      </c>
      <c r="B40" s="2364"/>
      <c r="C40" s="2364"/>
      <c r="D40" s="2365"/>
      <c r="E40" s="728"/>
      <c r="F40" s="728"/>
      <c r="G40" s="728"/>
      <c r="H40" s="728"/>
      <c r="I40" s="728"/>
      <c r="J40" s="728"/>
      <c r="K40" s="728"/>
      <c r="L40" s="728"/>
      <c r="M40" s="458">
        <v>0</v>
      </c>
      <c r="N40" s="456">
        <v>0</v>
      </c>
      <c r="O40" s="775"/>
      <c r="P40" s="775"/>
      <c r="Q40" s="775"/>
      <c r="R40" s="775"/>
      <c r="S40" s="775"/>
      <c r="T40" s="775"/>
      <c r="U40" s="775"/>
      <c r="V40" s="775"/>
      <c r="W40" s="457">
        <v>0</v>
      </c>
      <c r="X40" s="456">
        <v>0</v>
      </c>
      <c r="Y40" s="775"/>
      <c r="Z40" s="775"/>
      <c r="AA40" s="775"/>
      <c r="AB40" s="775"/>
      <c r="AC40" s="775"/>
      <c r="AD40" s="775"/>
      <c r="AE40" s="775"/>
      <c r="AF40" s="775"/>
      <c r="AG40" s="457">
        <v>0</v>
      </c>
      <c r="AH40" s="456">
        <v>0</v>
      </c>
      <c r="AI40" s="775"/>
      <c r="AJ40" s="775"/>
      <c r="AK40" s="775"/>
      <c r="AL40" s="775"/>
      <c r="AM40" s="775"/>
      <c r="AN40" s="775"/>
      <c r="AO40" s="775"/>
      <c r="AP40" s="775"/>
      <c r="AQ40" s="457">
        <v>0</v>
      </c>
      <c r="AR40" s="456">
        <v>0</v>
      </c>
      <c r="AS40" s="775"/>
      <c r="AT40" s="775"/>
      <c r="AU40" s="775"/>
      <c r="AV40" s="775"/>
      <c r="AW40" s="775"/>
      <c r="AX40" s="775"/>
      <c r="AY40" s="775"/>
      <c r="AZ40" s="775"/>
      <c r="BA40" s="457">
        <v>0</v>
      </c>
      <c r="BB40" s="456">
        <v>0</v>
      </c>
      <c r="BC40" s="775"/>
      <c r="BD40" s="775"/>
      <c r="BE40" s="775"/>
      <c r="BF40" s="775"/>
      <c r="BG40" s="775"/>
      <c r="BH40" s="775"/>
      <c r="BI40" s="775"/>
      <c r="BJ40" s="775"/>
      <c r="BK40" s="457">
        <v>0</v>
      </c>
      <c r="BL40" s="456">
        <v>0</v>
      </c>
      <c r="BM40" s="775"/>
      <c r="BN40" s="775"/>
      <c r="BO40" s="775"/>
      <c r="BP40" s="775"/>
      <c r="BQ40" s="775"/>
      <c r="BR40" s="775"/>
      <c r="BS40" s="775"/>
      <c r="BT40" s="775"/>
      <c r="BU40" s="457">
        <v>0</v>
      </c>
      <c r="BV40" s="459">
        <v>0</v>
      </c>
      <c r="BW40" s="731">
        <f t="shared" si="66"/>
        <v>0</v>
      </c>
      <c r="BX40" s="732">
        <f t="shared" si="67"/>
        <v>0</v>
      </c>
      <c r="BY40" s="731">
        <f t="shared" si="68"/>
        <v>0</v>
      </c>
      <c r="BZ40" s="1992">
        <f t="shared" si="68"/>
        <v>0</v>
      </c>
    </row>
    <row r="41" spans="1:78" ht="15" customHeight="1" x14ac:dyDescent="0.25">
      <c r="A41" s="2359" t="s">
        <v>155</v>
      </c>
      <c r="B41" s="2360"/>
      <c r="C41" s="2360"/>
      <c r="D41" s="2360"/>
      <c r="E41" s="733"/>
      <c r="F41" s="733"/>
      <c r="G41" s="733"/>
      <c r="H41" s="733"/>
      <c r="I41" s="733"/>
      <c r="J41" s="733"/>
      <c r="K41" s="733"/>
      <c r="L41" s="733"/>
      <c r="M41" s="404"/>
      <c r="N41" s="414"/>
      <c r="O41" s="734"/>
      <c r="P41" s="734"/>
      <c r="Q41" s="734"/>
      <c r="R41" s="734"/>
      <c r="S41" s="734"/>
      <c r="T41" s="734"/>
      <c r="U41" s="734"/>
      <c r="V41" s="734"/>
      <c r="W41" s="416"/>
      <c r="X41" s="414"/>
      <c r="Y41" s="734"/>
      <c r="Z41" s="734"/>
      <c r="AA41" s="734"/>
      <c r="AB41" s="734"/>
      <c r="AC41" s="734"/>
      <c r="AD41" s="734"/>
      <c r="AE41" s="734"/>
      <c r="AF41" s="734"/>
      <c r="AG41" s="416"/>
      <c r="AH41" s="414"/>
      <c r="AI41" s="734"/>
      <c r="AJ41" s="734"/>
      <c r="AK41" s="734"/>
      <c r="AL41" s="734"/>
      <c r="AM41" s="734"/>
      <c r="AN41" s="734"/>
      <c r="AO41" s="734"/>
      <c r="AP41" s="734"/>
      <c r="AQ41" s="416"/>
      <c r="AR41" s="414"/>
      <c r="AS41" s="734"/>
      <c r="AT41" s="734"/>
      <c r="AU41" s="734"/>
      <c r="AV41" s="734"/>
      <c r="AW41" s="734"/>
      <c r="AX41" s="734"/>
      <c r="AY41" s="734"/>
      <c r="AZ41" s="734"/>
      <c r="BA41" s="416"/>
      <c r="BB41" s="414"/>
      <c r="BC41" s="734"/>
      <c r="BD41" s="734"/>
      <c r="BE41" s="734"/>
      <c r="BF41" s="734"/>
      <c r="BG41" s="734"/>
      <c r="BH41" s="734"/>
      <c r="BI41" s="734"/>
      <c r="BJ41" s="734"/>
      <c r="BK41" s="416"/>
      <c r="BL41" s="414"/>
      <c r="BM41" s="734"/>
      <c r="BN41" s="734"/>
      <c r="BO41" s="734"/>
      <c r="BP41" s="734"/>
      <c r="BQ41" s="734"/>
      <c r="BR41" s="734"/>
      <c r="BS41" s="734"/>
      <c r="BT41" s="734"/>
      <c r="BU41" s="416"/>
      <c r="BV41" s="405"/>
      <c r="BW41" s="474"/>
      <c r="BX41" s="475"/>
      <c r="BY41" s="474"/>
      <c r="BZ41" s="1993"/>
    </row>
    <row r="42" spans="1:78" ht="15" customHeight="1" x14ac:dyDescent="0.25">
      <c r="A42" s="2366" t="s">
        <v>157</v>
      </c>
      <c r="B42" s="2180"/>
      <c r="C42" s="2180"/>
      <c r="D42" s="2181"/>
      <c r="E42" s="776"/>
      <c r="F42" s="776"/>
      <c r="G42" s="776"/>
      <c r="H42" s="776"/>
      <c r="I42" s="776"/>
      <c r="J42" s="776"/>
      <c r="K42" s="776"/>
      <c r="L42" s="776"/>
      <c r="M42" s="105">
        <v>0</v>
      </c>
      <c r="N42" s="106">
        <v>0</v>
      </c>
      <c r="O42" s="777"/>
      <c r="P42" s="777"/>
      <c r="Q42" s="777"/>
      <c r="R42" s="777"/>
      <c r="S42" s="777"/>
      <c r="T42" s="777"/>
      <c r="U42" s="777"/>
      <c r="V42" s="777"/>
      <c r="W42" s="107">
        <v>0</v>
      </c>
      <c r="X42" s="106">
        <v>0</v>
      </c>
      <c r="Y42" s="777"/>
      <c r="Z42" s="777"/>
      <c r="AA42" s="777"/>
      <c r="AB42" s="777"/>
      <c r="AC42" s="777"/>
      <c r="AD42" s="777"/>
      <c r="AE42" s="777"/>
      <c r="AF42" s="777"/>
      <c r="AG42" s="107">
        <v>0</v>
      </c>
      <c r="AH42" s="106">
        <v>0</v>
      </c>
      <c r="AI42" s="777"/>
      <c r="AJ42" s="777"/>
      <c r="AK42" s="777"/>
      <c r="AL42" s="777"/>
      <c r="AM42" s="777"/>
      <c r="AN42" s="777"/>
      <c r="AO42" s="777"/>
      <c r="AP42" s="777"/>
      <c r="AQ42" s="107">
        <v>0</v>
      </c>
      <c r="AR42" s="106">
        <v>0</v>
      </c>
      <c r="AS42" s="777"/>
      <c r="AT42" s="777"/>
      <c r="AU42" s="777"/>
      <c r="AV42" s="777"/>
      <c r="AW42" s="777"/>
      <c r="AX42" s="777"/>
      <c r="AY42" s="777"/>
      <c r="AZ42" s="777"/>
      <c r="BA42" s="107">
        <v>0</v>
      </c>
      <c r="BB42" s="106">
        <v>0</v>
      </c>
      <c r="BC42" s="777"/>
      <c r="BD42" s="777"/>
      <c r="BE42" s="777"/>
      <c r="BF42" s="777"/>
      <c r="BG42" s="777"/>
      <c r="BH42" s="777"/>
      <c r="BI42" s="777"/>
      <c r="BJ42" s="777"/>
      <c r="BK42" s="107">
        <v>0</v>
      </c>
      <c r="BL42" s="106">
        <v>0</v>
      </c>
      <c r="BM42" s="777"/>
      <c r="BN42" s="777"/>
      <c r="BO42" s="777"/>
      <c r="BP42" s="777"/>
      <c r="BQ42" s="777"/>
      <c r="BR42" s="777"/>
      <c r="BS42" s="777"/>
      <c r="BT42" s="777"/>
      <c r="BU42" s="107">
        <v>0</v>
      </c>
      <c r="BV42" s="108">
        <v>0</v>
      </c>
      <c r="BW42" s="476">
        <f t="shared" ref="BW42:BX47" si="69">SUM(M42,W42,AG42,AQ42,BA42,BK42,BU42)</f>
        <v>0</v>
      </c>
      <c r="BX42" s="477">
        <f t="shared" si="69"/>
        <v>0</v>
      </c>
      <c r="BY42" s="476">
        <f t="shared" ref="BY42:BY47" si="70">BW42/$BZ$1</f>
        <v>0</v>
      </c>
      <c r="BZ42" s="1991">
        <f t="shared" ref="BZ42:BZ48" si="71">BX42/$BZ$1</f>
        <v>0</v>
      </c>
    </row>
    <row r="43" spans="1:78" ht="15" customHeight="1" x14ac:dyDescent="0.25">
      <c r="A43" s="2366" t="s">
        <v>157</v>
      </c>
      <c r="B43" s="2180"/>
      <c r="C43" s="2180"/>
      <c r="D43" s="2181"/>
      <c r="E43" s="776"/>
      <c r="F43" s="776"/>
      <c r="G43" s="776"/>
      <c r="H43" s="776"/>
      <c r="I43" s="776"/>
      <c r="J43" s="776"/>
      <c r="K43" s="776"/>
      <c r="L43" s="776"/>
      <c r="M43" s="105">
        <v>0</v>
      </c>
      <c r="N43" s="106">
        <v>0</v>
      </c>
      <c r="O43" s="777"/>
      <c r="P43" s="777"/>
      <c r="Q43" s="777"/>
      <c r="R43" s="777"/>
      <c r="S43" s="777"/>
      <c r="T43" s="777"/>
      <c r="U43" s="777"/>
      <c r="V43" s="777"/>
      <c r="W43" s="107">
        <v>0</v>
      </c>
      <c r="X43" s="106">
        <v>0</v>
      </c>
      <c r="Y43" s="777"/>
      <c r="Z43" s="777"/>
      <c r="AA43" s="777"/>
      <c r="AB43" s="777"/>
      <c r="AC43" s="777"/>
      <c r="AD43" s="777"/>
      <c r="AE43" s="777"/>
      <c r="AF43" s="777"/>
      <c r="AG43" s="107">
        <v>0</v>
      </c>
      <c r="AH43" s="106">
        <v>0</v>
      </c>
      <c r="AI43" s="777"/>
      <c r="AJ43" s="777"/>
      <c r="AK43" s="777"/>
      <c r="AL43" s="777"/>
      <c r="AM43" s="777"/>
      <c r="AN43" s="777"/>
      <c r="AO43" s="777"/>
      <c r="AP43" s="777"/>
      <c r="AQ43" s="107">
        <v>0</v>
      </c>
      <c r="AR43" s="106">
        <v>0</v>
      </c>
      <c r="AS43" s="777"/>
      <c r="AT43" s="777"/>
      <c r="AU43" s="777"/>
      <c r="AV43" s="777"/>
      <c r="AW43" s="777"/>
      <c r="AX43" s="777"/>
      <c r="AY43" s="777"/>
      <c r="AZ43" s="777"/>
      <c r="BA43" s="107">
        <v>0</v>
      </c>
      <c r="BB43" s="106">
        <v>0</v>
      </c>
      <c r="BC43" s="777"/>
      <c r="BD43" s="777"/>
      <c r="BE43" s="777"/>
      <c r="BF43" s="777"/>
      <c r="BG43" s="777"/>
      <c r="BH43" s="777"/>
      <c r="BI43" s="777"/>
      <c r="BJ43" s="777"/>
      <c r="BK43" s="107">
        <v>0</v>
      </c>
      <c r="BL43" s="106">
        <v>0</v>
      </c>
      <c r="BM43" s="777"/>
      <c r="BN43" s="777"/>
      <c r="BO43" s="777"/>
      <c r="BP43" s="777"/>
      <c r="BQ43" s="777"/>
      <c r="BR43" s="777"/>
      <c r="BS43" s="777"/>
      <c r="BT43" s="777"/>
      <c r="BU43" s="107">
        <v>0</v>
      </c>
      <c r="BV43" s="108">
        <v>0</v>
      </c>
      <c r="BW43" s="476">
        <f t="shared" si="69"/>
        <v>0</v>
      </c>
      <c r="BX43" s="477">
        <f t="shared" si="69"/>
        <v>0</v>
      </c>
      <c r="BY43" s="476">
        <f t="shared" si="70"/>
        <v>0</v>
      </c>
      <c r="BZ43" s="1991">
        <f t="shared" si="71"/>
        <v>0</v>
      </c>
    </row>
    <row r="44" spans="1:78" ht="15" customHeight="1" x14ac:dyDescent="0.25">
      <c r="A44" s="2366" t="s">
        <v>157</v>
      </c>
      <c r="B44" s="2180"/>
      <c r="C44" s="2180"/>
      <c r="D44" s="2181"/>
      <c r="E44" s="776"/>
      <c r="F44" s="776"/>
      <c r="G44" s="776"/>
      <c r="H44" s="776"/>
      <c r="I44" s="776"/>
      <c r="J44" s="776"/>
      <c r="K44" s="776"/>
      <c r="L44" s="776"/>
      <c r="M44" s="105">
        <v>0</v>
      </c>
      <c r="N44" s="106">
        <v>0</v>
      </c>
      <c r="O44" s="777"/>
      <c r="P44" s="777"/>
      <c r="Q44" s="777"/>
      <c r="R44" s="777"/>
      <c r="S44" s="777"/>
      <c r="T44" s="777"/>
      <c r="U44" s="777"/>
      <c r="V44" s="777"/>
      <c r="W44" s="107">
        <v>0</v>
      </c>
      <c r="X44" s="106">
        <v>0</v>
      </c>
      <c r="Y44" s="777"/>
      <c r="Z44" s="777"/>
      <c r="AA44" s="777"/>
      <c r="AB44" s="777"/>
      <c r="AC44" s="777"/>
      <c r="AD44" s="777"/>
      <c r="AE44" s="777"/>
      <c r="AF44" s="777"/>
      <c r="AG44" s="107">
        <v>0</v>
      </c>
      <c r="AH44" s="106">
        <v>0</v>
      </c>
      <c r="AI44" s="777"/>
      <c r="AJ44" s="777"/>
      <c r="AK44" s="777"/>
      <c r="AL44" s="777"/>
      <c r="AM44" s="777"/>
      <c r="AN44" s="777"/>
      <c r="AO44" s="777"/>
      <c r="AP44" s="777"/>
      <c r="AQ44" s="107">
        <v>0</v>
      </c>
      <c r="AR44" s="106">
        <v>0</v>
      </c>
      <c r="AS44" s="777"/>
      <c r="AT44" s="777"/>
      <c r="AU44" s="777"/>
      <c r="AV44" s="777"/>
      <c r="AW44" s="777"/>
      <c r="AX44" s="777"/>
      <c r="AY44" s="777"/>
      <c r="AZ44" s="777"/>
      <c r="BA44" s="107">
        <v>0</v>
      </c>
      <c r="BB44" s="106">
        <v>0</v>
      </c>
      <c r="BC44" s="777"/>
      <c r="BD44" s="777"/>
      <c r="BE44" s="777"/>
      <c r="BF44" s="777"/>
      <c r="BG44" s="777"/>
      <c r="BH44" s="777"/>
      <c r="BI44" s="777"/>
      <c r="BJ44" s="777"/>
      <c r="BK44" s="107">
        <v>0</v>
      </c>
      <c r="BL44" s="106">
        <v>0</v>
      </c>
      <c r="BM44" s="777"/>
      <c r="BN44" s="777"/>
      <c r="BO44" s="777"/>
      <c r="BP44" s="777"/>
      <c r="BQ44" s="777"/>
      <c r="BR44" s="777"/>
      <c r="BS44" s="777"/>
      <c r="BT44" s="777"/>
      <c r="BU44" s="107">
        <v>0</v>
      </c>
      <c r="BV44" s="108">
        <v>0</v>
      </c>
      <c r="BW44" s="476">
        <f t="shared" si="69"/>
        <v>0</v>
      </c>
      <c r="BX44" s="477">
        <f t="shared" si="69"/>
        <v>0</v>
      </c>
      <c r="BY44" s="476">
        <f t="shared" si="70"/>
        <v>0</v>
      </c>
      <c r="BZ44" s="1991">
        <f t="shared" si="71"/>
        <v>0</v>
      </c>
    </row>
    <row r="45" spans="1:78" ht="15" customHeight="1" x14ac:dyDescent="0.25">
      <c r="A45" s="2366" t="s">
        <v>157</v>
      </c>
      <c r="B45" s="2180"/>
      <c r="C45" s="2180"/>
      <c r="D45" s="2181"/>
      <c r="E45" s="776"/>
      <c r="F45" s="776"/>
      <c r="G45" s="776"/>
      <c r="H45" s="776"/>
      <c r="I45" s="776"/>
      <c r="J45" s="776"/>
      <c r="K45" s="776"/>
      <c r="L45" s="776"/>
      <c r="M45" s="105">
        <v>0</v>
      </c>
      <c r="N45" s="106">
        <v>0</v>
      </c>
      <c r="O45" s="777"/>
      <c r="P45" s="777"/>
      <c r="Q45" s="777"/>
      <c r="R45" s="777"/>
      <c r="S45" s="777"/>
      <c r="T45" s="777"/>
      <c r="U45" s="777"/>
      <c r="V45" s="777"/>
      <c r="W45" s="107">
        <v>0</v>
      </c>
      <c r="X45" s="106">
        <v>0</v>
      </c>
      <c r="Y45" s="777"/>
      <c r="Z45" s="777"/>
      <c r="AA45" s="777"/>
      <c r="AB45" s="777"/>
      <c r="AC45" s="777"/>
      <c r="AD45" s="777"/>
      <c r="AE45" s="777"/>
      <c r="AF45" s="777"/>
      <c r="AG45" s="107">
        <v>0</v>
      </c>
      <c r="AH45" s="106">
        <v>0</v>
      </c>
      <c r="AI45" s="777"/>
      <c r="AJ45" s="777"/>
      <c r="AK45" s="777"/>
      <c r="AL45" s="777"/>
      <c r="AM45" s="777"/>
      <c r="AN45" s="777"/>
      <c r="AO45" s="777"/>
      <c r="AP45" s="777"/>
      <c r="AQ45" s="107">
        <v>0</v>
      </c>
      <c r="AR45" s="106">
        <v>0</v>
      </c>
      <c r="AS45" s="777"/>
      <c r="AT45" s="777"/>
      <c r="AU45" s="777"/>
      <c r="AV45" s="777"/>
      <c r="AW45" s="777"/>
      <c r="AX45" s="777"/>
      <c r="AY45" s="777"/>
      <c r="AZ45" s="777"/>
      <c r="BA45" s="107">
        <v>0</v>
      </c>
      <c r="BB45" s="106">
        <v>0</v>
      </c>
      <c r="BC45" s="777"/>
      <c r="BD45" s="777"/>
      <c r="BE45" s="777"/>
      <c r="BF45" s="777"/>
      <c r="BG45" s="777"/>
      <c r="BH45" s="777"/>
      <c r="BI45" s="777"/>
      <c r="BJ45" s="777"/>
      <c r="BK45" s="107">
        <v>0</v>
      </c>
      <c r="BL45" s="106">
        <v>0</v>
      </c>
      <c r="BM45" s="777"/>
      <c r="BN45" s="777"/>
      <c r="BO45" s="777"/>
      <c r="BP45" s="777"/>
      <c r="BQ45" s="777"/>
      <c r="BR45" s="777"/>
      <c r="BS45" s="777"/>
      <c r="BT45" s="777"/>
      <c r="BU45" s="107">
        <v>0</v>
      </c>
      <c r="BV45" s="108">
        <v>0</v>
      </c>
      <c r="BW45" s="476">
        <f t="shared" si="69"/>
        <v>0</v>
      </c>
      <c r="BX45" s="477">
        <f t="shared" si="69"/>
        <v>0</v>
      </c>
      <c r="BY45" s="476">
        <f t="shared" si="70"/>
        <v>0</v>
      </c>
      <c r="BZ45" s="1991">
        <f t="shared" si="71"/>
        <v>0</v>
      </c>
    </row>
    <row r="46" spans="1:78" ht="15" customHeight="1" x14ac:dyDescent="0.25">
      <c r="A46" s="2366" t="s">
        <v>157</v>
      </c>
      <c r="B46" s="2180"/>
      <c r="C46" s="2180"/>
      <c r="D46" s="2181"/>
      <c r="E46" s="776"/>
      <c r="F46" s="776"/>
      <c r="G46" s="776"/>
      <c r="H46" s="776"/>
      <c r="I46" s="776"/>
      <c r="J46" s="776"/>
      <c r="K46" s="776"/>
      <c r="L46" s="776"/>
      <c r="M46" s="105">
        <v>0</v>
      </c>
      <c r="N46" s="106">
        <v>0</v>
      </c>
      <c r="O46" s="777"/>
      <c r="P46" s="777"/>
      <c r="Q46" s="777"/>
      <c r="R46" s="777"/>
      <c r="S46" s="777"/>
      <c r="T46" s="777"/>
      <c r="U46" s="777"/>
      <c r="V46" s="777"/>
      <c r="W46" s="107">
        <v>0</v>
      </c>
      <c r="X46" s="106">
        <v>0</v>
      </c>
      <c r="Y46" s="777"/>
      <c r="Z46" s="777"/>
      <c r="AA46" s="777"/>
      <c r="AB46" s="777"/>
      <c r="AC46" s="777"/>
      <c r="AD46" s="777"/>
      <c r="AE46" s="777"/>
      <c r="AF46" s="777"/>
      <c r="AG46" s="107">
        <v>0</v>
      </c>
      <c r="AH46" s="106">
        <v>0</v>
      </c>
      <c r="AI46" s="777"/>
      <c r="AJ46" s="777"/>
      <c r="AK46" s="777"/>
      <c r="AL46" s="777"/>
      <c r="AM46" s="777"/>
      <c r="AN46" s="777"/>
      <c r="AO46" s="777"/>
      <c r="AP46" s="777"/>
      <c r="AQ46" s="107">
        <v>0</v>
      </c>
      <c r="AR46" s="106">
        <v>0</v>
      </c>
      <c r="AS46" s="777"/>
      <c r="AT46" s="777"/>
      <c r="AU46" s="777"/>
      <c r="AV46" s="777"/>
      <c r="AW46" s="777"/>
      <c r="AX46" s="777"/>
      <c r="AY46" s="777"/>
      <c r="AZ46" s="777"/>
      <c r="BA46" s="107">
        <v>0</v>
      </c>
      <c r="BB46" s="106">
        <v>0</v>
      </c>
      <c r="BC46" s="777"/>
      <c r="BD46" s="777"/>
      <c r="BE46" s="777"/>
      <c r="BF46" s="777"/>
      <c r="BG46" s="777"/>
      <c r="BH46" s="777"/>
      <c r="BI46" s="777"/>
      <c r="BJ46" s="777"/>
      <c r="BK46" s="107">
        <v>0</v>
      </c>
      <c r="BL46" s="106">
        <v>0</v>
      </c>
      <c r="BM46" s="777"/>
      <c r="BN46" s="777"/>
      <c r="BO46" s="777"/>
      <c r="BP46" s="777"/>
      <c r="BQ46" s="777"/>
      <c r="BR46" s="777"/>
      <c r="BS46" s="777"/>
      <c r="BT46" s="777"/>
      <c r="BU46" s="107">
        <v>0</v>
      </c>
      <c r="BV46" s="108">
        <v>0</v>
      </c>
      <c r="BW46" s="476">
        <f t="shared" si="69"/>
        <v>0</v>
      </c>
      <c r="BX46" s="477">
        <f t="shared" si="69"/>
        <v>0</v>
      </c>
      <c r="BY46" s="476">
        <f t="shared" si="70"/>
        <v>0</v>
      </c>
      <c r="BZ46" s="1991">
        <f t="shared" si="71"/>
        <v>0</v>
      </c>
    </row>
    <row r="47" spans="1:78" ht="15" customHeight="1" thickBot="1" x14ac:dyDescent="0.3">
      <c r="A47" s="2402" t="s">
        <v>157</v>
      </c>
      <c r="B47" s="2403"/>
      <c r="C47" s="2403"/>
      <c r="D47" s="2404"/>
      <c r="E47" s="2009"/>
      <c r="F47" s="2009"/>
      <c r="G47" s="2009"/>
      <c r="H47" s="2009"/>
      <c r="I47" s="2009"/>
      <c r="J47" s="2009"/>
      <c r="K47" s="2009"/>
      <c r="L47" s="2009"/>
      <c r="M47" s="790">
        <v>0</v>
      </c>
      <c r="N47" s="115">
        <v>0</v>
      </c>
      <c r="O47" s="2010"/>
      <c r="P47" s="2010"/>
      <c r="Q47" s="2010"/>
      <c r="R47" s="2010"/>
      <c r="S47" s="2010"/>
      <c r="T47" s="2010"/>
      <c r="U47" s="2010"/>
      <c r="V47" s="2010"/>
      <c r="W47" s="109">
        <v>0</v>
      </c>
      <c r="X47" s="115">
        <v>0</v>
      </c>
      <c r="Y47" s="2010"/>
      <c r="Z47" s="2010"/>
      <c r="AA47" s="2010"/>
      <c r="AB47" s="2010"/>
      <c r="AC47" s="2010"/>
      <c r="AD47" s="2010"/>
      <c r="AE47" s="2010"/>
      <c r="AF47" s="2010"/>
      <c r="AG47" s="109">
        <v>0</v>
      </c>
      <c r="AH47" s="115">
        <v>0</v>
      </c>
      <c r="AI47" s="2010"/>
      <c r="AJ47" s="2010"/>
      <c r="AK47" s="2010"/>
      <c r="AL47" s="2010"/>
      <c r="AM47" s="2010"/>
      <c r="AN47" s="2010"/>
      <c r="AO47" s="2010"/>
      <c r="AP47" s="2010"/>
      <c r="AQ47" s="109">
        <v>0</v>
      </c>
      <c r="AR47" s="115">
        <v>0</v>
      </c>
      <c r="AS47" s="2010"/>
      <c r="AT47" s="2010"/>
      <c r="AU47" s="2010"/>
      <c r="AV47" s="2010"/>
      <c r="AW47" s="2010"/>
      <c r="AX47" s="2010"/>
      <c r="AY47" s="2010"/>
      <c r="AZ47" s="2010"/>
      <c r="BA47" s="109">
        <v>0</v>
      </c>
      <c r="BB47" s="115">
        <v>0</v>
      </c>
      <c r="BC47" s="2010"/>
      <c r="BD47" s="2010"/>
      <c r="BE47" s="2010"/>
      <c r="BF47" s="2010"/>
      <c r="BG47" s="2010"/>
      <c r="BH47" s="2010"/>
      <c r="BI47" s="2010"/>
      <c r="BJ47" s="2010"/>
      <c r="BK47" s="109">
        <v>0</v>
      </c>
      <c r="BL47" s="115">
        <v>0</v>
      </c>
      <c r="BM47" s="2010"/>
      <c r="BN47" s="2010"/>
      <c r="BO47" s="2010"/>
      <c r="BP47" s="2010"/>
      <c r="BQ47" s="2010"/>
      <c r="BR47" s="2010"/>
      <c r="BS47" s="2010"/>
      <c r="BT47" s="2010"/>
      <c r="BU47" s="109">
        <v>0</v>
      </c>
      <c r="BV47" s="116">
        <v>0</v>
      </c>
      <c r="BW47" s="478">
        <f t="shared" si="69"/>
        <v>0</v>
      </c>
      <c r="BX47" s="479">
        <f t="shared" si="69"/>
        <v>0</v>
      </c>
      <c r="BY47" s="478">
        <f t="shared" si="70"/>
        <v>0</v>
      </c>
      <c r="BZ47" s="1996">
        <f t="shared" si="71"/>
        <v>0</v>
      </c>
    </row>
    <row r="48" spans="1:78" ht="15" customHeight="1" thickTop="1" x14ac:dyDescent="0.25">
      <c r="A48" s="2405" t="s">
        <v>174</v>
      </c>
      <c r="B48" s="2406"/>
      <c r="C48" s="2406"/>
      <c r="D48" s="2407"/>
      <c r="E48" s="735"/>
      <c r="F48" s="735"/>
      <c r="G48" s="735"/>
      <c r="H48" s="735"/>
      <c r="I48" s="735"/>
      <c r="J48" s="735"/>
      <c r="K48" s="735"/>
      <c r="L48" s="735"/>
      <c r="M48" s="406"/>
      <c r="N48" s="389">
        <f>SUM(N42:N47)</f>
        <v>0</v>
      </c>
      <c r="O48" s="735"/>
      <c r="P48" s="735"/>
      <c r="Q48" s="735"/>
      <c r="R48" s="735"/>
      <c r="S48" s="735"/>
      <c r="T48" s="735"/>
      <c r="U48" s="735"/>
      <c r="V48" s="736"/>
      <c r="W48" s="419"/>
      <c r="X48" s="389">
        <f>SUM(X42:X47)</f>
        <v>0</v>
      </c>
      <c r="Y48" s="735"/>
      <c r="Z48" s="735"/>
      <c r="AA48" s="735"/>
      <c r="AB48" s="735"/>
      <c r="AC48" s="735"/>
      <c r="AD48" s="735"/>
      <c r="AE48" s="735"/>
      <c r="AF48" s="736"/>
      <c r="AG48" s="419"/>
      <c r="AH48" s="389">
        <f>SUM(AH42:AH47)</f>
        <v>0</v>
      </c>
      <c r="AI48" s="735"/>
      <c r="AJ48" s="735"/>
      <c r="AK48" s="735"/>
      <c r="AL48" s="735"/>
      <c r="AM48" s="735"/>
      <c r="AN48" s="735"/>
      <c r="AO48" s="735"/>
      <c r="AP48" s="736"/>
      <c r="AQ48" s="419"/>
      <c r="AR48" s="389">
        <f>SUM(AR42:AR47)</f>
        <v>0</v>
      </c>
      <c r="AS48" s="735"/>
      <c r="AT48" s="735"/>
      <c r="AU48" s="735"/>
      <c r="AV48" s="735"/>
      <c r="AW48" s="735"/>
      <c r="AX48" s="735"/>
      <c r="AY48" s="735"/>
      <c r="AZ48" s="736"/>
      <c r="BA48" s="419"/>
      <c r="BB48" s="389">
        <f>SUM(BB42:BB47)</f>
        <v>0</v>
      </c>
      <c r="BC48" s="735"/>
      <c r="BD48" s="735"/>
      <c r="BE48" s="735"/>
      <c r="BF48" s="735"/>
      <c r="BG48" s="735"/>
      <c r="BH48" s="735"/>
      <c r="BI48" s="735"/>
      <c r="BJ48" s="736"/>
      <c r="BK48" s="419"/>
      <c r="BL48" s="389">
        <f>SUM(BL42:BL47)</f>
        <v>0</v>
      </c>
      <c r="BM48" s="735"/>
      <c r="BN48" s="735"/>
      <c r="BO48" s="735"/>
      <c r="BP48" s="735"/>
      <c r="BQ48" s="735"/>
      <c r="BR48" s="735"/>
      <c r="BS48" s="735"/>
      <c r="BT48" s="736"/>
      <c r="BU48" s="419"/>
      <c r="BV48" s="391">
        <f>SUM(BV42:BV47)</f>
        <v>0</v>
      </c>
      <c r="BW48" s="406"/>
      <c r="BX48" s="391">
        <f>SUM(BX42:BX47)</f>
        <v>0</v>
      </c>
      <c r="BY48" s="406"/>
      <c r="BZ48" s="1994">
        <f t="shared" si="71"/>
        <v>0</v>
      </c>
    </row>
    <row r="49" spans="1:78" ht="15" customHeight="1" x14ac:dyDescent="0.25">
      <c r="A49" s="2359" t="s">
        <v>154</v>
      </c>
      <c r="B49" s="2360"/>
      <c r="C49" s="2360"/>
      <c r="D49" s="2361"/>
      <c r="E49" s="420"/>
      <c r="F49" s="420"/>
      <c r="G49" s="420"/>
      <c r="H49" s="420"/>
      <c r="I49" s="420"/>
      <c r="J49" s="420"/>
      <c r="K49" s="420"/>
      <c r="L49" s="420"/>
      <c r="M49" s="404"/>
      <c r="N49" s="414"/>
      <c r="O49" s="415"/>
      <c r="P49" s="415"/>
      <c r="Q49" s="415"/>
      <c r="R49" s="415"/>
      <c r="S49" s="415"/>
      <c r="T49" s="415"/>
      <c r="U49" s="415"/>
      <c r="V49" s="415"/>
      <c r="W49" s="416"/>
      <c r="X49" s="414"/>
      <c r="Y49" s="415"/>
      <c r="Z49" s="415"/>
      <c r="AA49" s="415"/>
      <c r="AB49" s="415"/>
      <c r="AC49" s="415"/>
      <c r="AD49" s="415"/>
      <c r="AE49" s="415"/>
      <c r="AF49" s="415"/>
      <c r="AG49" s="416"/>
      <c r="AH49" s="414"/>
      <c r="AI49" s="415"/>
      <c r="AJ49" s="415"/>
      <c r="AK49" s="415"/>
      <c r="AL49" s="415"/>
      <c r="AM49" s="415"/>
      <c r="AN49" s="415"/>
      <c r="AO49" s="415"/>
      <c r="AP49" s="415"/>
      <c r="AQ49" s="416"/>
      <c r="AR49" s="414"/>
      <c r="AS49" s="415"/>
      <c r="AT49" s="415"/>
      <c r="AU49" s="415"/>
      <c r="AV49" s="415"/>
      <c r="AW49" s="415"/>
      <c r="AX49" s="415"/>
      <c r="AY49" s="415"/>
      <c r="AZ49" s="415"/>
      <c r="BA49" s="416"/>
      <c r="BB49" s="414"/>
      <c r="BC49" s="415"/>
      <c r="BD49" s="415"/>
      <c r="BE49" s="415"/>
      <c r="BF49" s="415"/>
      <c r="BG49" s="415"/>
      <c r="BH49" s="415"/>
      <c r="BI49" s="415"/>
      <c r="BJ49" s="415"/>
      <c r="BK49" s="416"/>
      <c r="BL49" s="414"/>
      <c r="BM49" s="415"/>
      <c r="BN49" s="415"/>
      <c r="BO49" s="415"/>
      <c r="BP49" s="415"/>
      <c r="BQ49" s="415"/>
      <c r="BR49" s="415"/>
      <c r="BS49" s="415"/>
      <c r="BT49" s="415"/>
      <c r="BU49" s="416"/>
      <c r="BV49" s="405"/>
      <c r="BW49" s="474"/>
      <c r="BX49" s="475"/>
      <c r="BY49" s="474"/>
      <c r="BZ49" s="1993"/>
    </row>
    <row r="50" spans="1:78" ht="15" customHeight="1" x14ac:dyDescent="0.25">
      <c r="A50" s="2366" t="s">
        <v>157</v>
      </c>
      <c r="B50" s="2180"/>
      <c r="C50" s="2180"/>
      <c r="D50" s="2181"/>
      <c r="E50" s="778"/>
      <c r="F50" s="778"/>
      <c r="G50" s="778"/>
      <c r="H50" s="778"/>
      <c r="I50" s="778"/>
      <c r="J50" s="778"/>
      <c r="K50" s="778"/>
      <c r="L50" s="778"/>
      <c r="M50" s="105">
        <v>0</v>
      </c>
      <c r="N50" s="106">
        <v>0</v>
      </c>
      <c r="O50" s="779"/>
      <c r="P50" s="779"/>
      <c r="Q50" s="779"/>
      <c r="R50" s="779"/>
      <c r="S50" s="779"/>
      <c r="T50" s="779"/>
      <c r="U50" s="779"/>
      <c r="V50" s="780"/>
      <c r="W50" s="113">
        <v>0</v>
      </c>
      <c r="X50" s="106">
        <v>0</v>
      </c>
      <c r="Y50" s="779"/>
      <c r="Z50" s="779"/>
      <c r="AA50" s="779"/>
      <c r="AB50" s="779"/>
      <c r="AC50" s="779"/>
      <c r="AD50" s="779"/>
      <c r="AE50" s="779"/>
      <c r="AF50" s="780"/>
      <c r="AG50" s="113">
        <v>0</v>
      </c>
      <c r="AH50" s="106">
        <v>0</v>
      </c>
      <c r="AI50" s="779"/>
      <c r="AJ50" s="779"/>
      <c r="AK50" s="779"/>
      <c r="AL50" s="779"/>
      <c r="AM50" s="779"/>
      <c r="AN50" s="779"/>
      <c r="AO50" s="779"/>
      <c r="AP50" s="780"/>
      <c r="AQ50" s="113">
        <v>0</v>
      </c>
      <c r="AR50" s="106">
        <v>0</v>
      </c>
      <c r="AS50" s="779"/>
      <c r="AT50" s="779"/>
      <c r="AU50" s="779"/>
      <c r="AV50" s="779"/>
      <c r="AW50" s="779"/>
      <c r="AX50" s="779"/>
      <c r="AY50" s="779"/>
      <c r="AZ50" s="780"/>
      <c r="BA50" s="113">
        <v>0</v>
      </c>
      <c r="BB50" s="106">
        <v>0</v>
      </c>
      <c r="BC50" s="779"/>
      <c r="BD50" s="779"/>
      <c r="BE50" s="779"/>
      <c r="BF50" s="779"/>
      <c r="BG50" s="779"/>
      <c r="BH50" s="779"/>
      <c r="BI50" s="779"/>
      <c r="BJ50" s="780"/>
      <c r="BK50" s="113">
        <v>0</v>
      </c>
      <c r="BL50" s="106">
        <v>0</v>
      </c>
      <c r="BM50" s="779"/>
      <c r="BN50" s="779"/>
      <c r="BO50" s="779"/>
      <c r="BP50" s="779"/>
      <c r="BQ50" s="779"/>
      <c r="BR50" s="779"/>
      <c r="BS50" s="779"/>
      <c r="BT50" s="780"/>
      <c r="BU50" s="113">
        <v>0</v>
      </c>
      <c r="BV50" s="108">
        <v>0</v>
      </c>
      <c r="BW50" s="476">
        <f t="shared" ref="BW50:BX57" si="72">SUM(M50,W50,AG50,AQ50,BA50,BK50,BU50)</f>
        <v>0</v>
      </c>
      <c r="BX50" s="477">
        <f t="shared" si="72"/>
        <v>0</v>
      </c>
      <c r="BY50" s="476">
        <f t="shared" ref="BY50:BZ63" si="73">BW50/$BZ$1</f>
        <v>0</v>
      </c>
      <c r="BZ50" s="1991">
        <f t="shared" si="73"/>
        <v>0</v>
      </c>
    </row>
    <row r="51" spans="1:78" ht="15" customHeight="1" x14ac:dyDescent="0.25">
      <c r="A51" s="2355" t="s">
        <v>157</v>
      </c>
      <c r="B51" s="2177"/>
      <c r="C51" s="2177"/>
      <c r="D51" s="2178"/>
      <c r="E51" s="781"/>
      <c r="F51" s="781"/>
      <c r="G51" s="781"/>
      <c r="H51" s="781"/>
      <c r="I51" s="781"/>
      <c r="J51" s="781"/>
      <c r="K51" s="781"/>
      <c r="L51" s="781"/>
      <c r="M51" s="105">
        <v>0</v>
      </c>
      <c r="N51" s="106">
        <v>0</v>
      </c>
      <c r="O51" s="782"/>
      <c r="P51" s="782"/>
      <c r="Q51" s="782"/>
      <c r="R51" s="782"/>
      <c r="S51" s="782"/>
      <c r="T51" s="782"/>
      <c r="U51" s="782"/>
      <c r="V51" s="783"/>
      <c r="W51" s="113">
        <v>0</v>
      </c>
      <c r="X51" s="106">
        <v>0</v>
      </c>
      <c r="Y51" s="782"/>
      <c r="Z51" s="782"/>
      <c r="AA51" s="782"/>
      <c r="AB51" s="782"/>
      <c r="AC51" s="782"/>
      <c r="AD51" s="782"/>
      <c r="AE51" s="782"/>
      <c r="AF51" s="783"/>
      <c r="AG51" s="113">
        <v>0</v>
      </c>
      <c r="AH51" s="106">
        <v>0</v>
      </c>
      <c r="AI51" s="782"/>
      <c r="AJ51" s="782"/>
      <c r="AK51" s="782"/>
      <c r="AL51" s="782"/>
      <c r="AM51" s="782"/>
      <c r="AN51" s="782"/>
      <c r="AO51" s="782"/>
      <c r="AP51" s="783"/>
      <c r="AQ51" s="113">
        <v>0</v>
      </c>
      <c r="AR51" s="106">
        <v>0</v>
      </c>
      <c r="AS51" s="782"/>
      <c r="AT51" s="782"/>
      <c r="AU51" s="782"/>
      <c r="AV51" s="782"/>
      <c r="AW51" s="782"/>
      <c r="AX51" s="782"/>
      <c r="AY51" s="782"/>
      <c r="AZ51" s="783"/>
      <c r="BA51" s="113">
        <v>0</v>
      </c>
      <c r="BB51" s="106">
        <v>0</v>
      </c>
      <c r="BC51" s="782"/>
      <c r="BD51" s="782"/>
      <c r="BE51" s="782"/>
      <c r="BF51" s="782"/>
      <c r="BG51" s="782"/>
      <c r="BH51" s="782"/>
      <c r="BI51" s="782"/>
      <c r="BJ51" s="783"/>
      <c r="BK51" s="113">
        <v>0</v>
      </c>
      <c r="BL51" s="106">
        <v>0</v>
      </c>
      <c r="BM51" s="782"/>
      <c r="BN51" s="782"/>
      <c r="BO51" s="782"/>
      <c r="BP51" s="782"/>
      <c r="BQ51" s="782"/>
      <c r="BR51" s="782"/>
      <c r="BS51" s="782"/>
      <c r="BT51" s="783"/>
      <c r="BU51" s="113">
        <v>0</v>
      </c>
      <c r="BV51" s="108">
        <v>0</v>
      </c>
      <c r="BW51" s="476">
        <f t="shared" si="72"/>
        <v>0</v>
      </c>
      <c r="BX51" s="477">
        <f t="shared" si="72"/>
        <v>0</v>
      </c>
      <c r="BY51" s="476">
        <f t="shared" si="73"/>
        <v>0</v>
      </c>
      <c r="BZ51" s="1991">
        <f t="shared" si="73"/>
        <v>0</v>
      </c>
    </row>
    <row r="52" spans="1:78" ht="15" customHeight="1" x14ac:dyDescent="0.25">
      <c r="A52" s="2355" t="s">
        <v>157</v>
      </c>
      <c r="B52" s="2177"/>
      <c r="C52" s="2177"/>
      <c r="D52" s="2178"/>
      <c r="E52" s="784"/>
      <c r="F52" s="784"/>
      <c r="G52" s="784"/>
      <c r="H52" s="784"/>
      <c r="I52" s="784"/>
      <c r="J52" s="784"/>
      <c r="K52" s="784"/>
      <c r="L52" s="784"/>
      <c r="M52" s="105">
        <v>0</v>
      </c>
      <c r="N52" s="106">
        <v>0</v>
      </c>
      <c r="O52" s="785"/>
      <c r="P52" s="785"/>
      <c r="Q52" s="785"/>
      <c r="R52" s="785"/>
      <c r="S52" s="785"/>
      <c r="T52" s="785"/>
      <c r="U52" s="785"/>
      <c r="V52" s="786"/>
      <c r="W52" s="113">
        <v>0</v>
      </c>
      <c r="X52" s="106">
        <v>0</v>
      </c>
      <c r="Y52" s="785"/>
      <c r="Z52" s="785"/>
      <c r="AA52" s="785"/>
      <c r="AB52" s="785"/>
      <c r="AC52" s="785"/>
      <c r="AD52" s="785"/>
      <c r="AE52" s="785"/>
      <c r="AF52" s="786"/>
      <c r="AG52" s="113">
        <v>0</v>
      </c>
      <c r="AH52" s="106">
        <v>0</v>
      </c>
      <c r="AI52" s="785"/>
      <c r="AJ52" s="785"/>
      <c r="AK52" s="785"/>
      <c r="AL52" s="785"/>
      <c r="AM52" s="785"/>
      <c r="AN52" s="785"/>
      <c r="AO52" s="785"/>
      <c r="AP52" s="786"/>
      <c r="AQ52" s="113">
        <v>0</v>
      </c>
      <c r="AR52" s="106">
        <v>0</v>
      </c>
      <c r="AS52" s="785"/>
      <c r="AT52" s="785"/>
      <c r="AU52" s="785"/>
      <c r="AV52" s="785"/>
      <c r="AW52" s="785"/>
      <c r="AX52" s="785"/>
      <c r="AY52" s="785"/>
      <c r="AZ52" s="786"/>
      <c r="BA52" s="113">
        <v>0</v>
      </c>
      <c r="BB52" s="106">
        <v>0</v>
      </c>
      <c r="BC52" s="785"/>
      <c r="BD52" s="785"/>
      <c r="BE52" s="785"/>
      <c r="BF52" s="785"/>
      <c r="BG52" s="785"/>
      <c r="BH52" s="785"/>
      <c r="BI52" s="785"/>
      <c r="BJ52" s="786"/>
      <c r="BK52" s="113">
        <v>0</v>
      </c>
      <c r="BL52" s="106">
        <v>0</v>
      </c>
      <c r="BM52" s="785"/>
      <c r="BN52" s="785"/>
      <c r="BO52" s="785"/>
      <c r="BP52" s="785"/>
      <c r="BQ52" s="785"/>
      <c r="BR52" s="785"/>
      <c r="BS52" s="785"/>
      <c r="BT52" s="786"/>
      <c r="BU52" s="113">
        <v>0</v>
      </c>
      <c r="BV52" s="108">
        <v>0</v>
      </c>
      <c r="BW52" s="476">
        <f t="shared" si="72"/>
        <v>0</v>
      </c>
      <c r="BX52" s="477">
        <f t="shared" si="72"/>
        <v>0</v>
      </c>
      <c r="BY52" s="476">
        <f t="shared" si="73"/>
        <v>0</v>
      </c>
      <c r="BZ52" s="1991">
        <f t="shared" si="73"/>
        <v>0</v>
      </c>
    </row>
    <row r="53" spans="1:78" ht="15" customHeight="1" x14ac:dyDescent="0.25">
      <c r="A53" s="2355" t="s">
        <v>157</v>
      </c>
      <c r="B53" s="2177"/>
      <c r="C53" s="2177"/>
      <c r="D53" s="2178"/>
      <c r="E53" s="784"/>
      <c r="F53" s="784"/>
      <c r="G53" s="784"/>
      <c r="H53" s="784"/>
      <c r="I53" s="784"/>
      <c r="J53" s="784"/>
      <c r="K53" s="784"/>
      <c r="L53" s="784"/>
      <c r="M53" s="105">
        <v>0</v>
      </c>
      <c r="N53" s="106">
        <v>0</v>
      </c>
      <c r="O53" s="785"/>
      <c r="P53" s="785"/>
      <c r="Q53" s="785"/>
      <c r="R53" s="785"/>
      <c r="S53" s="785"/>
      <c r="T53" s="785"/>
      <c r="U53" s="785"/>
      <c r="V53" s="786"/>
      <c r="W53" s="113">
        <v>0</v>
      </c>
      <c r="X53" s="106">
        <v>0</v>
      </c>
      <c r="Y53" s="785"/>
      <c r="Z53" s="785"/>
      <c r="AA53" s="785"/>
      <c r="AB53" s="785"/>
      <c r="AC53" s="785"/>
      <c r="AD53" s="785"/>
      <c r="AE53" s="785"/>
      <c r="AF53" s="786"/>
      <c r="AG53" s="113">
        <v>0</v>
      </c>
      <c r="AH53" s="106">
        <v>0</v>
      </c>
      <c r="AI53" s="785"/>
      <c r="AJ53" s="785"/>
      <c r="AK53" s="785"/>
      <c r="AL53" s="785"/>
      <c r="AM53" s="785"/>
      <c r="AN53" s="785"/>
      <c r="AO53" s="785"/>
      <c r="AP53" s="786"/>
      <c r="AQ53" s="113">
        <v>0</v>
      </c>
      <c r="AR53" s="106">
        <v>0</v>
      </c>
      <c r="AS53" s="785"/>
      <c r="AT53" s="785"/>
      <c r="AU53" s="785"/>
      <c r="AV53" s="785"/>
      <c r="AW53" s="785"/>
      <c r="AX53" s="785"/>
      <c r="AY53" s="785"/>
      <c r="AZ53" s="786"/>
      <c r="BA53" s="113">
        <v>0</v>
      </c>
      <c r="BB53" s="106">
        <v>0</v>
      </c>
      <c r="BC53" s="785"/>
      <c r="BD53" s="785"/>
      <c r="BE53" s="785"/>
      <c r="BF53" s="785"/>
      <c r="BG53" s="785"/>
      <c r="BH53" s="785"/>
      <c r="BI53" s="785"/>
      <c r="BJ53" s="786"/>
      <c r="BK53" s="113">
        <v>0</v>
      </c>
      <c r="BL53" s="106">
        <v>0</v>
      </c>
      <c r="BM53" s="785"/>
      <c r="BN53" s="785"/>
      <c r="BO53" s="785"/>
      <c r="BP53" s="785"/>
      <c r="BQ53" s="785"/>
      <c r="BR53" s="785"/>
      <c r="BS53" s="785"/>
      <c r="BT53" s="786"/>
      <c r="BU53" s="113">
        <v>0</v>
      </c>
      <c r="BV53" s="108">
        <v>0</v>
      </c>
      <c r="BW53" s="476">
        <f t="shared" si="72"/>
        <v>0</v>
      </c>
      <c r="BX53" s="477">
        <f t="shared" si="72"/>
        <v>0</v>
      </c>
      <c r="BY53" s="476">
        <f t="shared" si="73"/>
        <v>0</v>
      </c>
      <c r="BZ53" s="1991">
        <f t="shared" si="73"/>
        <v>0</v>
      </c>
    </row>
    <row r="54" spans="1:78" ht="15" customHeight="1" x14ac:dyDescent="0.25">
      <c r="A54" s="2355" t="s">
        <v>157</v>
      </c>
      <c r="B54" s="2177"/>
      <c r="C54" s="2177"/>
      <c r="D54" s="2178"/>
      <c r="E54" s="784"/>
      <c r="F54" s="784"/>
      <c r="G54" s="784"/>
      <c r="H54" s="784"/>
      <c r="I54" s="784"/>
      <c r="J54" s="784"/>
      <c r="K54" s="784"/>
      <c r="L54" s="784"/>
      <c r="M54" s="105">
        <v>0</v>
      </c>
      <c r="N54" s="106">
        <v>0</v>
      </c>
      <c r="O54" s="785"/>
      <c r="P54" s="785"/>
      <c r="Q54" s="785"/>
      <c r="R54" s="785"/>
      <c r="S54" s="785"/>
      <c r="T54" s="785"/>
      <c r="U54" s="785"/>
      <c r="V54" s="786"/>
      <c r="W54" s="113">
        <v>0</v>
      </c>
      <c r="X54" s="106">
        <v>0</v>
      </c>
      <c r="Y54" s="785"/>
      <c r="Z54" s="785"/>
      <c r="AA54" s="785"/>
      <c r="AB54" s="785"/>
      <c r="AC54" s="785"/>
      <c r="AD54" s="785"/>
      <c r="AE54" s="785"/>
      <c r="AF54" s="786"/>
      <c r="AG54" s="113">
        <v>0</v>
      </c>
      <c r="AH54" s="106">
        <v>0</v>
      </c>
      <c r="AI54" s="785"/>
      <c r="AJ54" s="785"/>
      <c r="AK54" s="785"/>
      <c r="AL54" s="785"/>
      <c r="AM54" s="785"/>
      <c r="AN54" s="785"/>
      <c r="AO54" s="785"/>
      <c r="AP54" s="786"/>
      <c r="AQ54" s="113">
        <v>0</v>
      </c>
      <c r="AR54" s="106">
        <v>0</v>
      </c>
      <c r="AS54" s="785"/>
      <c r="AT54" s="785"/>
      <c r="AU54" s="785"/>
      <c r="AV54" s="785"/>
      <c r="AW54" s="785"/>
      <c r="AX54" s="785"/>
      <c r="AY54" s="785"/>
      <c r="AZ54" s="786"/>
      <c r="BA54" s="113">
        <v>0</v>
      </c>
      <c r="BB54" s="106">
        <v>0</v>
      </c>
      <c r="BC54" s="785"/>
      <c r="BD54" s="785"/>
      <c r="BE54" s="785"/>
      <c r="BF54" s="785"/>
      <c r="BG54" s="785"/>
      <c r="BH54" s="785"/>
      <c r="BI54" s="785"/>
      <c r="BJ54" s="786"/>
      <c r="BK54" s="113">
        <v>0</v>
      </c>
      <c r="BL54" s="106">
        <v>0</v>
      </c>
      <c r="BM54" s="785"/>
      <c r="BN54" s="785"/>
      <c r="BO54" s="785"/>
      <c r="BP54" s="785"/>
      <c r="BQ54" s="785"/>
      <c r="BR54" s="785"/>
      <c r="BS54" s="785"/>
      <c r="BT54" s="786"/>
      <c r="BU54" s="113">
        <v>0</v>
      </c>
      <c r="BV54" s="108">
        <v>0</v>
      </c>
      <c r="BW54" s="476">
        <f t="shared" si="72"/>
        <v>0</v>
      </c>
      <c r="BX54" s="477">
        <f t="shared" si="72"/>
        <v>0</v>
      </c>
      <c r="BY54" s="476">
        <f t="shared" si="73"/>
        <v>0</v>
      </c>
      <c r="BZ54" s="1991">
        <f t="shared" si="73"/>
        <v>0</v>
      </c>
    </row>
    <row r="55" spans="1:78" ht="15" customHeight="1" x14ac:dyDescent="0.25">
      <c r="A55" s="2355" t="s">
        <v>157</v>
      </c>
      <c r="B55" s="2177"/>
      <c r="C55" s="2177"/>
      <c r="D55" s="2178"/>
      <c r="E55" s="784"/>
      <c r="F55" s="784"/>
      <c r="G55" s="784"/>
      <c r="H55" s="784"/>
      <c r="I55" s="784"/>
      <c r="J55" s="784"/>
      <c r="K55" s="784"/>
      <c r="L55" s="784"/>
      <c r="M55" s="105">
        <v>0</v>
      </c>
      <c r="N55" s="106">
        <v>0</v>
      </c>
      <c r="O55" s="785"/>
      <c r="P55" s="785"/>
      <c r="Q55" s="785"/>
      <c r="R55" s="785"/>
      <c r="S55" s="785"/>
      <c r="T55" s="785"/>
      <c r="U55" s="785"/>
      <c r="V55" s="786"/>
      <c r="W55" s="113">
        <v>0</v>
      </c>
      <c r="X55" s="106">
        <v>0</v>
      </c>
      <c r="Y55" s="785"/>
      <c r="Z55" s="785"/>
      <c r="AA55" s="785"/>
      <c r="AB55" s="785"/>
      <c r="AC55" s="785"/>
      <c r="AD55" s="785"/>
      <c r="AE55" s="785"/>
      <c r="AF55" s="786"/>
      <c r="AG55" s="113">
        <v>0</v>
      </c>
      <c r="AH55" s="106">
        <v>0</v>
      </c>
      <c r="AI55" s="785"/>
      <c r="AJ55" s="785"/>
      <c r="AK55" s="785"/>
      <c r="AL55" s="785"/>
      <c r="AM55" s="785"/>
      <c r="AN55" s="785"/>
      <c r="AO55" s="785"/>
      <c r="AP55" s="786"/>
      <c r="AQ55" s="113">
        <v>0</v>
      </c>
      <c r="AR55" s="106">
        <v>0</v>
      </c>
      <c r="AS55" s="785"/>
      <c r="AT55" s="785"/>
      <c r="AU55" s="785"/>
      <c r="AV55" s="785"/>
      <c r="AW55" s="785"/>
      <c r="AX55" s="785"/>
      <c r="AY55" s="785"/>
      <c r="AZ55" s="786"/>
      <c r="BA55" s="113">
        <v>0</v>
      </c>
      <c r="BB55" s="106">
        <v>0</v>
      </c>
      <c r="BC55" s="785"/>
      <c r="BD55" s="785"/>
      <c r="BE55" s="785"/>
      <c r="BF55" s="785"/>
      <c r="BG55" s="785"/>
      <c r="BH55" s="785"/>
      <c r="BI55" s="785"/>
      <c r="BJ55" s="786"/>
      <c r="BK55" s="113">
        <v>0</v>
      </c>
      <c r="BL55" s="106">
        <v>0</v>
      </c>
      <c r="BM55" s="785"/>
      <c r="BN55" s="785"/>
      <c r="BO55" s="785"/>
      <c r="BP55" s="785"/>
      <c r="BQ55" s="785"/>
      <c r="BR55" s="785"/>
      <c r="BS55" s="785"/>
      <c r="BT55" s="786"/>
      <c r="BU55" s="113">
        <v>0</v>
      </c>
      <c r="BV55" s="108">
        <v>0</v>
      </c>
      <c r="BW55" s="476">
        <f t="shared" si="72"/>
        <v>0</v>
      </c>
      <c r="BX55" s="477">
        <f t="shared" si="72"/>
        <v>0</v>
      </c>
      <c r="BY55" s="476">
        <f t="shared" si="73"/>
        <v>0</v>
      </c>
      <c r="BZ55" s="1991">
        <f t="shared" si="73"/>
        <v>0</v>
      </c>
    </row>
    <row r="56" spans="1:78" ht="15" customHeight="1" x14ac:dyDescent="0.25">
      <c r="A56" s="2355" t="s">
        <v>157</v>
      </c>
      <c r="B56" s="2177"/>
      <c r="C56" s="2177"/>
      <c r="D56" s="2178"/>
      <c r="E56" s="784"/>
      <c r="F56" s="784"/>
      <c r="G56" s="784"/>
      <c r="H56" s="784"/>
      <c r="I56" s="784"/>
      <c r="J56" s="784"/>
      <c r="K56" s="784"/>
      <c r="L56" s="784"/>
      <c r="M56" s="105">
        <v>0</v>
      </c>
      <c r="N56" s="106">
        <v>0</v>
      </c>
      <c r="O56" s="785"/>
      <c r="P56" s="785"/>
      <c r="Q56" s="785"/>
      <c r="R56" s="785"/>
      <c r="S56" s="785"/>
      <c r="T56" s="785"/>
      <c r="U56" s="785"/>
      <c r="V56" s="786"/>
      <c r="W56" s="113">
        <v>0</v>
      </c>
      <c r="X56" s="106">
        <v>0</v>
      </c>
      <c r="Y56" s="785"/>
      <c r="Z56" s="785"/>
      <c r="AA56" s="785"/>
      <c r="AB56" s="785"/>
      <c r="AC56" s="785"/>
      <c r="AD56" s="785"/>
      <c r="AE56" s="785"/>
      <c r="AF56" s="786"/>
      <c r="AG56" s="113">
        <v>0</v>
      </c>
      <c r="AH56" s="106">
        <v>0</v>
      </c>
      <c r="AI56" s="785"/>
      <c r="AJ56" s="785"/>
      <c r="AK56" s="785"/>
      <c r="AL56" s="785"/>
      <c r="AM56" s="785"/>
      <c r="AN56" s="785"/>
      <c r="AO56" s="785"/>
      <c r="AP56" s="786"/>
      <c r="AQ56" s="113">
        <v>0</v>
      </c>
      <c r="AR56" s="106">
        <v>0</v>
      </c>
      <c r="AS56" s="785"/>
      <c r="AT56" s="785"/>
      <c r="AU56" s="785"/>
      <c r="AV56" s="785"/>
      <c r="AW56" s="785"/>
      <c r="AX56" s="785"/>
      <c r="AY56" s="785"/>
      <c r="AZ56" s="786"/>
      <c r="BA56" s="113">
        <v>0</v>
      </c>
      <c r="BB56" s="106">
        <v>0</v>
      </c>
      <c r="BC56" s="785"/>
      <c r="BD56" s="785"/>
      <c r="BE56" s="785"/>
      <c r="BF56" s="785"/>
      <c r="BG56" s="785"/>
      <c r="BH56" s="785"/>
      <c r="BI56" s="785"/>
      <c r="BJ56" s="786"/>
      <c r="BK56" s="113">
        <v>0</v>
      </c>
      <c r="BL56" s="106">
        <v>0</v>
      </c>
      <c r="BM56" s="785"/>
      <c r="BN56" s="785"/>
      <c r="BO56" s="785"/>
      <c r="BP56" s="785"/>
      <c r="BQ56" s="785"/>
      <c r="BR56" s="785"/>
      <c r="BS56" s="785"/>
      <c r="BT56" s="786"/>
      <c r="BU56" s="113">
        <v>0</v>
      </c>
      <c r="BV56" s="108">
        <v>0</v>
      </c>
      <c r="BW56" s="476">
        <f t="shared" si="72"/>
        <v>0</v>
      </c>
      <c r="BX56" s="477">
        <f t="shared" si="72"/>
        <v>0</v>
      </c>
      <c r="BY56" s="476">
        <f t="shared" si="73"/>
        <v>0</v>
      </c>
      <c r="BZ56" s="1991">
        <f>BX56/$BZ$1</f>
        <v>0</v>
      </c>
    </row>
    <row r="57" spans="1:78" ht="15" customHeight="1" thickBot="1" x14ac:dyDescent="0.3">
      <c r="A57" s="2362" t="s">
        <v>157</v>
      </c>
      <c r="B57" s="2234"/>
      <c r="C57" s="2234"/>
      <c r="D57" s="2235"/>
      <c r="E57" s="784"/>
      <c r="F57" s="784"/>
      <c r="G57" s="784"/>
      <c r="H57" s="784"/>
      <c r="I57" s="784"/>
      <c r="J57" s="784"/>
      <c r="K57" s="784"/>
      <c r="L57" s="784"/>
      <c r="M57" s="105">
        <v>0</v>
      </c>
      <c r="N57" s="106">
        <v>0</v>
      </c>
      <c r="O57" s="785"/>
      <c r="P57" s="785"/>
      <c r="Q57" s="785"/>
      <c r="R57" s="785"/>
      <c r="S57" s="785"/>
      <c r="T57" s="785"/>
      <c r="U57" s="785"/>
      <c r="V57" s="786"/>
      <c r="W57" s="113">
        <v>0</v>
      </c>
      <c r="X57" s="106">
        <v>0</v>
      </c>
      <c r="Y57" s="785"/>
      <c r="Z57" s="785"/>
      <c r="AA57" s="785"/>
      <c r="AB57" s="785"/>
      <c r="AC57" s="785"/>
      <c r="AD57" s="785"/>
      <c r="AE57" s="785"/>
      <c r="AF57" s="786"/>
      <c r="AG57" s="113">
        <v>0</v>
      </c>
      <c r="AH57" s="106">
        <v>0</v>
      </c>
      <c r="AI57" s="785"/>
      <c r="AJ57" s="785"/>
      <c r="AK57" s="785"/>
      <c r="AL57" s="785"/>
      <c r="AM57" s="785"/>
      <c r="AN57" s="785"/>
      <c r="AO57" s="785"/>
      <c r="AP57" s="786"/>
      <c r="AQ57" s="113">
        <v>0</v>
      </c>
      <c r="AR57" s="106">
        <v>0</v>
      </c>
      <c r="AS57" s="785"/>
      <c r="AT57" s="785"/>
      <c r="AU57" s="785"/>
      <c r="AV57" s="785"/>
      <c r="AW57" s="785"/>
      <c r="AX57" s="785"/>
      <c r="AY57" s="785"/>
      <c r="AZ57" s="786"/>
      <c r="BA57" s="113">
        <v>0</v>
      </c>
      <c r="BB57" s="106">
        <v>0</v>
      </c>
      <c r="BC57" s="785"/>
      <c r="BD57" s="785"/>
      <c r="BE57" s="785"/>
      <c r="BF57" s="785"/>
      <c r="BG57" s="785"/>
      <c r="BH57" s="785"/>
      <c r="BI57" s="785"/>
      <c r="BJ57" s="786"/>
      <c r="BK57" s="113">
        <v>0</v>
      </c>
      <c r="BL57" s="106">
        <v>0</v>
      </c>
      <c r="BM57" s="785"/>
      <c r="BN57" s="785"/>
      <c r="BO57" s="785"/>
      <c r="BP57" s="785"/>
      <c r="BQ57" s="785"/>
      <c r="BR57" s="785"/>
      <c r="BS57" s="785"/>
      <c r="BT57" s="786"/>
      <c r="BU57" s="113">
        <v>0</v>
      </c>
      <c r="BV57" s="108">
        <v>0</v>
      </c>
      <c r="BW57" s="476">
        <f t="shared" si="72"/>
        <v>0</v>
      </c>
      <c r="BX57" s="477">
        <f t="shared" si="72"/>
        <v>0</v>
      </c>
      <c r="BY57" s="476">
        <f t="shared" si="73"/>
        <v>0</v>
      </c>
      <c r="BZ57" s="1991">
        <f t="shared" si="73"/>
        <v>0</v>
      </c>
    </row>
    <row r="58" spans="1:78" ht="15" customHeight="1" thickTop="1" x14ac:dyDescent="0.25">
      <c r="A58" s="2356" t="s">
        <v>175</v>
      </c>
      <c r="B58" s="2357"/>
      <c r="C58" s="2357"/>
      <c r="D58" s="2358"/>
      <c r="E58" s="417"/>
      <c r="F58" s="417"/>
      <c r="G58" s="417"/>
      <c r="H58" s="417"/>
      <c r="I58" s="417"/>
      <c r="J58" s="417"/>
      <c r="K58" s="417"/>
      <c r="L58" s="417"/>
      <c r="M58" s="406"/>
      <c r="N58" s="389">
        <f>SUM(N50:N57)</f>
        <v>0</v>
      </c>
      <c r="O58" s="417"/>
      <c r="P58" s="417"/>
      <c r="Q58" s="417"/>
      <c r="R58" s="417"/>
      <c r="S58" s="417"/>
      <c r="T58" s="417"/>
      <c r="U58" s="417"/>
      <c r="V58" s="418"/>
      <c r="W58" s="419"/>
      <c r="X58" s="389">
        <f>SUM(X50:X57)</f>
        <v>0</v>
      </c>
      <c r="Y58" s="417"/>
      <c r="Z58" s="417"/>
      <c r="AA58" s="417"/>
      <c r="AB58" s="417"/>
      <c r="AC58" s="417"/>
      <c r="AD58" s="417"/>
      <c r="AE58" s="417"/>
      <c r="AF58" s="418"/>
      <c r="AG58" s="419"/>
      <c r="AH58" s="389">
        <f>SUM(AH50:AH57)</f>
        <v>0</v>
      </c>
      <c r="AI58" s="417"/>
      <c r="AJ58" s="417"/>
      <c r="AK58" s="417"/>
      <c r="AL58" s="417"/>
      <c r="AM58" s="417"/>
      <c r="AN58" s="417"/>
      <c r="AO58" s="417"/>
      <c r="AP58" s="418"/>
      <c r="AQ58" s="419"/>
      <c r="AR58" s="389">
        <f>SUM(AR50:AR57)</f>
        <v>0</v>
      </c>
      <c r="AS58" s="417"/>
      <c r="AT58" s="417"/>
      <c r="AU58" s="417"/>
      <c r="AV58" s="417"/>
      <c r="AW58" s="417"/>
      <c r="AX58" s="417"/>
      <c r="AY58" s="417"/>
      <c r="AZ58" s="418"/>
      <c r="BA58" s="419"/>
      <c r="BB58" s="389">
        <f>SUM(BB50:BB57)</f>
        <v>0</v>
      </c>
      <c r="BC58" s="417"/>
      <c r="BD58" s="417"/>
      <c r="BE58" s="417"/>
      <c r="BF58" s="417"/>
      <c r="BG58" s="417"/>
      <c r="BH58" s="417"/>
      <c r="BI58" s="417"/>
      <c r="BJ58" s="418"/>
      <c r="BK58" s="419"/>
      <c r="BL58" s="389">
        <f>SUM(BL50:BL57)</f>
        <v>0</v>
      </c>
      <c r="BM58" s="417"/>
      <c r="BN58" s="417"/>
      <c r="BO58" s="417"/>
      <c r="BP58" s="417"/>
      <c r="BQ58" s="417"/>
      <c r="BR58" s="417"/>
      <c r="BS58" s="417"/>
      <c r="BT58" s="418"/>
      <c r="BU58" s="419"/>
      <c r="BV58" s="391">
        <f>SUM(BV50:BV57)</f>
        <v>0</v>
      </c>
      <c r="BW58" s="406"/>
      <c r="BX58" s="391">
        <f>SUM(BX50:BX57)</f>
        <v>0</v>
      </c>
      <c r="BY58" s="406"/>
      <c r="BZ58" s="1994">
        <f t="shared" si="73"/>
        <v>0</v>
      </c>
    </row>
    <row r="59" spans="1:78" ht="15" customHeight="1" x14ac:dyDescent="0.25">
      <c r="A59" s="2359" t="s">
        <v>98</v>
      </c>
      <c r="B59" s="2360"/>
      <c r="C59" s="2360"/>
      <c r="D59" s="2360"/>
      <c r="E59" s="420"/>
      <c r="F59" s="420"/>
      <c r="G59" s="420"/>
      <c r="H59" s="420"/>
      <c r="I59" s="420"/>
      <c r="J59" s="420"/>
      <c r="K59" s="420"/>
      <c r="L59" s="420"/>
      <c r="M59" s="404"/>
      <c r="N59" s="414"/>
      <c r="O59" s="415"/>
      <c r="P59" s="415"/>
      <c r="Q59" s="415"/>
      <c r="R59" s="415"/>
      <c r="S59" s="415"/>
      <c r="T59" s="415"/>
      <c r="U59" s="415"/>
      <c r="V59" s="415"/>
      <c r="W59" s="416"/>
      <c r="X59" s="414"/>
      <c r="Y59" s="415"/>
      <c r="Z59" s="415"/>
      <c r="AA59" s="415"/>
      <c r="AB59" s="415"/>
      <c r="AC59" s="415"/>
      <c r="AD59" s="415"/>
      <c r="AE59" s="415"/>
      <c r="AF59" s="415"/>
      <c r="AG59" s="416"/>
      <c r="AH59" s="414"/>
      <c r="AI59" s="415"/>
      <c r="AJ59" s="415"/>
      <c r="AK59" s="415"/>
      <c r="AL59" s="415"/>
      <c r="AM59" s="415"/>
      <c r="AN59" s="415"/>
      <c r="AO59" s="415"/>
      <c r="AP59" s="415"/>
      <c r="AQ59" s="416"/>
      <c r="AR59" s="414"/>
      <c r="AS59" s="415"/>
      <c r="AT59" s="415"/>
      <c r="AU59" s="415"/>
      <c r="AV59" s="415"/>
      <c r="AW59" s="415"/>
      <c r="AX59" s="415"/>
      <c r="AY59" s="415"/>
      <c r="AZ59" s="415"/>
      <c r="BA59" s="416"/>
      <c r="BB59" s="414"/>
      <c r="BC59" s="415"/>
      <c r="BD59" s="415"/>
      <c r="BE59" s="415"/>
      <c r="BF59" s="415"/>
      <c r="BG59" s="415"/>
      <c r="BH59" s="415"/>
      <c r="BI59" s="415"/>
      <c r="BJ59" s="415"/>
      <c r="BK59" s="416"/>
      <c r="BL59" s="414"/>
      <c r="BM59" s="415"/>
      <c r="BN59" s="415"/>
      <c r="BO59" s="415"/>
      <c r="BP59" s="415"/>
      <c r="BQ59" s="415"/>
      <c r="BR59" s="415"/>
      <c r="BS59" s="415"/>
      <c r="BT59" s="415"/>
      <c r="BU59" s="416"/>
      <c r="BV59" s="405"/>
      <c r="BW59" s="474"/>
      <c r="BX59" s="475"/>
      <c r="BY59" s="474"/>
      <c r="BZ59" s="1993"/>
    </row>
    <row r="60" spans="1:78" ht="15" customHeight="1" x14ac:dyDescent="0.25">
      <c r="A60" s="1995" t="s">
        <v>157</v>
      </c>
      <c r="B60" s="879"/>
      <c r="C60" s="879"/>
      <c r="D60" s="880"/>
      <c r="E60" s="784"/>
      <c r="F60" s="784"/>
      <c r="G60" s="784"/>
      <c r="H60" s="784"/>
      <c r="I60" s="784"/>
      <c r="J60" s="784"/>
      <c r="K60" s="784"/>
      <c r="L60" s="784"/>
      <c r="M60" s="105">
        <v>0</v>
      </c>
      <c r="N60" s="106">
        <v>0</v>
      </c>
      <c r="O60" s="785"/>
      <c r="P60" s="785"/>
      <c r="Q60" s="785"/>
      <c r="R60" s="785"/>
      <c r="S60" s="785"/>
      <c r="T60" s="785"/>
      <c r="U60" s="785"/>
      <c r="V60" s="786"/>
      <c r="W60" s="113">
        <v>0</v>
      </c>
      <c r="X60" s="106">
        <v>0</v>
      </c>
      <c r="Y60" s="785"/>
      <c r="Z60" s="785"/>
      <c r="AA60" s="785"/>
      <c r="AB60" s="785"/>
      <c r="AC60" s="785"/>
      <c r="AD60" s="785"/>
      <c r="AE60" s="785"/>
      <c r="AF60" s="786"/>
      <c r="AG60" s="113">
        <v>0</v>
      </c>
      <c r="AH60" s="106">
        <v>0</v>
      </c>
      <c r="AI60" s="785"/>
      <c r="AJ60" s="785"/>
      <c r="AK60" s="785"/>
      <c r="AL60" s="785"/>
      <c r="AM60" s="785"/>
      <c r="AN60" s="785"/>
      <c r="AO60" s="785"/>
      <c r="AP60" s="786"/>
      <c r="AQ60" s="113">
        <v>0</v>
      </c>
      <c r="AR60" s="106">
        <v>0</v>
      </c>
      <c r="AS60" s="785"/>
      <c r="AT60" s="785"/>
      <c r="AU60" s="785"/>
      <c r="AV60" s="785"/>
      <c r="AW60" s="785"/>
      <c r="AX60" s="785"/>
      <c r="AY60" s="785"/>
      <c r="AZ60" s="786"/>
      <c r="BA60" s="113">
        <v>0</v>
      </c>
      <c r="BB60" s="106">
        <v>0</v>
      </c>
      <c r="BC60" s="785"/>
      <c r="BD60" s="785"/>
      <c r="BE60" s="785"/>
      <c r="BF60" s="785"/>
      <c r="BG60" s="785"/>
      <c r="BH60" s="785"/>
      <c r="BI60" s="785"/>
      <c r="BJ60" s="786"/>
      <c r="BK60" s="113">
        <v>0</v>
      </c>
      <c r="BL60" s="106">
        <v>0</v>
      </c>
      <c r="BM60" s="785"/>
      <c r="BN60" s="785"/>
      <c r="BO60" s="785"/>
      <c r="BP60" s="785"/>
      <c r="BQ60" s="785"/>
      <c r="BR60" s="785"/>
      <c r="BS60" s="785"/>
      <c r="BT60" s="786"/>
      <c r="BU60" s="113">
        <v>0</v>
      </c>
      <c r="BV60" s="108">
        <v>0</v>
      </c>
      <c r="BW60" s="476">
        <f t="shared" ref="BW60:BX62" si="74">SUM(M60,W60,AG60,AQ60,BA60,BK60,BU60)</f>
        <v>0</v>
      </c>
      <c r="BX60" s="477">
        <f t="shared" si="74"/>
        <v>0</v>
      </c>
      <c r="BY60" s="476">
        <f>BW60/$BZ$1</f>
        <v>0</v>
      </c>
      <c r="BZ60" s="1991">
        <f t="shared" si="73"/>
        <v>0</v>
      </c>
    </row>
    <row r="61" spans="1:78" ht="15" customHeight="1" x14ac:dyDescent="0.25">
      <c r="A61" s="1995" t="s">
        <v>157</v>
      </c>
      <c r="B61" s="879"/>
      <c r="C61" s="879"/>
      <c r="D61" s="880"/>
      <c r="E61" s="784"/>
      <c r="F61" s="784"/>
      <c r="G61" s="784"/>
      <c r="H61" s="784"/>
      <c r="I61" s="784"/>
      <c r="J61" s="784"/>
      <c r="K61" s="784"/>
      <c r="L61" s="784"/>
      <c r="M61" s="105">
        <v>0</v>
      </c>
      <c r="N61" s="106">
        <v>0</v>
      </c>
      <c r="O61" s="785"/>
      <c r="P61" s="785"/>
      <c r="Q61" s="785"/>
      <c r="R61" s="785"/>
      <c r="S61" s="785"/>
      <c r="T61" s="785"/>
      <c r="U61" s="785"/>
      <c r="V61" s="786"/>
      <c r="W61" s="113">
        <v>0</v>
      </c>
      <c r="X61" s="106">
        <v>0</v>
      </c>
      <c r="Y61" s="785"/>
      <c r="Z61" s="785"/>
      <c r="AA61" s="785"/>
      <c r="AB61" s="785"/>
      <c r="AC61" s="785"/>
      <c r="AD61" s="785"/>
      <c r="AE61" s="785"/>
      <c r="AF61" s="786"/>
      <c r="AG61" s="113">
        <v>0</v>
      </c>
      <c r="AH61" s="106">
        <v>0</v>
      </c>
      <c r="AI61" s="785"/>
      <c r="AJ61" s="785"/>
      <c r="AK61" s="785"/>
      <c r="AL61" s="785"/>
      <c r="AM61" s="785"/>
      <c r="AN61" s="785"/>
      <c r="AO61" s="785"/>
      <c r="AP61" s="786"/>
      <c r="AQ61" s="113">
        <v>0</v>
      </c>
      <c r="AR61" s="106">
        <v>0</v>
      </c>
      <c r="AS61" s="785"/>
      <c r="AT61" s="785"/>
      <c r="AU61" s="785"/>
      <c r="AV61" s="785"/>
      <c r="AW61" s="785"/>
      <c r="AX61" s="785"/>
      <c r="AY61" s="785"/>
      <c r="AZ61" s="786"/>
      <c r="BA61" s="113">
        <v>0</v>
      </c>
      <c r="BB61" s="106">
        <v>0</v>
      </c>
      <c r="BC61" s="785"/>
      <c r="BD61" s="785"/>
      <c r="BE61" s="785"/>
      <c r="BF61" s="785"/>
      <c r="BG61" s="785"/>
      <c r="BH61" s="785"/>
      <c r="BI61" s="785"/>
      <c r="BJ61" s="786"/>
      <c r="BK61" s="113">
        <v>0</v>
      </c>
      <c r="BL61" s="106">
        <v>0</v>
      </c>
      <c r="BM61" s="785"/>
      <c r="BN61" s="785"/>
      <c r="BO61" s="785"/>
      <c r="BP61" s="785"/>
      <c r="BQ61" s="785"/>
      <c r="BR61" s="785"/>
      <c r="BS61" s="785"/>
      <c r="BT61" s="786"/>
      <c r="BU61" s="113">
        <v>0</v>
      </c>
      <c r="BV61" s="108">
        <v>0</v>
      </c>
      <c r="BW61" s="476">
        <f t="shared" si="74"/>
        <v>0</v>
      </c>
      <c r="BX61" s="477">
        <f t="shared" si="74"/>
        <v>0</v>
      </c>
      <c r="BY61" s="476">
        <f>BW61/$BZ$1</f>
        <v>0</v>
      </c>
      <c r="BZ61" s="1991">
        <f>BX61/$BZ$1</f>
        <v>0</v>
      </c>
    </row>
    <row r="62" spans="1:78" ht="15" customHeight="1" thickBot="1" x14ac:dyDescent="0.3">
      <c r="A62" s="1995" t="s">
        <v>157</v>
      </c>
      <c r="B62" s="879"/>
      <c r="C62" s="879"/>
      <c r="D62" s="880"/>
      <c r="E62" s="784"/>
      <c r="F62" s="784"/>
      <c r="G62" s="784"/>
      <c r="H62" s="784"/>
      <c r="I62" s="784"/>
      <c r="J62" s="784"/>
      <c r="K62" s="784"/>
      <c r="L62" s="784"/>
      <c r="M62" s="105">
        <v>0</v>
      </c>
      <c r="N62" s="106">
        <v>0</v>
      </c>
      <c r="O62" s="785"/>
      <c r="P62" s="785"/>
      <c r="Q62" s="785"/>
      <c r="R62" s="785"/>
      <c r="S62" s="785"/>
      <c r="T62" s="785"/>
      <c r="U62" s="785"/>
      <c r="V62" s="786"/>
      <c r="W62" s="113">
        <v>0</v>
      </c>
      <c r="X62" s="106">
        <v>0</v>
      </c>
      <c r="Y62" s="785"/>
      <c r="Z62" s="785"/>
      <c r="AA62" s="785"/>
      <c r="AB62" s="785"/>
      <c r="AC62" s="785"/>
      <c r="AD62" s="785"/>
      <c r="AE62" s="785"/>
      <c r="AF62" s="786"/>
      <c r="AG62" s="113">
        <v>0</v>
      </c>
      <c r="AH62" s="106">
        <v>0</v>
      </c>
      <c r="AI62" s="785"/>
      <c r="AJ62" s="785"/>
      <c r="AK62" s="785"/>
      <c r="AL62" s="785"/>
      <c r="AM62" s="785"/>
      <c r="AN62" s="785"/>
      <c r="AO62" s="785"/>
      <c r="AP62" s="786"/>
      <c r="AQ62" s="113">
        <v>0</v>
      </c>
      <c r="AR62" s="106">
        <v>0</v>
      </c>
      <c r="AS62" s="785"/>
      <c r="AT62" s="785"/>
      <c r="AU62" s="785"/>
      <c r="AV62" s="785"/>
      <c r="AW62" s="785"/>
      <c r="AX62" s="785"/>
      <c r="AY62" s="785"/>
      <c r="AZ62" s="786"/>
      <c r="BA62" s="113">
        <v>0</v>
      </c>
      <c r="BB62" s="106">
        <v>0</v>
      </c>
      <c r="BC62" s="785"/>
      <c r="BD62" s="785"/>
      <c r="BE62" s="785"/>
      <c r="BF62" s="785"/>
      <c r="BG62" s="785"/>
      <c r="BH62" s="785"/>
      <c r="BI62" s="785"/>
      <c r="BJ62" s="786"/>
      <c r="BK62" s="113">
        <v>0</v>
      </c>
      <c r="BL62" s="106">
        <v>0</v>
      </c>
      <c r="BM62" s="785"/>
      <c r="BN62" s="785"/>
      <c r="BO62" s="785"/>
      <c r="BP62" s="785"/>
      <c r="BQ62" s="785"/>
      <c r="BR62" s="785"/>
      <c r="BS62" s="785"/>
      <c r="BT62" s="786"/>
      <c r="BU62" s="113">
        <v>0</v>
      </c>
      <c r="BV62" s="108">
        <v>0</v>
      </c>
      <c r="BW62" s="478">
        <f t="shared" si="74"/>
        <v>0</v>
      </c>
      <c r="BX62" s="479">
        <f t="shared" si="74"/>
        <v>0</v>
      </c>
      <c r="BY62" s="478">
        <f>BW62/$BZ$1</f>
        <v>0</v>
      </c>
      <c r="BZ62" s="1996">
        <f t="shared" si="73"/>
        <v>0</v>
      </c>
    </row>
    <row r="63" spans="1:78" ht="15" customHeight="1" thickTop="1" x14ac:dyDescent="0.25">
      <c r="A63" s="2356" t="s">
        <v>156</v>
      </c>
      <c r="B63" s="2357"/>
      <c r="C63" s="2357"/>
      <c r="D63" s="2358"/>
      <c r="E63" s="417"/>
      <c r="F63" s="417"/>
      <c r="G63" s="417"/>
      <c r="H63" s="417"/>
      <c r="I63" s="417"/>
      <c r="J63" s="417"/>
      <c r="K63" s="417"/>
      <c r="L63" s="417"/>
      <c r="M63" s="406"/>
      <c r="N63" s="389">
        <f>SUM(N60:V62)</f>
        <v>0</v>
      </c>
      <c r="O63" s="417"/>
      <c r="P63" s="417"/>
      <c r="Q63" s="417"/>
      <c r="R63" s="417"/>
      <c r="S63" s="417"/>
      <c r="T63" s="417"/>
      <c r="U63" s="417"/>
      <c r="V63" s="418"/>
      <c r="W63" s="419"/>
      <c r="X63" s="389">
        <f>SUM(X60:AF62)</f>
        <v>0</v>
      </c>
      <c r="Y63" s="417"/>
      <c r="Z63" s="417"/>
      <c r="AA63" s="417"/>
      <c r="AB63" s="417"/>
      <c r="AC63" s="417"/>
      <c r="AD63" s="417"/>
      <c r="AE63" s="417"/>
      <c r="AF63" s="418"/>
      <c r="AG63" s="419"/>
      <c r="AH63" s="389">
        <f>SUM(AH60:AP62)</f>
        <v>0</v>
      </c>
      <c r="AI63" s="417"/>
      <c r="AJ63" s="417"/>
      <c r="AK63" s="417"/>
      <c r="AL63" s="417"/>
      <c r="AM63" s="417"/>
      <c r="AN63" s="417"/>
      <c r="AO63" s="417"/>
      <c r="AP63" s="418"/>
      <c r="AQ63" s="419"/>
      <c r="AR63" s="389">
        <f>SUM(AR60:AZ62)</f>
        <v>0</v>
      </c>
      <c r="AS63" s="417"/>
      <c r="AT63" s="417"/>
      <c r="AU63" s="417"/>
      <c r="AV63" s="417"/>
      <c r="AW63" s="417"/>
      <c r="AX63" s="417"/>
      <c r="AY63" s="417"/>
      <c r="AZ63" s="418"/>
      <c r="BA63" s="419"/>
      <c r="BB63" s="389">
        <f>SUM(BB60:BJ62)</f>
        <v>0</v>
      </c>
      <c r="BC63" s="417"/>
      <c r="BD63" s="417"/>
      <c r="BE63" s="417"/>
      <c r="BF63" s="417"/>
      <c r="BG63" s="417"/>
      <c r="BH63" s="417"/>
      <c r="BI63" s="417"/>
      <c r="BJ63" s="418"/>
      <c r="BK63" s="419"/>
      <c r="BL63" s="389">
        <f>SUM(BL60:BT62)</f>
        <v>0</v>
      </c>
      <c r="BM63" s="417"/>
      <c r="BN63" s="417"/>
      <c r="BO63" s="417"/>
      <c r="BP63" s="417"/>
      <c r="BQ63" s="417"/>
      <c r="BR63" s="417"/>
      <c r="BS63" s="417"/>
      <c r="BT63" s="418"/>
      <c r="BU63" s="419"/>
      <c r="BV63" s="391">
        <f>SUM(BV60:BV62)</f>
        <v>0</v>
      </c>
      <c r="BW63" s="406"/>
      <c r="BX63" s="391">
        <f>SUM(BX60:BX62)</f>
        <v>0</v>
      </c>
      <c r="BY63" s="406"/>
      <c r="BZ63" s="1994">
        <f t="shared" si="73"/>
        <v>0</v>
      </c>
    </row>
    <row r="64" spans="1:78" ht="15" customHeight="1" x14ac:dyDescent="0.25">
      <c r="A64" s="2359" t="s">
        <v>99</v>
      </c>
      <c r="B64" s="2360"/>
      <c r="C64" s="2360"/>
      <c r="D64" s="2361"/>
      <c r="E64" s="420"/>
      <c r="F64" s="420"/>
      <c r="G64" s="420"/>
      <c r="H64" s="420"/>
      <c r="I64" s="420"/>
      <c r="J64" s="420"/>
      <c r="K64" s="420"/>
      <c r="L64" s="420"/>
      <c r="M64" s="407"/>
      <c r="N64" s="421"/>
      <c r="O64" s="422"/>
      <c r="P64" s="422"/>
      <c r="Q64" s="422"/>
      <c r="R64" s="422"/>
      <c r="S64" s="422"/>
      <c r="T64" s="422"/>
      <c r="U64" s="422"/>
      <c r="V64" s="422"/>
      <c r="W64" s="423"/>
      <c r="X64" s="421"/>
      <c r="Y64" s="422"/>
      <c r="Z64" s="422"/>
      <c r="AA64" s="422"/>
      <c r="AB64" s="422"/>
      <c r="AC64" s="422"/>
      <c r="AD64" s="422"/>
      <c r="AE64" s="422"/>
      <c r="AF64" s="422"/>
      <c r="AG64" s="423"/>
      <c r="AH64" s="421"/>
      <c r="AI64" s="422"/>
      <c r="AJ64" s="422"/>
      <c r="AK64" s="422"/>
      <c r="AL64" s="422"/>
      <c r="AM64" s="422"/>
      <c r="AN64" s="422"/>
      <c r="AO64" s="422"/>
      <c r="AP64" s="422"/>
      <c r="AQ64" s="423"/>
      <c r="AR64" s="421"/>
      <c r="AS64" s="422"/>
      <c r="AT64" s="422"/>
      <c r="AU64" s="422"/>
      <c r="AV64" s="422"/>
      <c r="AW64" s="422"/>
      <c r="AX64" s="422"/>
      <c r="AY64" s="422"/>
      <c r="AZ64" s="422"/>
      <c r="BA64" s="423"/>
      <c r="BB64" s="421"/>
      <c r="BC64" s="422"/>
      <c r="BD64" s="422"/>
      <c r="BE64" s="422"/>
      <c r="BF64" s="422"/>
      <c r="BG64" s="422"/>
      <c r="BH64" s="422"/>
      <c r="BI64" s="422"/>
      <c r="BJ64" s="422"/>
      <c r="BK64" s="423"/>
      <c r="BL64" s="421"/>
      <c r="BM64" s="422"/>
      <c r="BN64" s="422"/>
      <c r="BO64" s="422"/>
      <c r="BP64" s="422"/>
      <c r="BQ64" s="422"/>
      <c r="BR64" s="422"/>
      <c r="BS64" s="422"/>
      <c r="BT64" s="422"/>
      <c r="BU64" s="423"/>
      <c r="BV64" s="408"/>
      <c r="BW64" s="480"/>
      <c r="BX64" s="481"/>
      <c r="BY64" s="480"/>
      <c r="BZ64" s="1997"/>
    </row>
    <row r="65" spans="1:81" ht="15" customHeight="1" x14ac:dyDescent="0.25">
      <c r="A65" s="2366" t="s">
        <v>157</v>
      </c>
      <c r="B65" s="2180"/>
      <c r="C65" s="2180"/>
      <c r="D65" s="2181"/>
      <c r="E65" s="778"/>
      <c r="F65" s="778"/>
      <c r="G65" s="778"/>
      <c r="H65" s="778"/>
      <c r="I65" s="778"/>
      <c r="J65" s="778"/>
      <c r="K65" s="778"/>
      <c r="L65" s="778"/>
      <c r="M65" s="105">
        <v>0</v>
      </c>
      <c r="N65" s="106">
        <v>0</v>
      </c>
      <c r="O65" s="779"/>
      <c r="P65" s="779"/>
      <c r="Q65" s="779"/>
      <c r="R65" s="779"/>
      <c r="S65" s="779"/>
      <c r="T65" s="779"/>
      <c r="U65" s="779"/>
      <c r="V65" s="780"/>
      <c r="W65" s="113">
        <v>0</v>
      </c>
      <c r="X65" s="106">
        <v>0</v>
      </c>
      <c r="Y65" s="779"/>
      <c r="Z65" s="779"/>
      <c r="AA65" s="779"/>
      <c r="AB65" s="779"/>
      <c r="AC65" s="779"/>
      <c r="AD65" s="779"/>
      <c r="AE65" s="779"/>
      <c r="AF65" s="780"/>
      <c r="AG65" s="113">
        <v>0</v>
      </c>
      <c r="AH65" s="106">
        <v>0</v>
      </c>
      <c r="AI65" s="779"/>
      <c r="AJ65" s="779"/>
      <c r="AK65" s="779"/>
      <c r="AL65" s="779"/>
      <c r="AM65" s="779"/>
      <c r="AN65" s="779"/>
      <c r="AO65" s="779"/>
      <c r="AP65" s="780"/>
      <c r="AQ65" s="113">
        <v>0</v>
      </c>
      <c r="AR65" s="106">
        <v>0</v>
      </c>
      <c r="AS65" s="779"/>
      <c r="AT65" s="779"/>
      <c r="AU65" s="779"/>
      <c r="AV65" s="779"/>
      <c r="AW65" s="779"/>
      <c r="AX65" s="779"/>
      <c r="AY65" s="779"/>
      <c r="AZ65" s="780"/>
      <c r="BA65" s="113">
        <v>0</v>
      </c>
      <c r="BB65" s="106">
        <v>0</v>
      </c>
      <c r="BC65" s="779"/>
      <c r="BD65" s="779"/>
      <c r="BE65" s="779"/>
      <c r="BF65" s="779"/>
      <c r="BG65" s="779"/>
      <c r="BH65" s="779"/>
      <c r="BI65" s="779"/>
      <c r="BJ65" s="780"/>
      <c r="BK65" s="113">
        <v>0</v>
      </c>
      <c r="BL65" s="106">
        <v>0</v>
      </c>
      <c r="BM65" s="779"/>
      <c r="BN65" s="779"/>
      <c r="BO65" s="779"/>
      <c r="BP65" s="779"/>
      <c r="BQ65" s="779"/>
      <c r="BR65" s="779"/>
      <c r="BS65" s="779"/>
      <c r="BT65" s="780"/>
      <c r="BU65" s="113">
        <v>0</v>
      </c>
      <c r="BV65" s="108">
        <v>0</v>
      </c>
      <c r="BW65" s="476">
        <f t="shared" ref="BW65:BX69" si="75">SUM(M65,W65,AG65,AQ65,BA65,BK65,BU65)</f>
        <v>0</v>
      </c>
      <c r="BX65" s="477">
        <f t="shared" si="75"/>
        <v>0</v>
      </c>
      <c r="BY65" s="476">
        <f t="shared" ref="BY65:BZ69" si="76">BW65/$BZ$1</f>
        <v>0</v>
      </c>
      <c r="BZ65" s="1991">
        <f t="shared" si="76"/>
        <v>0</v>
      </c>
    </row>
    <row r="66" spans="1:81" ht="15" customHeight="1" x14ac:dyDescent="0.25">
      <c r="A66" s="2355" t="s">
        <v>157</v>
      </c>
      <c r="B66" s="2177"/>
      <c r="C66" s="2177"/>
      <c r="D66" s="2178"/>
      <c r="E66" s="784"/>
      <c r="F66" s="784"/>
      <c r="G66" s="784"/>
      <c r="H66" s="784"/>
      <c r="I66" s="784"/>
      <c r="J66" s="784"/>
      <c r="K66" s="784"/>
      <c r="L66" s="784"/>
      <c r="M66" s="105">
        <v>0</v>
      </c>
      <c r="N66" s="106">
        <v>0</v>
      </c>
      <c r="O66" s="785"/>
      <c r="P66" s="785"/>
      <c r="Q66" s="785"/>
      <c r="R66" s="785"/>
      <c r="S66" s="785"/>
      <c r="T66" s="785"/>
      <c r="U66" s="785"/>
      <c r="V66" s="786"/>
      <c r="W66" s="113">
        <v>0</v>
      </c>
      <c r="X66" s="106">
        <v>0</v>
      </c>
      <c r="Y66" s="785"/>
      <c r="Z66" s="785"/>
      <c r="AA66" s="785"/>
      <c r="AB66" s="785"/>
      <c r="AC66" s="785"/>
      <c r="AD66" s="785"/>
      <c r="AE66" s="785"/>
      <c r="AF66" s="786"/>
      <c r="AG66" s="113">
        <v>0</v>
      </c>
      <c r="AH66" s="106">
        <v>0</v>
      </c>
      <c r="AI66" s="785"/>
      <c r="AJ66" s="785"/>
      <c r="AK66" s="785"/>
      <c r="AL66" s="785"/>
      <c r="AM66" s="785"/>
      <c r="AN66" s="785"/>
      <c r="AO66" s="785"/>
      <c r="AP66" s="786"/>
      <c r="AQ66" s="113">
        <v>0</v>
      </c>
      <c r="AR66" s="106">
        <v>0</v>
      </c>
      <c r="AS66" s="785"/>
      <c r="AT66" s="785"/>
      <c r="AU66" s="785"/>
      <c r="AV66" s="785"/>
      <c r="AW66" s="785"/>
      <c r="AX66" s="785"/>
      <c r="AY66" s="785"/>
      <c r="AZ66" s="786"/>
      <c r="BA66" s="113">
        <v>0</v>
      </c>
      <c r="BB66" s="106">
        <v>0</v>
      </c>
      <c r="BC66" s="785"/>
      <c r="BD66" s="785"/>
      <c r="BE66" s="785"/>
      <c r="BF66" s="785"/>
      <c r="BG66" s="785"/>
      <c r="BH66" s="785"/>
      <c r="BI66" s="785"/>
      <c r="BJ66" s="786"/>
      <c r="BK66" s="113">
        <v>0</v>
      </c>
      <c r="BL66" s="106">
        <v>0</v>
      </c>
      <c r="BM66" s="785"/>
      <c r="BN66" s="785"/>
      <c r="BO66" s="785"/>
      <c r="BP66" s="785"/>
      <c r="BQ66" s="785"/>
      <c r="BR66" s="785"/>
      <c r="BS66" s="785"/>
      <c r="BT66" s="786"/>
      <c r="BU66" s="113">
        <v>0</v>
      </c>
      <c r="BV66" s="108">
        <v>0</v>
      </c>
      <c r="BW66" s="476">
        <f t="shared" si="75"/>
        <v>0</v>
      </c>
      <c r="BX66" s="477">
        <f t="shared" si="75"/>
        <v>0</v>
      </c>
      <c r="BY66" s="476">
        <f t="shared" si="76"/>
        <v>0</v>
      </c>
      <c r="BZ66" s="1991">
        <f t="shared" si="76"/>
        <v>0</v>
      </c>
    </row>
    <row r="67" spans="1:81" ht="15" customHeight="1" x14ac:dyDescent="0.25">
      <c r="A67" s="2355" t="s">
        <v>157</v>
      </c>
      <c r="B67" s="2177"/>
      <c r="C67" s="2177"/>
      <c r="D67" s="2178"/>
      <c r="E67" s="784"/>
      <c r="F67" s="784"/>
      <c r="G67" s="784"/>
      <c r="H67" s="784"/>
      <c r="I67" s="784"/>
      <c r="J67" s="784"/>
      <c r="K67" s="784"/>
      <c r="L67" s="784"/>
      <c r="M67" s="105">
        <v>0</v>
      </c>
      <c r="N67" s="106">
        <v>0</v>
      </c>
      <c r="O67" s="785"/>
      <c r="P67" s="785"/>
      <c r="Q67" s="785"/>
      <c r="R67" s="785"/>
      <c r="S67" s="785"/>
      <c r="T67" s="785"/>
      <c r="U67" s="785"/>
      <c r="V67" s="786"/>
      <c r="W67" s="113">
        <v>0</v>
      </c>
      <c r="X67" s="106">
        <v>0</v>
      </c>
      <c r="Y67" s="785"/>
      <c r="Z67" s="785"/>
      <c r="AA67" s="785"/>
      <c r="AB67" s="785"/>
      <c r="AC67" s="785"/>
      <c r="AD67" s="785"/>
      <c r="AE67" s="785"/>
      <c r="AF67" s="786"/>
      <c r="AG67" s="113">
        <v>0</v>
      </c>
      <c r="AH67" s="106">
        <v>0</v>
      </c>
      <c r="AI67" s="785"/>
      <c r="AJ67" s="785"/>
      <c r="AK67" s="785"/>
      <c r="AL67" s="785"/>
      <c r="AM67" s="785"/>
      <c r="AN67" s="785"/>
      <c r="AO67" s="785"/>
      <c r="AP67" s="786"/>
      <c r="AQ67" s="113">
        <v>0</v>
      </c>
      <c r="AR67" s="106">
        <v>0</v>
      </c>
      <c r="AS67" s="785"/>
      <c r="AT67" s="785"/>
      <c r="AU67" s="785"/>
      <c r="AV67" s="785"/>
      <c r="AW67" s="785"/>
      <c r="AX67" s="785"/>
      <c r="AY67" s="785"/>
      <c r="AZ67" s="786"/>
      <c r="BA67" s="113">
        <v>0</v>
      </c>
      <c r="BB67" s="106">
        <v>0</v>
      </c>
      <c r="BC67" s="785"/>
      <c r="BD67" s="785"/>
      <c r="BE67" s="785"/>
      <c r="BF67" s="785"/>
      <c r="BG67" s="785"/>
      <c r="BH67" s="785"/>
      <c r="BI67" s="785"/>
      <c r="BJ67" s="786"/>
      <c r="BK67" s="113">
        <v>0</v>
      </c>
      <c r="BL67" s="106">
        <v>0</v>
      </c>
      <c r="BM67" s="785"/>
      <c r="BN67" s="785"/>
      <c r="BO67" s="785"/>
      <c r="BP67" s="785"/>
      <c r="BQ67" s="785"/>
      <c r="BR67" s="785"/>
      <c r="BS67" s="785"/>
      <c r="BT67" s="786"/>
      <c r="BU67" s="113">
        <v>0</v>
      </c>
      <c r="BV67" s="108">
        <v>0</v>
      </c>
      <c r="BW67" s="476">
        <f t="shared" si="75"/>
        <v>0</v>
      </c>
      <c r="BX67" s="477">
        <f t="shared" si="75"/>
        <v>0</v>
      </c>
      <c r="BY67" s="476">
        <f t="shared" si="76"/>
        <v>0</v>
      </c>
      <c r="BZ67" s="1991">
        <f t="shared" si="76"/>
        <v>0</v>
      </c>
    </row>
    <row r="68" spans="1:81" ht="15" customHeight="1" x14ac:dyDescent="0.25">
      <c r="A68" s="2355" t="s">
        <v>157</v>
      </c>
      <c r="B68" s="2177"/>
      <c r="C68" s="2177"/>
      <c r="D68" s="2178"/>
      <c r="E68" s="784"/>
      <c r="F68" s="784"/>
      <c r="G68" s="784"/>
      <c r="H68" s="784"/>
      <c r="I68" s="784"/>
      <c r="J68" s="784"/>
      <c r="K68" s="784"/>
      <c r="L68" s="784"/>
      <c r="M68" s="105">
        <v>0</v>
      </c>
      <c r="N68" s="106">
        <v>0</v>
      </c>
      <c r="O68" s="785"/>
      <c r="P68" s="785"/>
      <c r="Q68" s="785"/>
      <c r="R68" s="785"/>
      <c r="S68" s="785"/>
      <c r="T68" s="785"/>
      <c r="U68" s="785"/>
      <c r="V68" s="786"/>
      <c r="W68" s="113">
        <v>0</v>
      </c>
      <c r="X68" s="106">
        <v>0</v>
      </c>
      <c r="Y68" s="785"/>
      <c r="Z68" s="785"/>
      <c r="AA68" s="785"/>
      <c r="AB68" s="785"/>
      <c r="AC68" s="785"/>
      <c r="AD68" s="785"/>
      <c r="AE68" s="785"/>
      <c r="AF68" s="786"/>
      <c r="AG68" s="113">
        <v>0</v>
      </c>
      <c r="AH68" s="106">
        <v>0</v>
      </c>
      <c r="AI68" s="785"/>
      <c r="AJ68" s="785"/>
      <c r="AK68" s="785"/>
      <c r="AL68" s="785"/>
      <c r="AM68" s="785"/>
      <c r="AN68" s="785"/>
      <c r="AO68" s="785"/>
      <c r="AP68" s="786"/>
      <c r="AQ68" s="113">
        <v>0</v>
      </c>
      <c r="AR68" s="106">
        <v>0</v>
      </c>
      <c r="AS68" s="785"/>
      <c r="AT68" s="785"/>
      <c r="AU68" s="785"/>
      <c r="AV68" s="785"/>
      <c r="AW68" s="785"/>
      <c r="AX68" s="785"/>
      <c r="AY68" s="785"/>
      <c r="AZ68" s="786"/>
      <c r="BA68" s="113">
        <v>0</v>
      </c>
      <c r="BB68" s="106">
        <v>0</v>
      </c>
      <c r="BC68" s="785"/>
      <c r="BD68" s="785"/>
      <c r="BE68" s="785"/>
      <c r="BF68" s="785"/>
      <c r="BG68" s="785"/>
      <c r="BH68" s="785"/>
      <c r="BI68" s="785"/>
      <c r="BJ68" s="786"/>
      <c r="BK68" s="113">
        <v>0</v>
      </c>
      <c r="BL68" s="106">
        <v>0</v>
      </c>
      <c r="BM68" s="785"/>
      <c r="BN68" s="785"/>
      <c r="BO68" s="785"/>
      <c r="BP68" s="785"/>
      <c r="BQ68" s="785"/>
      <c r="BR68" s="785"/>
      <c r="BS68" s="785"/>
      <c r="BT68" s="786"/>
      <c r="BU68" s="113">
        <v>0</v>
      </c>
      <c r="BV68" s="108">
        <v>0</v>
      </c>
      <c r="BW68" s="476">
        <f t="shared" si="75"/>
        <v>0</v>
      </c>
      <c r="BX68" s="477">
        <f t="shared" si="75"/>
        <v>0</v>
      </c>
      <c r="BY68" s="476">
        <f t="shared" si="76"/>
        <v>0</v>
      </c>
      <c r="BZ68" s="1991">
        <f t="shared" si="76"/>
        <v>0</v>
      </c>
      <c r="CA68" s="187"/>
      <c r="CB68" s="187"/>
      <c r="CC68" s="187"/>
    </row>
    <row r="69" spans="1:81" ht="15" customHeight="1" thickBot="1" x14ac:dyDescent="0.3">
      <c r="A69" s="2362" t="s">
        <v>157</v>
      </c>
      <c r="B69" s="2234"/>
      <c r="C69" s="2234"/>
      <c r="D69" s="2235"/>
      <c r="E69" s="784"/>
      <c r="F69" s="784"/>
      <c r="G69" s="784"/>
      <c r="H69" s="784"/>
      <c r="I69" s="784"/>
      <c r="J69" s="784"/>
      <c r="K69" s="784"/>
      <c r="L69" s="784"/>
      <c r="M69" s="105">
        <v>0</v>
      </c>
      <c r="N69" s="106">
        <v>0</v>
      </c>
      <c r="O69" s="785"/>
      <c r="P69" s="785"/>
      <c r="Q69" s="785"/>
      <c r="R69" s="785"/>
      <c r="S69" s="785"/>
      <c r="T69" s="785"/>
      <c r="U69" s="785"/>
      <c r="V69" s="786"/>
      <c r="W69" s="113">
        <v>0</v>
      </c>
      <c r="X69" s="106">
        <v>0</v>
      </c>
      <c r="Y69" s="785"/>
      <c r="Z69" s="785"/>
      <c r="AA69" s="785"/>
      <c r="AB69" s="785"/>
      <c r="AC69" s="785"/>
      <c r="AD69" s="785"/>
      <c r="AE69" s="785"/>
      <c r="AF69" s="786"/>
      <c r="AG69" s="113">
        <v>0</v>
      </c>
      <c r="AH69" s="106">
        <v>0</v>
      </c>
      <c r="AI69" s="785"/>
      <c r="AJ69" s="785"/>
      <c r="AK69" s="785"/>
      <c r="AL69" s="785"/>
      <c r="AM69" s="785"/>
      <c r="AN69" s="785"/>
      <c r="AO69" s="785"/>
      <c r="AP69" s="786"/>
      <c r="AQ69" s="113">
        <v>0</v>
      </c>
      <c r="AR69" s="106">
        <v>0</v>
      </c>
      <c r="AS69" s="785"/>
      <c r="AT69" s="785"/>
      <c r="AU69" s="785"/>
      <c r="AV69" s="785"/>
      <c r="AW69" s="785"/>
      <c r="AX69" s="785"/>
      <c r="AY69" s="785"/>
      <c r="AZ69" s="786"/>
      <c r="BA69" s="113">
        <v>0</v>
      </c>
      <c r="BB69" s="106">
        <v>0</v>
      </c>
      <c r="BC69" s="785"/>
      <c r="BD69" s="785"/>
      <c r="BE69" s="785"/>
      <c r="BF69" s="785"/>
      <c r="BG69" s="785"/>
      <c r="BH69" s="785"/>
      <c r="BI69" s="785"/>
      <c r="BJ69" s="786"/>
      <c r="BK69" s="113">
        <v>0</v>
      </c>
      <c r="BL69" s="106">
        <v>0</v>
      </c>
      <c r="BM69" s="785"/>
      <c r="BN69" s="785"/>
      <c r="BO69" s="785"/>
      <c r="BP69" s="785"/>
      <c r="BQ69" s="785"/>
      <c r="BR69" s="785"/>
      <c r="BS69" s="785"/>
      <c r="BT69" s="786"/>
      <c r="BU69" s="113">
        <v>0</v>
      </c>
      <c r="BV69" s="108">
        <v>0</v>
      </c>
      <c r="BW69" s="476">
        <f t="shared" si="75"/>
        <v>0</v>
      </c>
      <c r="BX69" s="477">
        <f t="shared" si="75"/>
        <v>0</v>
      </c>
      <c r="BY69" s="476">
        <f t="shared" si="76"/>
        <v>0</v>
      </c>
      <c r="BZ69" s="1991">
        <f t="shared" si="76"/>
        <v>0</v>
      </c>
    </row>
    <row r="70" spans="1:81" ht="15" customHeight="1" thickTop="1" x14ac:dyDescent="0.25">
      <c r="A70" s="2356" t="s">
        <v>178</v>
      </c>
      <c r="B70" s="2357"/>
      <c r="C70" s="2357"/>
      <c r="D70" s="2358"/>
      <c r="E70" s="1918"/>
      <c r="F70" s="1918"/>
      <c r="G70" s="1918"/>
      <c r="H70" s="1918"/>
      <c r="I70" s="1918"/>
      <c r="J70" s="1918"/>
      <c r="K70" s="1918"/>
      <c r="L70" s="1918"/>
      <c r="M70" s="409"/>
      <c r="N70" s="389">
        <f>SUM(N65:N69)</f>
        <v>0</v>
      </c>
      <c r="O70" s="385"/>
      <c r="P70" s="385"/>
      <c r="Q70" s="385"/>
      <c r="R70" s="385"/>
      <c r="S70" s="385"/>
      <c r="T70" s="385"/>
      <c r="U70" s="385"/>
      <c r="V70" s="387"/>
      <c r="W70" s="413"/>
      <c r="X70" s="389">
        <f>SUM(X65:X69)</f>
        <v>0</v>
      </c>
      <c r="Y70" s="385"/>
      <c r="Z70" s="385"/>
      <c r="AA70" s="385"/>
      <c r="AB70" s="385"/>
      <c r="AC70" s="385"/>
      <c r="AD70" s="385"/>
      <c r="AE70" s="385"/>
      <c r="AF70" s="387"/>
      <c r="AG70" s="413"/>
      <c r="AH70" s="389">
        <f>SUM(AH65:AH69)</f>
        <v>0</v>
      </c>
      <c r="AI70" s="385"/>
      <c r="AJ70" s="385"/>
      <c r="AK70" s="385"/>
      <c r="AL70" s="385"/>
      <c r="AM70" s="385"/>
      <c r="AN70" s="385"/>
      <c r="AO70" s="385"/>
      <c r="AP70" s="387"/>
      <c r="AQ70" s="413"/>
      <c r="AR70" s="389">
        <f>SUM(AR65:AR69)</f>
        <v>0</v>
      </c>
      <c r="AS70" s="385"/>
      <c r="AT70" s="385"/>
      <c r="AU70" s="385"/>
      <c r="AV70" s="385"/>
      <c r="AW70" s="385"/>
      <c r="AX70" s="385"/>
      <c r="AY70" s="385"/>
      <c r="AZ70" s="387"/>
      <c r="BA70" s="413"/>
      <c r="BB70" s="389">
        <f>SUM(BB65:BB69)</f>
        <v>0</v>
      </c>
      <c r="BC70" s="385"/>
      <c r="BD70" s="385"/>
      <c r="BE70" s="385"/>
      <c r="BF70" s="385"/>
      <c r="BG70" s="385"/>
      <c r="BH70" s="385"/>
      <c r="BI70" s="385"/>
      <c r="BJ70" s="387"/>
      <c r="BK70" s="413"/>
      <c r="BL70" s="389">
        <f>SUM(BL65:BL69)</f>
        <v>0</v>
      </c>
      <c r="BM70" s="385"/>
      <c r="BN70" s="385"/>
      <c r="BO70" s="385"/>
      <c r="BP70" s="385"/>
      <c r="BQ70" s="385"/>
      <c r="BR70" s="385"/>
      <c r="BS70" s="385"/>
      <c r="BT70" s="387"/>
      <c r="BU70" s="413"/>
      <c r="BV70" s="391">
        <f>SUM(BV65:BV69)</f>
        <v>0</v>
      </c>
      <c r="BW70" s="409"/>
      <c r="BX70" s="391">
        <f>SUM(BX65:BX69)</f>
        <v>0</v>
      </c>
      <c r="BY70" s="409"/>
      <c r="BZ70" s="1994">
        <f>BX70/$BZ$1</f>
        <v>0</v>
      </c>
      <c r="CA70" s="187"/>
      <c r="CB70" s="187"/>
      <c r="CC70" s="187"/>
    </row>
    <row r="71" spans="1:81" ht="15" customHeight="1" x14ac:dyDescent="0.25">
      <c r="A71" s="2363" t="s">
        <v>100</v>
      </c>
      <c r="B71" s="2364"/>
      <c r="C71" s="2364"/>
      <c r="D71" s="2365"/>
      <c r="E71" s="382"/>
      <c r="F71" s="382"/>
      <c r="G71" s="382"/>
      <c r="H71" s="382"/>
      <c r="I71" s="382"/>
      <c r="J71" s="382"/>
      <c r="K71" s="382"/>
      <c r="L71" s="382"/>
      <c r="M71" s="404"/>
      <c r="N71" s="414"/>
      <c r="O71" s="415"/>
      <c r="P71" s="415"/>
      <c r="Q71" s="415"/>
      <c r="R71" s="415"/>
      <c r="S71" s="415"/>
      <c r="T71" s="415"/>
      <c r="U71" s="415"/>
      <c r="V71" s="415"/>
      <c r="W71" s="416"/>
      <c r="X71" s="414"/>
      <c r="Y71" s="415"/>
      <c r="Z71" s="415"/>
      <c r="AA71" s="415"/>
      <c r="AB71" s="415"/>
      <c r="AC71" s="415"/>
      <c r="AD71" s="415"/>
      <c r="AE71" s="415"/>
      <c r="AF71" s="415"/>
      <c r="AG71" s="416"/>
      <c r="AH71" s="414"/>
      <c r="AI71" s="415"/>
      <c r="AJ71" s="415"/>
      <c r="AK71" s="415"/>
      <c r="AL71" s="415"/>
      <c r="AM71" s="415"/>
      <c r="AN71" s="415"/>
      <c r="AO71" s="415"/>
      <c r="AP71" s="415"/>
      <c r="AQ71" s="416"/>
      <c r="AR71" s="414"/>
      <c r="AS71" s="415"/>
      <c r="AT71" s="415"/>
      <c r="AU71" s="415"/>
      <c r="AV71" s="415"/>
      <c r="AW71" s="415"/>
      <c r="AX71" s="415"/>
      <c r="AY71" s="415"/>
      <c r="AZ71" s="415"/>
      <c r="BA71" s="416"/>
      <c r="BB71" s="414"/>
      <c r="BC71" s="415"/>
      <c r="BD71" s="415"/>
      <c r="BE71" s="415"/>
      <c r="BF71" s="415"/>
      <c r="BG71" s="415"/>
      <c r="BH71" s="415"/>
      <c r="BI71" s="415"/>
      <c r="BJ71" s="415"/>
      <c r="BK71" s="416"/>
      <c r="BL71" s="414"/>
      <c r="BM71" s="415"/>
      <c r="BN71" s="415"/>
      <c r="BO71" s="415"/>
      <c r="BP71" s="415"/>
      <c r="BQ71" s="415"/>
      <c r="BR71" s="415"/>
      <c r="BS71" s="415"/>
      <c r="BT71" s="415"/>
      <c r="BU71" s="416"/>
      <c r="BV71" s="405"/>
      <c r="BW71" s="474"/>
      <c r="BX71" s="475"/>
      <c r="BY71" s="474"/>
      <c r="BZ71" s="1993"/>
    </row>
    <row r="72" spans="1:81" ht="15" customHeight="1" x14ac:dyDescent="0.25">
      <c r="A72" s="1995" t="s">
        <v>157</v>
      </c>
      <c r="B72" s="879"/>
      <c r="C72" s="879"/>
      <c r="D72" s="880"/>
      <c r="E72" s="784"/>
      <c r="F72" s="784"/>
      <c r="G72" s="784"/>
      <c r="H72" s="784"/>
      <c r="I72" s="784"/>
      <c r="J72" s="784"/>
      <c r="K72" s="784"/>
      <c r="L72" s="784"/>
      <c r="M72" s="105">
        <v>0</v>
      </c>
      <c r="N72" s="106">
        <v>0</v>
      </c>
      <c r="O72" s="785"/>
      <c r="P72" s="785"/>
      <c r="Q72" s="785"/>
      <c r="R72" s="785"/>
      <c r="S72" s="785"/>
      <c r="T72" s="785"/>
      <c r="U72" s="785"/>
      <c r="V72" s="786"/>
      <c r="W72" s="113">
        <v>0</v>
      </c>
      <c r="X72" s="106">
        <v>0</v>
      </c>
      <c r="Y72" s="785"/>
      <c r="Z72" s="785"/>
      <c r="AA72" s="785"/>
      <c r="AB72" s="785"/>
      <c r="AC72" s="785"/>
      <c r="AD72" s="785"/>
      <c r="AE72" s="785"/>
      <c r="AF72" s="786"/>
      <c r="AG72" s="113">
        <v>0</v>
      </c>
      <c r="AH72" s="106">
        <v>0</v>
      </c>
      <c r="AI72" s="785"/>
      <c r="AJ72" s="785"/>
      <c r="AK72" s="785"/>
      <c r="AL72" s="785"/>
      <c r="AM72" s="785"/>
      <c r="AN72" s="785"/>
      <c r="AO72" s="785"/>
      <c r="AP72" s="786"/>
      <c r="AQ72" s="113">
        <v>0</v>
      </c>
      <c r="AR72" s="106">
        <v>0</v>
      </c>
      <c r="AS72" s="785"/>
      <c r="AT72" s="785"/>
      <c r="AU72" s="785"/>
      <c r="AV72" s="785"/>
      <c r="AW72" s="785"/>
      <c r="AX72" s="785"/>
      <c r="AY72" s="785"/>
      <c r="AZ72" s="786"/>
      <c r="BA72" s="113">
        <v>0</v>
      </c>
      <c r="BB72" s="106">
        <v>0</v>
      </c>
      <c r="BC72" s="785"/>
      <c r="BD72" s="785"/>
      <c r="BE72" s="785"/>
      <c r="BF72" s="785"/>
      <c r="BG72" s="785"/>
      <c r="BH72" s="785"/>
      <c r="BI72" s="785"/>
      <c r="BJ72" s="786"/>
      <c r="BK72" s="113">
        <v>0</v>
      </c>
      <c r="BL72" s="106">
        <v>0</v>
      </c>
      <c r="BM72" s="785"/>
      <c r="BN72" s="785"/>
      <c r="BO72" s="785"/>
      <c r="BP72" s="785"/>
      <c r="BQ72" s="785"/>
      <c r="BR72" s="785"/>
      <c r="BS72" s="785"/>
      <c r="BT72" s="786"/>
      <c r="BU72" s="113">
        <v>0</v>
      </c>
      <c r="BV72" s="108">
        <v>0</v>
      </c>
      <c r="BW72" s="476">
        <f t="shared" ref="BW72:BX74" si="77">SUM(M72,W72,AG72,AQ72,BA72,BK72,BU72)</f>
        <v>0</v>
      </c>
      <c r="BX72" s="477">
        <f t="shared" si="77"/>
        <v>0</v>
      </c>
      <c r="BY72" s="476">
        <f t="shared" ref="BY72:BZ75" si="78">BW72/$BZ$1</f>
        <v>0</v>
      </c>
      <c r="BZ72" s="1991">
        <f t="shared" si="78"/>
        <v>0</v>
      </c>
    </row>
    <row r="73" spans="1:81" ht="15" customHeight="1" x14ac:dyDescent="0.25">
      <c r="A73" s="1995" t="s">
        <v>157</v>
      </c>
      <c r="B73" s="879"/>
      <c r="C73" s="879"/>
      <c r="D73" s="880"/>
      <c r="E73" s="784"/>
      <c r="F73" s="784"/>
      <c r="G73" s="784"/>
      <c r="H73" s="784"/>
      <c r="I73" s="784"/>
      <c r="J73" s="784"/>
      <c r="K73" s="784"/>
      <c r="L73" s="784"/>
      <c r="M73" s="105">
        <v>0</v>
      </c>
      <c r="N73" s="106">
        <v>0</v>
      </c>
      <c r="O73" s="785"/>
      <c r="P73" s="785"/>
      <c r="Q73" s="785"/>
      <c r="R73" s="785"/>
      <c r="S73" s="785"/>
      <c r="T73" s="785"/>
      <c r="U73" s="785"/>
      <c r="V73" s="786"/>
      <c r="W73" s="113">
        <v>0</v>
      </c>
      <c r="X73" s="106">
        <v>0</v>
      </c>
      <c r="Y73" s="785"/>
      <c r="Z73" s="785"/>
      <c r="AA73" s="785"/>
      <c r="AB73" s="785"/>
      <c r="AC73" s="785"/>
      <c r="AD73" s="785"/>
      <c r="AE73" s="785"/>
      <c r="AF73" s="786"/>
      <c r="AG73" s="113">
        <v>0</v>
      </c>
      <c r="AH73" s="106">
        <v>0</v>
      </c>
      <c r="AI73" s="785"/>
      <c r="AJ73" s="785"/>
      <c r="AK73" s="785"/>
      <c r="AL73" s="785"/>
      <c r="AM73" s="785"/>
      <c r="AN73" s="785"/>
      <c r="AO73" s="785"/>
      <c r="AP73" s="786"/>
      <c r="AQ73" s="113">
        <v>0</v>
      </c>
      <c r="AR73" s="106">
        <v>0</v>
      </c>
      <c r="AS73" s="785"/>
      <c r="AT73" s="785"/>
      <c r="AU73" s="785"/>
      <c r="AV73" s="785"/>
      <c r="AW73" s="785"/>
      <c r="AX73" s="785"/>
      <c r="AY73" s="785"/>
      <c r="AZ73" s="786"/>
      <c r="BA73" s="113">
        <v>0</v>
      </c>
      <c r="BB73" s="106">
        <v>0</v>
      </c>
      <c r="BC73" s="785"/>
      <c r="BD73" s="785"/>
      <c r="BE73" s="785"/>
      <c r="BF73" s="785"/>
      <c r="BG73" s="785"/>
      <c r="BH73" s="785"/>
      <c r="BI73" s="785"/>
      <c r="BJ73" s="786"/>
      <c r="BK73" s="113">
        <v>0</v>
      </c>
      <c r="BL73" s="106">
        <v>0</v>
      </c>
      <c r="BM73" s="785"/>
      <c r="BN73" s="785"/>
      <c r="BO73" s="785"/>
      <c r="BP73" s="785"/>
      <c r="BQ73" s="785"/>
      <c r="BR73" s="785"/>
      <c r="BS73" s="785"/>
      <c r="BT73" s="786"/>
      <c r="BU73" s="113">
        <v>0</v>
      </c>
      <c r="BV73" s="108">
        <v>0</v>
      </c>
      <c r="BW73" s="476">
        <f t="shared" si="77"/>
        <v>0</v>
      </c>
      <c r="BX73" s="477">
        <f t="shared" si="77"/>
        <v>0</v>
      </c>
      <c r="BY73" s="476">
        <f t="shared" si="78"/>
        <v>0</v>
      </c>
      <c r="BZ73" s="1991">
        <f t="shared" si="78"/>
        <v>0</v>
      </c>
    </row>
    <row r="74" spans="1:81" ht="15" customHeight="1" thickBot="1" x14ac:dyDescent="0.3">
      <c r="A74" s="1995" t="s">
        <v>157</v>
      </c>
      <c r="B74" s="879"/>
      <c r="C74" s="879"/>
      <c r="D74" s="880"/>
      <c r="E74" s="784"/>
      <c r="F74" s="784"/>
      <c r="G74" s="784"/>
      <c r="H74" s="784"/>
      <c r="I74" s="784"/>
      <c r="J74" s="784"/>
      <c r="K74" s="784"/>
      <c r="L74" s="784"/>
      <c r="M74" s="105">
        <v>0</v>
      </c>
      <c r="N74" s="106">
        <v>0</v>
      </c>
      <c r="O74" s="785"/>
      <c r="P74" s="785"/>
      <c r="Q74" s="785"/>
      <c r="R74" s="785"/>
      <c r="S74" s="785"/>
      <c r="T74" s="785"/>
      <c r="U74" s="785"/>
      <c r="V74" s="786"/>
      <c r="W74" s="113">
        <v>0</v>
      </c>
      <c r="X74" s="106">
        <v>0</v>
      </c>
      <c r="Y74" s="785"/>
      <c r="Z74" s="785"/>
      <c r="AA74" s="785"/>
      <c r="AB74" s="785"/>
      <c r="AC74" s="785"/>
      <c r="AD74" s="785"/>
      <c r="AE74" s="785"/>
      <c r="AF74" s="786"/>
      <c r="AG74" s="113">
        <v>0</v>
      </c>
      <c r="AH74" s="106">
        <v>0</v>
      </c>
      <c r="AI74" s="785"/>
      <c r="AJ74" s="785"/>
      <c r="AK74" s="785"/>
      <c r="AL74" s="785"/>
      <c r="AM74" s="785"/>
      <c r="AN74" s="785"/>
      <c r="AO74" s="785"/>
      <c r="AP74" s="786"/>
      <c r="AQ74" s="113">
        <v>0</v>
      </c>
      <c r="AR74" s="106">
        <v>0</v>
      </c>
      <c r="AS74" s="785"/>
      <c r="AT74" s="785"/>
      <c r="AU74" s="785"/>
      <c r="AV74" s="785"/>
      <c r="AW74" s="785"/>
      <c r="AX74" s="785"/>
      <c r="AY74" s="785"/>
      <c r="AZ74" s="786"/>
      <c r="BA74" s="113">
        <v>0</v>
      </c>
      <c r="BB74" s="106">
        <v>0</v>
      </c>
      <c r="BC74" s="785"/>
      <c r="BD74" s="785"/>
      <c r="BE74" s="785"/>
      <c r="BF74" s="785"/>
      <c r="BG74" s="785"/>
      <c r="BH74" s="785"/>
      <c r="BI74" s="785"/>
      <c r="BJ74" s="786"/>
      <c r="BK74" s="113">
        <v>0</v>
      </c>
      <c r="BL74" s="106">
        <v>0</v>
      </c>
      <c r="BM74" s="785"/>
      <c r="BN74" s="785"/>
      <c r="BO74" s="785"/>
      <c r="BP74" s="785"/>
      <c r="BQ74" s="785"/>
      <c r="BR74" s="785"/>
      <c r="BS74" s="785"/>
      <c r="BT74" s="786"/>
      <c r="BU74" s="113">
        <v>0</v>
      </c>
      <c r="BV74" s="108">
        <v>0</v>
      </c>
      <c r="BW74" s="476">
        <f t="shared" si="77"/>
        <v>0</v>
      </c>
      <c r="BX74" s="479">
        <f t="shared" si="77"/>
        <v>0</v>
      </c>
      <c r="BY74" s="476">
        <f t="shared" si="78"/>
        <v>0</v>
      </c>
      <c r="BZ74" s="1991">
        <f t="shared" si="78"/>
        <v>0</v>
      </c>
    </row>
    <row r="75" spans="1:81" ht="15" customHeight="1" thickTop="1" x14ac:dyDescent="0.25">
      <c r="A75" s="2356" t="s">
        <v>176</v>
      </c>
      <c r="B75" s="2357"/>
      <c r="C75" s="2357"/>
      <c r="D75" s="2358"/>
      <c r="E75" s="1919"/>
      <c r="F75" s="1919"/>
      <c r="G75" s="1919"/>
      <c r="H75" s="1919"/>
      <c r="I75" s="1919"/>
      <c r="J75" s="1919"/>
      <c r="K75" s="1919"/>
      <c r="L75" s="1919"/>
      <c r="M75" s="406"/>
      <c r="N75" s="389">
        <f>SUM(N72:N74)</f>
        <v>0</v>
      </c>
      <c r="O75" s="417"/>
      <c r="P75" s="417"/>
      <c r="Q75" s="417"/>
      <c r="R75" s="417"/>
      <c r="S75" s="417"/>
      <c r="T75" s="417"/>
      <c r="U75" s="417"/>
      <c r="V75" s="418"/>
      <c r="W75" s="419"/>
      <c r="X75" s="389">
        <f>SUM(X72:X74)</f>
        <v>0</v>
      </c>
      <c r="Y75" s="417"/>
      <c r="Z75" s="417"/>
      <c r="AA75" s="417"/>
      <c r="AB75" s="417"/>
      <c r="AC75" s="417"/>
      <c r="AD75" s="417"/>
      <c r="AE75" s="417"/>
      <c r="AF75" s="418"/>
      <c r="AG75" s="419"/>
      <c r="AH75" s="389">
        <f>SUM(AH72:AH74)</f>
        <v>0</v>
      </c>
      <c r="AI75" s="417"/>
      <c r="AJ75" s="417"/>
      <c r="AK75" s="417"/>
      <c r="AL75" s="417"/>
      <c r="AM75" s="417"/>
      <c r="AN75" s="417"/>
      <c r="AO75" s="417"/>
      <c r="AP75" s="418"/>
      <c r="AQ75" s="419"/>
      <c r="AR75" s="389">
        <f>SUM(AR72:AR74)</f>
        <v>0</v>
      </c>
      <c r="AS75" s="417"/>
      <c r="AT75" s="417"/>
      <c r="AU75" s="417"/>
      <c r="AV75" s="417"/>
      <c r="AW75" s="417"/>
      <c r="AX75" s="417"/>
      <c r="AY75" s="417"/>
      <c r="AZ75" s="418"/>
      <c r="BA75" s="419"/>
      <c r="BB75" s="389">
        <f>SUM(BB72:BB74)</f>
        <v>0</v>
      </c>
      <c r="BC75" s="417"/>
      <c r="BD75" s="417"/>
      <c r="BE75" s="417"/>
      <c r="BF75" s="417"/>
      <c r="BG75" s="417"/>
      <c r="BH75" s="417"/>
      <c r="BI75" s="417"/>
      <c r="BJ75" s="418"/>
      <c r="BK75" s="419"/>
      <c r="BL75" s="389">
        <f>SUM(BL72:BL74)</f>
        <v>0</v>
      </c>
      <c r="BM75" s="417"/>
      <c r="BN75" s="417"/>
      <c r="BO75" s="417"/>
      <c r="BP75" s="417"/>
      <c r="BQ75" s="417"/>
      <c r="BR75" s="417"/>
      <c r="BS75" s="417"/>
      <c r="BT75" s="418"/>
      <c r="BU75" s="419"/>
      <c r="BV75" s="391">
        <f>SUM(BV72:BV74)</f>
        <v>0</v>
      </c>
      <c r="BW75" s="406"/>
      <c r="BX75" s="391">
        <f>SUM(BX72:BX74)</f>
        <v>0</v>
      </c>
      <c r="BY75" s="406"/>
      <c r="BZ75" s="1994">
        <f t="shared" si="78"/>
        <v>0</v>
      </c>
    </row>
    <row r="76" spans="1:81" ht="15" customHeight="1" x14ac:dyDescent="0.25">
      <c r="A76" s="2363" t="s">
        <v>117</v>
      </c>
      <c r="B76" s="2364"/>
      <c r="C76" s="2364"/>
      <c r="D76" s="2365"/>
      <c r="E76" s="382"/>
      <c r="F76" s="382"/>
      <c r="G76" s="382"/>
      <c r="H76" s="382"/>
      <c r="I76" s="382"/>
      <c r="J76" s="382"/>
      <c r="K76" s="382"/>
      <c r="L76" s="382"/>
      <c r="M76" s="404"/>
      <c r="N76" s="414"/>
      <c r="O76" s="415"/>
      <c r="P76" s="415"/>
      <c r="Q76" s="415"/>
      <c r="R76" s="415"/>
      <c r="S76" s="415"/>
      <c r="T76" s="415"/>
      <c r="U76" s="415"/>
      <c r="V76" s="415"/>
      <c r="W76" s="416"/>
      <c r="X76" s="414"/>
      <c r="Y76" s="415"/>
      <c r="Z76" s="415"/>
      <c r="AA76" s="415"/>
      <c r="AB76" s="415"/>
      <c r="AC76" s="415"/>
      <c r="AD76" s="415"/>
      <c r="AE76" s="415"/>
      <c r="AF76" s="415"/>
      <c r="AG76" s="416"/>
      <c r="AH76" s="414"/>
      <c r="AI76" s="415"/>
      <c r="AJ76" s="415"/>
      <c r="AK76" s="415"/>
      <c r="AL76" s="415"/>
      <c r="AM76" s="415"/>
      <c r="AN76" s="415"/>
      <c r="AO76" s="415"/>
      <c r="AP76" s="415"/>
      <c r="AQ76" s="416"/>
      <c r="AR76" s="414"/>
      <c r="AS76" s="415"/>
      <c r="AT76" s="415"/>
      <c r="AU76" s="415"/>
      <c r="AV76" s="415"/>
      <c r="AW76" s="415"/>
      <c r="AX76" s="415"/>
      <c r="AY76" s="415"/>
      <c r="AZ76" s="415"/>
      <c r="BA76" s="416"/>
      <c r="BB76" s="414"/>
      <c r="BC76" s="415"/>
      <c r="BD76" s="415"/>
      <c r="BE76" s="415"/>
      <c r="BF76" s="415"/>
      <c r="BG76" s="415"/>
      <c r="BH76" s="415"/>
      <c r="BI76" s="415"/>
      <c r="BJ76" s="415"/>
      <c r="BK76" s="416"/>
      <c r="BL76" s="414"/>
      <c r="BM76" s="415"/>
      <c r="BN76" s="415"/>
      <c r="BO76" s="415"/>
      <c r="BP76" s="415"/>
      <c r="BQ76" s="415"/>
      <c r="BR76" s="415"/>
      <c r="BS76" s="415"/>
      <c r="BT76" s="415"/>
      <c r="BU76" s="416"/>
      <c r="BV76" s="405"/>
      <c r="BW76" s="474"/>
      <c r="BX76" s="475"/>
      <c r="BY76" s="474"/>
      <c r="BZ76" s="1993"/>
    </row>
    <row r="77" spans="1:81" ht="15" customHeight="1" x14ac:dyDescent="0.25">
      <c r="A77" s="2355" t="s">
        <v>157</v>
      </c>
      <c r="B77" s="2177"/>
      <c r="C77" s="2177"/>
      <c r="D77" s="2178"/>
      <c r="E77" s="784"/>
      <c r="F77" s="784"/>
      <c r="G77" s="784"/>
      <c r="H77" s="784"/>
      <c r="I77" s="784"/>
      <c r="J77" s="784"/>
      <c r="K77" s="784"/>
      <c r="L77" s="784"/>
      <c r="M77" s="105">
        <v>0</v>
      </c>
      <c r="N77" s="106">
        <v>0</v>
      </c>
      <c r="O77" s="785"/>
      <c r="P77" s="785"/>
      <c r="Q77" s="785"/>
      <c r="R77" s="785"/>
      <c r="S77" s="785"/>
      <c r="T77" s="785"/>
      <c r="U77" s="785"/>
      <c r="V77" s="786"/>
      <c r="W77" s="113">
        <v>0</v>
      </c>
      <c r="X77" s="106">
        <v>0</v>
      </c>
      <c r="Y77" s="785"/>
      <c r="Z77" s="785"/>
      <c r="AA77" s="785"/>
      <c r="AB77" s="785"/>
      <c r="AC77" s="785"/>
      <c r="AD77" s="785"/>
      <c r="AE77" s="785"/>
      <c r="AF77" s="786"/>
      <c r="AG77" s="113">
        <v>0</v>
      </c>
      <c r="AH77" s="106">
        <v>0</v>
      </c>
      <c r="AI77" s="785"/>
      <c r="AJ77" s="785"/>
      <c r="AK77" s="785"/>
      <c r="AL77" s="785"/>
      <c r="AM77" s="785"/>
      <c r="AN77" s="785"/>
      <c r="AO77" s="785"/>
      <c r="AP77" s="786"/>
      <c r="AQ77" s="113">
        <v>0</v>
      </c>
      <c r="AR77" s="106">
        <v>0</v>
      </c>
      <c r="AS77" s="785"/>
      <c r="AT77" s="785"/>
      <c r="AU77" s="785"/>
      <c r="AV77" s="785"/>
      <c r="AW77" s="785"/>
      <c r="AX77" s="785"/>
      <c r="AY77" s="785"/>
      <c r="AZ77" s="786"/>
      <c r="BA77" s="113">
        <v>0</v>
      </c>
      <c r="BB77" s="106">
        <v>0</v>
      </c>
      <c r="BC77" s="785"/>
      <c r="BD77" s="785"/>
      <c r="BE77" s="785"/>
      <c r="BF77" s="785"/>
      <c r="BG77" s="785"/>
      <c r="BH77" s="785"/>
      <c r="BI77" s="785"/>
      <c r="BJ77" s="786"/>
      <c r="BK77" s="113">
        <v>0</v>
      </c>
      <c r="BL77" s="106">
        <v>0</v>
      </c>
      <c r="BM77" s="785"/>
      <c r="BN77" s="785"/>
      <c r="BO77" s="785"/>
      <c r="BP77" s="785"/>
      <c r="BQ77" s="785"/>
      <c r="BR77" s="785"/>
      <c r="BS77" s="785"/>
      <c r="BT77" s="786"/>
      <c r="BU77" s="113">
        <v>0</v>
      </c>
      <c r="BV77" s="108">
        <v>0</v>
      </c>
      <c r="BW77" s="476">
        <f t="shared" ref="BW77:BX79" si="79">SUM(M77,W77,AG77,AQ77,BA77,BK77,BU77)</f>
        <v>0</v>
      </c>
      <c r="BX77" s="477">
        <f t="shared" si="79"/>
        <v>0</v>
      </c>
      <c r="BY77" s="476">
        <f t="shared" ref="BY77:BZ80" si="80">BW77/$BZ$1</f>
        <v>0</v>
      </c>
      <c r="BZ77" s="1991">
        <f t="shared" si="80"/>
        <v>0</v>
      </c>
    </row>
    <row r="78" spans="1:81" ht="15" customHeight="1" x14ac:dyDescent="0.25">
      <c r="A78" s="2355" t="s">
        <v>157</v>
      </c>
      <c r="B78" s="2177"/>
      <c r="C78" s="2177"/>
      <c r="D78" s="2178"/>
      <c r="E78" s="784"/>
      <c r="F78" s="784"/>
      <c r="G78" s="784"/>
      <c r="H78" s="784"/>
      <c r="I78" s="784"/>
      <c r="J78" s="784"/>
      <c r="K78" s="784"/>
      <c r="L78" s="784"/>
      <c r="M78" s="105">
        <v>0</v>
      </c>
      <c r="N78" s="106">
        <v>0</v>
      </c>
      <c r="O78" s="785"/>
      <c r="P78" s="785"/>
      <c r="Q78" s="785"/>
      <c r="R78" s="785"/>
      <c r="S78" s="785"/>
      <c r="T78" s="785"/>
      <c r="U78" s="785"/>
      <c r="V78" s="786"/>
      <c r="W78" s="113">
        <v>0</v>
      </c>
      <c r="X78" s="106">
        <v>0</v>
      </c>
      <c r="Y78" s="785"/>
      <c r="Z78" s="785"/>
      <c r="AA78" s="785"/>
      <c r="AB78" s="785"/>
      <c r="AC78" s="785"/>
      <c r="AD78" s="785"/>
      <c r="AE78" s="785"/>
      <c r="AF78" s="786"/>
      <c r="AG78" s="113">
        <v>0</v>
      </c>
      <c r="AH78" s="106">
        <v>0</v>
      </c>
      <c r="AI78" s="785"/>
      <c r="AJ78" s="785"/>
      <c r="AK78" s="785"/>
      <c r="AL78" s="785"/>
      <c r="AM78" s="785"/>
      <c r="AN78" s="785"/>
      <c r="AO78" s="785"/>
      <c r="AP78" s="786"/>
      <c r="AQ78" s="113">
        <v>0</v>
      </c>
      <c r="AR78" s="106">
        <v>0</v>
      </c>
      <c r="AS78" s="785"/>
      <c r="AT78" s="785"/>
      <c r="AU78" s="785"/>
      <c r="AV78" s="785"/>
      <c r="AW78" s="785"/>
      <c r="AX78" s="785"/>
      <c r="AY78" s="785"/>
      <c r="AZ78" s="786"/>
      <c r="BA78" s="113">
        <v>0</v>
      </c>
      <c r="BB78" s="106">
        <v>0</v>
      </c>
      <c r="BC78" s="785"/>
      <c r="BD78" s="785"/>
      <c r="BE78" s="785"/>
      <c r="BF78" s="785"/>
      <c r="BG78" s="785"/>
      <c r="BH78" s="785"/>
      <c r="BI78" s="785"/>
      <c r="BJ78" s="786"/>
      <c r="BK78" s="113">
        <v>0</v>
      </c>
      <c r="BL78" s="106">
        <v>0</v>
      </c>
      <c r="BM78" s="785"/>
      <c r="BN78" s="785"/>
      <c r="BO78" s="785"/>
      <c r="BP78" s="785"/>
      <c r="BQ78" s="785"/>
      <c r="BR78" s="785"/>
      <c r="BS78" s="785"/>
      <c r="BT78" s="786"/>
      <c r="BU78" s="113">
        <v>0</v>
      </c>
      <c r="BV78" s="108">
        <v>0</v>
      </c>
      <c r="BW78" s="476">
        <f t="shared" si="79"/>
        <v>0</v>
      </c>
      <c r="BX78" s="477">
        <f t="shared" si="79"/>
        <v>0</v>
      </c>
      <c r="BY78" s="476">
        <f t="shared" si="80"/>
        <v>0</v>
      </c>
      <c r="BZ78" s="1991">
        <f t="shared" si="80"/>
        <v>0</v>
      </c>
    </row>
    <row r="79" spans="1:81" ht="15" customHeight="1" thickBot="1" x14ac:dyDescent="0.3">
      <c r="A79" s="2362" t="s">
        <v>157</v>
      </c>
      <c r="B79" s="2234"/>
      <c r="C79" s="2234"/>
      <c r="D79" s="2235"/>
      <c r="E79" s="784"/>
      <c r="F79" s="784"/>
      <c r="G79" s="784"/>
      <c r="H79" s="784"/>
      <c r="I79" s="784"/>
      <c r="J79" s="784"/>
      <c r="K79" s="784"/>
      <c r="L79" s="784"/>
      <c r="M79" s="105">
        <v>0</v>
      </c>
      <c r="N79" s="106">
        <v>0</v>
      </c>
      <c r="O79" s="785"/>
      <c r="P79" s="785"/>
      <c r="Q79" s="785"/>
      <c r="R79" s="785"/>
      <c r="S79" s="785"/>
      <c r="T79" s="785"/>
      <c r="U79" s="785"/>
      <c r="V79" s="786"/>
      <c r="W79" s="113">
        <v>0</v>
      </c>
      <c r="X79" s="106">
        <v>0</v>
      </c>
      <c r="Y79" s="785"/>
      <c r="Z79" s="785"/>
      <c r="AA79" s="785"/>
      <c r="AB79" s="785"/>
      <c r="AC79" s="785"/>
      <c r="AD79" s="785"/>
      <c r="AE79" s="785"/>
      <c r="AF79" s="786"/>
      <c r="AG79" s="113">
        <v>0</v>
      </c>
      <c r="AH79" s="106">
        <v>0</v>
      </c>
      <c r="AI79" s="785"/>
      <c r="AJ79" s="785"/>
      <c r="AK79" s="785"/>
      <c r="AL79" s="785"/>
      <c r="AM79" s="785"/>
      <c r="AN79" s="785"/>
      <c r="AO79" s="785"/>
      <c r="AP79" s="786"/>
      <c r="AQ79" s="113">
        <v>0</v>
      </c>
      <c r="AR79" s="106">
        <v>0</v>
      </c>
      <c r="AS79" s="785"/>
      <c r="AT79" s="785"/>
      <c r="AU79" s="785"/>
      <c r="AV79" s="785"/>
      <c r="AW79" s="785"/>
      <c r="AX79" s="785"/>
      <c r="AY79" s="785"/>
      <c r="AZ79" s="786"/>
      <c r="BA79" s="113">
        <v>0</v>
      </c>
      <c r="BB79" s="106">
        <v>0</v>
      </c>
      <c r="BC79" s="785"/>
      <c r="BD79" s="785"/>
      <c r="BE79" s="785"/>
      <c r="BF79" s="785"/>
      <c r="BG79" s="785"/>
      <c r="BH79" s="785"/>
      <c r="BI79" s="785"/>
      <c r="BJ79" s="786"/>
      <c r="BK79" s="113">
        <v>0</v>
      </c>
      <c r="BL79" s="106">
        <v>0</v>
      </c>
      <c r="BM79" s="785"/>
      <c r="BN79" s="785"/>
      <c r="BO79" s="785"/>
      <c r="BP79" s="785"/>
      <c r="BQ79" s="785"/>
      <c r="BR79" s="785"/>
      <c r="BS79" s="785"/>
      <c r="BT79" s="786"/>
      <c r="BU79" s="113">
        <v>0</v>
      </c>
      <c r="BV79" s="108">
        <v>0</v>
      </c>
      <c r="BW79" s="476">
        <f t="shared" si="79"/>
        <v>0</v>
      </c>
      <c r="BX79" s="479">
        <f t="shared" si="79"/>
        <v>0</v>
      </c>
      <c r="BY79" s="476">
        <f t="shared" si="80"/>
        <v>0</v>
      </c>
      <c r="BZ79" s="1991">
        <f t="shared" si="80"/>
        <v>0</v>
      </c>
    </row>
    <row r="80" spans="1:81" ht="15" customHeight="1" thickTop="1" x14ac:dyDescent="0.25">
      <c r="A80" s="2356" t="s">
        <v>196</v>
      </c>
      <c r="B80" s="2357"/>
      <c r="C80" s="2357"/>
      <c r="D80" s="2358"/>
      <c r="E80" s="1919"/>
      <c r="F80" s="1919"/>
      <c r="G80" s="1919"/>
      <c r="H80" s="1919"/>
      <c r="I80" s="1919"/>
      <c r="J80" s="1919"/>
      <c r="K80" s="1919"/>
      <c r="L80" s="1919"/>
      <c r="M80" s="406"/>
      <c r="N80" s="389">
        <f>SUM(N77:N79)</f>
        <v>0</v>
      </c>
      <c r="O80" s="417"/>
      <c r="P80" s="417"/>
      <c r="Q80" s="417"/>
      <c r="R80" s="417"/>
      <c r="S80" s="417"/>
      <c r="T80" s="417"/>
      <c r="U80" s="417"/>
      <c r="V80" s="418"/>
      <c r="W80" s="419"/>
      <c r="X80" s="389">
        <f>SUM(X77:X79)</f>
        <v>0</v>
      </c>
      <c r="Y80" s="417"/>
      <c r="Z80" s="417"/>
      <c r="AA80" s="417"/>
      <c r="AB80" s="417"/>
      <c r="AC80" s="417"/>
      <c r="AD80" s="417"/>
      <c r="AE80" s="417"/>
      <c r="AF80" s="418"/>
      <c r="AG80" s="419"/>
      <c r="AH80" s="389">
        <f>SUM(AH77:AH79)</f>
        <v>0</v>
      </c>
      <c r="AI80" s="417"/>
      <c r="AJ80" s="417"/>
      <c r="AK80" s="417"/>
      <c r="AL80" s="417"/>
      <c r="AM80" s="417"/>
      <c r="AN80" s="417"/>
      <c r="AO80" s="417"/>
      <c r="AP80" s="418"/>
      <c r="AQ80" s="419"/>
      <c r="AR80" s="389">
        <f>SUM(AR77:AR79)</f>
        <v>0</v>
      </c>
      <c r="AS80" s="417"/>
      <c r="AT80" s="417"/>
      <c r="AU80" s="417"/>
      <c r="AV80" s="417"/>
      <c r="AW80" s="417"/>
      <c r="AX80" s="417"/>
      <c r="AY80" s="417"/>
      <c r="AZ80" s="418"/>
      <c r="BA80" s="419"/>
      <c r="BB80" s="389">
        <f>SUM(BB77:BB79)</f>
        <v>0</v>
      </c>
      <c r="BC80" s="417"/>
      <c r="BD80" s="417"/>
      <c r="BE80" s="417"/>
      <c r="BF80" s="417"/>
      <c r="BG80" s="417"/>
      <c r="BH80" s="417"/>
      <c r="BI80" s="417"/>
      <c r="BJ80" s="418"/>
      <c r="BK80" s="419"/>
      <c r="BL80" s="389">
        <f>SUM(BL77:BL79)</f>
        <v>0</v>
      </c>
      <c r="BM80" s="417"/>
      <c r="BN80" s="417"/>
      <c r="BO80" s="417"/>
      <c r="BP80" s="417"/>
      <c r="BQ80" s="417"/>
      <c r="BR80" s="417"/>
      <c r="BS80" s="417"/>
      <c r="BT80" s="418"/>
      <c r="BU80" s="419"/>
      <c r="BV80" s="391">
        <f>SUM(BV77:BV79)</f>
        <v>0</v>
      </c>
      <c r="BW80" s="406"/>
      <c r="BX80" s="391">
        <f>SUM(BX77:BX79)</f>
        <v>0</v>
      </c>
      <c r="BY80" s="406"/>
      <c r="BZ80" s="1994">
        <f t="shared" si="80"/>
        <v>0</v>
      </c>
    </row>
    <row r="81" spans="1:78" ht="15" customHeight="1" x14ac:dyDescent="0.25">
      <c r="A81" s="2359" t="s">
        <v>102</v>
      </c>
      <c r="B81" s="2360"/>
      <c r="C81" s="2360"/>
      <c r="D81" s="2361"/>
      <c r="E81" s="382"/>
      <c r="F81" s="382"/>
      <c r="G81" s="382"/>
      <c r="H81" s="382"/>
      <c r="I81" s="382"/>
      <c r="J81" s="382"/>
      <c r="K81" s="382"/>
      <c r="L81" s="382"/>
      <c r="M81" s="404"/>
      <c r="N81" s="414"/>
      <c r="O81" s="415"/>
      <c r="P81" s="415"/>
      <c r="Q81" s="415"/>
      <c r="R81" s="415"/>
      <c r="S81" s="415"/>
      <c r="T81" s="415"/>
      <c r="U81" s="415"/>
      <c r="V81" s="415"/>
      <c r="W81" s="416"/>
      <c r="X81" s="414"/>
      <c r="Y81" s="415"/>
      <c r="Z81" s="415"/>
      <c r="AA81" s="415"/>
      <c r="AB81" s="415"/>
      <c r="AC81" s="415"/>
      <c r="AD81" s="415"/>
      <c r="AE81" s="415"/>
      <c r="AF81" s="415"/>
      <c r="AG81" s="416"/>
      <c r="AH81" s="414"/>
      <c r="AI81" s="415"/>
      <c r="AJ81" s="415"/>
      <c r="AK81" s="415"/>
      <c r="AL81" s="415"/>
      <c r="AM81" s="415"/>
      <c r="AN81" s="415"/>
      <c r="AO81" s="415"/>
      <c r="AP81" s="415"/>
      <c r="AQ81" s="416"/>
      <c r="AR81" s="414"/>
      <c r="AS81" s="415"/>
      <c r="AT81" s="415"/>
      <c r="AU81" s="415"/>
      <c r="AV81" s="415"/>
      <c r="AW81" s="415"/>
      <c r="AX81" s="415"/>
      <c r="AY81" s="415"/>
      <c r="AZ81" s="415"/>
      <c r="BA81" s="416"/>
      <c r="BB81" s="414"/>
      <c r="BC81" s="415"/>
      <c r="BD81" s="415"/>
      <c r="BE81" s="415"/>
      <c r="BF81" s="415"/>
      <c r="BG81" s="415"/>
      <c r="BH81" s="415"/>
      <c r="BI81" s="415"/>
      <c r="BJ81" s="415"/>
      <c r="BK81" s="416"/>
      <c r="BL81" s="414"/>
      <c r="BM81" s="415"/>
      <c r="BN81" s="415"/>
      <c r="BO81" s="415"/>
      <c r="BP81" s="415"/>
      <c r="BQ81" s="415"/>
      <c r="BR81" s="415"/>
      <c r="BS81" s="415"/>
      <c r="BT81" s="415"/>
      <c r="BU81" s="416"/>
      <c r="BV81" s="405"/>
      <c r="BW81" s="474"/>
      <c r="BX81" s="475"/>
      <c r="BY81" s="474"/>
      <c r="BZ81" s="1993"/>
    </row>
    <row r="82" spans="1:78" ht="15" customHeight="1" x14ac:dyDescent="0.25">
      <c r="A82" s="2355" t="s">
        <v>157</v>
      </c>
      <c r="B82" s="2177"/>
      <c r="C82" s="2177"/>
      <c r="D82" s="2178"/>
      <c r="E82" s="787"/>
      <c r="F82" s="787"/>
      <c r="G82" s="787"/>
      <c r="H82" s="787"/>
      <c r="I82" s="787"/>
      <c r="J82" s="787"/>
      <c r="K82" s="787"/>
      <c r="L82" s="787"/>
      <c r="M82" s="105">
        <v>0</v>
      </c>
      <c r="N82" s="106">
        <v>0</v>
      </c>
      <c r="O82" s="788"/>
      <c r="P82" s="788"/>
      <c r="Q82" s="788"/>
      <c r="R82" s="788"/>
      <c r="S82" s="788"/>
      <c r="T82" s="788"/>
      <c r="U82" s="788"/>
      <c r="V82" s="789"/>
      <c r="W82" s="113">
        <v>0</v>
      </c>
      <c r="X82" s="106">
        <v>0</v>
      </c>
      <c r="Y82" s="788"/>
      <c r="Z82" s="788"/>
      <c r="AA82" s="788"/>
      <c r="AB82" s="788"/>
      <c r="AC82" s="788"/>
      <c r="AD82" s="788"/>
      <c r="AE82" s="788"/>
      <c r="AF82" s="789"/>
      <c r="AG82" s="113">
        <v>0</v>
      </c>
      <c r="AH82" s="106">
        <v>0</v>
      </c>
      <c r="AI82" s="788"/>
      <c r="AJ82" s="788"/>
      <c r="AK82" s="788"/>
      <c r="AL82" s="788"/>
      <c r="AM82" s="788"/>
      <c r="AN82" s="788"/>
      <c r="AO82" s="788"/>
      <c r="AP82" s="789"/>
      <c r="AQ82" s="113">
        <v>0</v>
      </c>
      <c r="AR82" s="106">
        <v>0</v>
      </c>
      <c r="AS82" s="788"/>
      <c r="AT82" s="788"/>
      <c r="AU82" s="788"/>
      <c r="AV82" s="788"/>
      <c r="AW82" s="788"/>
      <c r="AX82" s="788"/>
      <c r="AY82" s="788"/>
      <c r="AZ82" s="789"/>
      <c r="BA82" s="113">
        <v>0</v>
      </c>
      <c r="BB82" s="106">
        <v>0</v>
      </c>
      <c r="BC82" s="788"/>
      <c r="BD82" s="788"/>
      <c r="BE82" s="788"/>
      <c r="BF82" s="788"/>
      <c r="BG82" s="788"/>
      <c r="BH82" s="788"/>
      <c r="BI82" s="788"/>
      <c r="BJ82" s="789"/>
      <c r="BK82" s="113">
        <v>0</v>
      </c>
      <c r="BL82" s="106">
        <v>0</v>
      </c>
      <c r="BM82" s="788"/>
      <c r="BN82" s="788"/>
      <c r="BO82" s="788"/>
      <c r="BP82" s="788"/>
      <c r="BQ82" s="788"/>
      <c r="BR82" s="788"/>
      <c r="BS82" s="788"/>
      <c r="BT82" s="789"/>
      <c r="BU82" s="113">
        <v>0</v>
      </c>
      <c r="BV82" s="108">
        <v>0</v>
      </c>
      <c r="BW82" s="476">
        <f t="shared" ref="BW82:BX85" si="81">SUM(M82,W82,AG82,AQ82,BA82,BK82,BU82)</f>
        <v>0</v>
      </c>
      <c r="BX82" s="477">
        <f t="shared" si="81"/>
        <v>0</v>
      </c>
      <c r="BY82" s="476">
        <f t="shared" ref="BY82:BZ85" si="82">BW82/$BZ$1</f>
        <v>0</v>
      </c>
      <c r="BZ82" s="1991">
        <f t="shared" si="82"/>
        <v>0</v>
      </c>
    </row>
    <row r="83" spans="1:78" ht="15" customHeight="1" x14ac:dyDescent="0.25">
      <c r="A83" s="2355" t="s">
        <v>157</v>
      </c>
      <c r="B83" s="2177"/>
      <c r="C83" s="2177"/>
      <c r="D83" s="2178"/>
      <c r="E83" s="787"/>
      <c r="F83" s="787"/>
      <c r="G83" s="787"/>
      <c r="H83" s="787"/>
      <c r="I83" s="787"/>
      <c r="J83" s="787"/>
      <c r="K83" s="787"/>
      <c r="L83" s="787"/>
      <c r="M83" s="105">
        <v>0</v>
      </c>
      <c r="N83" s="106">
        <v>0</v>
      </c>
      <c r="O83" s="788"/>
      <c r="P83" s="788"/>
      <c r="Q83" s="788"/>
      <c r="R83" s="788"/>
      <c r="S83" s="788"/>
      <c r="T83" s="788"/>
      <c r="U83" s="788"/>
      <c r="V83" s="789"/>
      <c r="W83" s="113">
        <v>0</v>
      </c>
      <c r="X83" s="106">
        <v>0</v>
      </c>
      <c r="Y83" s="788"/>
      <c r="Z83" s="788"/>
      <c r="AA83" s="788"/>
      <c r="AB83" s="788"/>
      <c r="AC83" s="788"/>
      <c r="AD83" s="788"/>
      <c r="AE83" s="788"/>
      <c r="AF83" s="789"/>
      <c r="AG83" s="113">
        <v>0</v>
      </c>
      <c r="AH83" s="106">
        <v>0</v>
      </c>
      <c r="AI83" s="788"/>
      <c r="AJ83" s="788"/>
      <c r="AK83" s="788"/>
      <c r="AL83" s="788"/>
      <c r="AM83" s="788"/>
      <c r="AN83" s="788"/>
      <c r="AO83" s="788"/>
      <c r="AP83" s="789"/>
      <c r="AQ83" s="113">
        <v>0</v>
      </c>
      <c r="AR83" s="106">
        <v>0</v>
      </c>
      <c r="AS83" s="788"/>
      <c r="AT83" s="788"/>
      <c r="AU83" s="788"/>
      <c r="AV83" s="788"/>
      <c r="AW83" s="788"/>
      <c r="AX83" s="788"/>
      <c r="AY83" s="788"/>
      <c r="AZ83" s="789"/>
      <c r="BA83" s="113">
        <v>0</v>
      </c>
      <c r="BB83" s="106">
        <v>0</v>
      </c>
      <c r="BC83" s="788"/>
      <c r="BD83" s="788"/>
      <c r="BE83" s="788"/>
      <c r="BF83" s="788"/>
      <c r="BG83" s="788"/>
      <c r="BH83" s="788"/>
      <c r="BI83" s="788"/>
      <c r="BJ83" s="789"/>
      <c r="BK83" s="113">
        <v>0</v>
      </c>
      <c r="BL83" s="106">
        <v>0</v>
      </c>
      <c r="BM83" s="788"/>
      <c r="BN83" s="788"/>
      <c r="BO83" s="788"/>
      <c r="BP83" s="788"/>
      <c r="BQ83" s="788"/>
      <c r="BR83" s="788"/>
      <c r="BS83" s="788"/>
      <c r="BT83" s="789"/>
      <c r="BU83" s="113">
        <v>0</v>
      </c>
      <c r="BV83" s="108">
        <v>0</v>
      </c>
      <c r="BW83" s="476">
        <f t="shared" si="81"/>
        <v>0</v>
      </c>
      <c r="BX83" s="477">
        <f t="shared" si="81"/>
        <v>0</v>
      </c>
      <c r="BY83" s="476">
        <f t="shared" si="82"/>
        <v>0</v>
      </c>
      <c r="BZ83" s="1991">
        <f t="shared" si="82"/>
        <v>0</v>
      </c>
    </row>
    <row r="84" spans="1:78" ht="15" customHeight="1" x14ac:dyDescent="0.25">
      <c r="A84" s="2355" t="s">
        <v>157</v>
      </c>
      <c r="B84" s="2177"/>
      <c r="C84" s="2177"/>
      <c r="D84" s="2178"/>
      <c r="E84" s="787"/>
      <c r="F84" s="787"/>
      <c r="G84" s="787"/>
      <c r="H84" s="787"/>
      <c r="I84" s="787"/>
      <c r="J84" s="787"/>
      <c r="K84" s="787"/>
      <c r="L84" s="787"/>
      <c r="M84" s="105">
        <v>0</v>
      </c>
      <c r="N84" s="106">
        <v>0</v>
      </c>
      <c r="O84" s="788"/>
      <c r="P84" s="788"/>
      <c r="Q84" s="788"/>
      <c r="R84" s="788"/>
      <c r="S84" s="788"/>
      <c r="T84" s="788"/>
      <c r="U84" s="788"/>
      <c r="V84" s="789"/>
      <c r="W84" s="113">
        <v>0</v>
      </c>
      <c r="X84" s="106">
        <v>0</v>
      </c>
      <c r="Y84" s="788"/>
      <c r="Z84" s="788"/>
      <c r="AA84" s="788"/>
      <c r="AB84" s="788"/>
      <c r="AC84" s="788"/>
      <c r="AD84" s="788"/>
      <c r="AE84" s="788"/>
      <c r="AF84" s="789"/>
      <c r="AG84" s="113">
        <v>0</v>
      </c>
      <c r="AH84" s="106">
        <v>0</v>
      </c>
      <c r="AI84" s="788"/>
      <c r="AJ84" s="788"/>
      <c r="AK84" s="788"/>
      <c r="AL84" s="788"/>
      <c r="AM84" s="788"/>
      <c r="AN84" s="788"/>
      <c r="AO84" s="788"/>
      <c r="AP84" s="789"/>
      <c r="AQ84" s="113">
        <v>0</v>
      </c>
      <c r="AR84" s="106">
        <v>0</v>
      </c>
      <c r="AS84" s="788"/>
      <c r="AT84" s="788"/>
      <c r="AU84" s="788"/>
      <c r="AV84" s="788"/>
      <c r="AW84" s="788"/>
      <c r="AX84" s="788"/>
      <c r="AY84" s="788"/>
      <c r="AZ84" s="789"/>
      <c r="BA84" s="113">
        <v>0</v>
      </c>
      <c r="BB84" s="106">
        <v>0</v>
      </c>
      <c r="BC84" s="788"/>
      <c r="BD84" s="788"/>
      <c r="BE84" s="788"/>
      <c r="BF84" s="788"/>
      <c r="BG84" s="788"/>
      <c r="BH84" s="788"/>
      <c r="BI84" s="788"/>
      <c r="BJ84" s="789"/>
      <c r="BK84" s="113">
        <v>0</v>
      </c>
      <c r="BL84" s="106">
        <v>0</v>
      </c>
      <c r="BM84" s="788"/>
      <c r="BN84" s="788"/>
      <c r="BO84" s="788"/>
      <c r="BP84" s="788"/>
      <c r="BQ84" s="788"/>
      <c r="BR84" s="788"/>
      <c r="BS84" s="788"/>
      <c r="BT84" s="789"/>
      <c r="BU84" s="113">
        <v>0</v>
      </c>
      <c r="BV84" s="108">
        <v>0</v>
      </c>
      <c r="BW84" s="476">
        <f t="shared" si="81"/>
        <v>0</v>
      </c>
      <c r="BX84" s="477">
        <f t="shared" si="81"/>
        <v>0</v>
      </c>
      <c r="BY84" s="476">
        <f t="shared" si="82"/>
        <v>0</v>
      </c>
      <c r="BZ84" s="1991">
        <f t="shared" si="82"/>
        <v>0</v>
      </c>
    </row>
    <row r="85" spans="1:78" ht="15" customHeight="1" thickBot="1" x14ac:dyDescent="0.3">
      <c r="A85" s="2362" t="s">
        <v>157</v>
      </c>
      <c r="B85" s="2234"/>
      <c r="C85" s="2234"/>
      <c r="D85" s="2235"/>
      <c r="E85" s="787"/>
      <c r="F85" s="787"/>
      <c r="G85" s="787"/>
      <c r="H85" s="787"/>
      <c r="I85" s="787"/>
      <c r="J85" s="787"/>
      <c r="K85" s="787"/>
      <c r="L85" s="787"/>
      <c r="M85" s="790">
        <v>0</v>
      </c>
      <c r="N85" s="115">
        <v>0</v>
      </c>
      <c r="O85" s="791"/>
      <c r="P85" s="791"/>
      <c r="Q85" s="791"/>
      <c r="R85" s="791"/>
      <c r="S85" s="791"/>
      <c r="T85" s="791"/>
      <c r="U85" s="791"/>
      <c r="V85" s="792"/>
      <c r="W85" s="793">
        <v>0</v>
      </c>
      <c r="X85" s="115">
        <v>0</v>
      </c>
      <c r="Y85" s="791"/>
      <c r="Z85" s="791"/>
      <c r="AA85" s="791"/>
      <c r="AB85" s="791"/>
      <c r="AC85" s="791"/>
      <c r="AD85" s="791"/>
      <c r="AE85" s="791"/>
      <c r="AF85" s="792"/>
      <c r="AG85" s="793">
        <v>0</v>
      </c>
      <c r="AH85" s="115">
        <v>0</v>
      </c>
      <c r="AI85" s="791"/>
      <c r="AJ85" s="791"/>
      <c r="AK85" s="791"/>
      <c r="AL85" s="791"/>
      <c r="AM85" s="791"/>
      <c r="AN85" s="791"/>
      <c r="AO85" s="791"/>
      <c r="AP85" s="792"/>
      <c r="AQ85" s="793">
        <v>0</v>
      </c>
      <c r="AR85" s="115">
        <v>0</v>
      </c>
      <c r="AS85" s="791"/>
      <c r="AT85" s="791"/>
      <c r="AU85" s="791"/>
      <c r="AV85" s="791"/>
      <c r="AW85" s="791"/>
      <c r="AX85" s="791"/>
      <c r="AY85" s="791"/>
      <c r="AZ85" s="792"/>
      <c r="BA85" s="793">
        <v>0</v>
      </c>
      <c r="BB85" s="115">
        <v>0</v>
      </c>
      <c r="BC85" s="791"/>
      <c r="BD85" s="791"/>
      <c r="BE85" s="791"/>
      <c r="BF85" s="791"/>
      <c r="BG85" s="791"/>
      <c r="BH85" s="791"/>
      <c r="BI85" s="791"/>
      <c r="BJ85" s="792"/>
      <c r="BK85" s="793">
        <v>0</v>
      </c>
      <c r="BL85" s="115">
        <v>0</v>
      </c>
      <c r="BM85" s="791"/>
      <c r="BN85" s="791"/>
      <c r="BO85" s="791"/>
      <c r="BP85" s="791"/>
      <c r="BQ85" s="791"/>
      <c r="BR85" s="791"/>
      <c r="BS85" s="791"/>
      <c r="BT85" s="792"/>
      <c r="BU85" s="793">
        <v>0</v>
      </c>
      <c r="BV85" s="116">
        <v>0</v>
      </c>
      <c r="BW85" s="478">
        <f t="shared" si="81"/>
        <v>0</v>
      </c>
      <c r="BX85" s="479">
        <f t="shared" si="81"/>
        <v>0</v>
      </c>
      <c r="BY85" s="478">
        <f t="shared" si="82"/>
        <v>0</v>
      </c>
      <c r="BZ85" s="1996">
        <f t="shared" si="82"/>
        <v>0</v>
      </c>
    </row>
    <row r="86" spans="1:78" ht="15" customHeight="1" thickTop="1" x14ac:dyDescent="0.25">
      <c r="A86" s="2356" t="s">
        <v>158</v>
      </c>
      <c r="B86" s="2357"/>
      <c r="C86" s="2357"/>
      <c r="D86" s="2358"/>
      <c r="E86" s="227"/>
      <c r="F86" s="227"/>
      <c r="G86" s="227"/>
      <c r="H86" s="227"/>
      <c r="I86" s="227"/>
      <c r="J86" s="227"/>
      <c r="K86" s="227"/>
      <c r="L86" s="227"/>
      <c r="M86" s="406"/>
      <c r="N86" s="389">
        <f>SUM(N82:N85)</f>
        <v>0</v>
      </c>
      <c r="O86" s="386"/>
      <c r="P86" s="386"/>
      <c r="Q86" s="386"/>
      <c r="R86" s="386"/>
      <c r="S86" s="386"/>
      <c r="T86" s="386"/>
      <c r="U86" s="386"/>
      <c r="V86" s="411"/>
      <c r="W86" s="419"/>
      <c r="X86" s="389">
        <f>SUM(X82:X85)</f>
        <v>0</v>
      </c>
      <c r="Y86" s="386"/>
      <c r="Z86" s="386"/>
      <c r="AA86" s="386"/>
      <c r="AB86" s="386"/>
      <c r="AC86" s="386"/>
      <c r="AD86" s="386"/>
      <c r="AE86" s="386"/>
      <c r="AF86" s="411"/>
      <c r="AG86" s="419"/>
      <c r="AH86" s="389">
        <f>SUM(AH82:AH85)</f>
        <v>0</v>
      </c>
      <c r="AI86" s="386"/>
      <c r="AJ86" s="386"/>
      <c r="AK86" s="386"/>
      <c r="AL86" s="386"/>
      <c r="AM86" s="386"/>
      <c r="AN86" s="386"/>
      <c r="AO86" s="386"/>
      <c r="AP86" s="411"/>
      <c r="AQ86" s="419"/>
      <c r="AR86" s="389">
        <f>SUM(AR82:AR85)</f>
        <v>0</v>
      </c>
      <c r="AS86" s="386"/>
      <c r="AT86" s="386"/>
      <c r="AU86" s="386"/>
      <c r="AV86" s="386"/>
      <c r="AW86" s="386"/>
      <c r="AX86" s="386"/>
      <c r="AY86" s="386"/>
      <c r="AZ86" s="411"/>
      <c r="BA86" s="419"/>
      <c r="BB86" s="389">
        <f>SUM(BB82:BB85)</f>
        <v>0</v>
      </c>
      <c r="BC86" s="386"/>
      <c r="BD86" s="386"/>
      <c r="BE86" s="386"/>
      <c r="BF86" s="386"/>
      <c r="BG86" s="386"/>
      <c r="BH86" s="386"/>
      <c r="BI86" s="386"/>
      <c r="BJ86" s="411"/>
      <c r="BK86" s="419"/>
      <c r="BL86" s="389">
        <f>SUM(BL82:BL85)</f>
        <v>0</v>
      </c>
      <c r="BM86" s="386"/>
      <c r="BN86" s="386"/>
      <c r="BO86" s="386"/>
      <c r="BP86" s="386"/>
      <c r="BQ86" s="386"/>
      <c r="BR86" s="386"/>
      <c r="BS86" s="386"/>
      <c r="BT86" s="411"/>
      <c r="BU86" s="419"/>
      <c r="BV86" s="391">
        <f>SUM(BV82:BV85)</f>
        <v>0</v>
      </c>
      <c r="BW86" s="406"/>
      <c r="BX86" s="391">
        <f>SUM(BX82:BX85)</f>
        <v>0</v>
      </c>
      <c r="BY86" s="406"/>
      <c r="BZ86" s="1994">
        <f>BX86/$BZ$1</f>
        <v>0</v>
      </c>
    </row>
    <row r="87" spans="1:78" ht="15" customHeight="1" x14ac:dyDescent="0.25">
      <c r="A87" s="2359" t="s">
        <v>159</v>
      </c>
      <c r="B87" s="2360"/>
      <c r="C87" s="2360"/>
      <c r="D87" s="2361"/>
      <c r="E87" s="382"/>
      <c r="F87" s="382"/>
      <c r="G87" s="382"/>
      <c r="H87" s="382"/>
      <c r="I87" s="382"/>
      <c r="J87" s="382"/>
      <c r="K87" s="382"/>
      <c r="L87" s="382"/>
      <c r="M87" s="404"/>
      <c r="N87" s="414"/>
      <c r="O87" s="415"/>
      <c r="P87" s="415"/>
      <c r="Q87" s="415"/>
      <c r="R87" s="415"/>
      <c r="S87" s="415"/>
      <c r="T87" s="415"/>
      <c r="U87" s="415"/>
      <c r="V87" s="415"/>
      <c r="W87" s="416"/>
      <c r="X87" s="414"/>
      <c r="Y87" s="415"/>
      <c r="Z87" s="415"/>
      <c r="AA87" s="415"/>
      <c r="AB87" s="415"/>
      <c r="AC87" s="415"/>
      <c r="AD87" s="415"/>
      <c r="AE87" s="415"/>
      <c r="AF87" s="415"/>
      <c r="AG87" s="416"/>
      <c r="AH87" s="414"/>
      <c r="AI87" s="415"/>
      <c r="AJ87" s="415"/>
      <c r="AK87" s="415"/>
      <c r="AL87" s="415"/>
      <c r="AM87" s="415"/>
      <c r="AN87" s="415"/>
      <c r="AO87" s="415"/>
      <c r="AP87" s="415"/>
      <c r="AQ87" s="416"/>
      <c r="AR87" s="414"/>
      <c r="AS87" s="415"/>
      <c r="AT87" s="415"/>
      <c r="AU87" s="415"/>
      <c r="AV87" s="415"/>
      <c r="AW87" s="415"/>
      <c r="AX87" s="415"/>
      <c r="AY87" s="415"/>
      <c r="AZ87" s="415"/>
      <c r="BA87" s="416"/>
      <c r="BB87" s="414"/>
      <c r="BC87" s="415"/>
      <c r="BD87" s="415"/>
      <c r="BE87" s="415"/>
      <c r="BF87" s="415"/>
      <c r="BG87" s="415"/>
      <c r="BH87" s="415"/>
      <c r="BI87" s="415"/>
      <c r="BJ87" s="415"/>
      <c r="BK87" s="416"/>
      <c r="BL87" s="414"/>
      <c r="BM87" s="415"/>
      <c r="BN87" s="415"/>
      <c r="BO87" s="415"/>
      <c r="BP87" s="415"/>
      <c r="BQ87" s="415"/>
      <c r="BR87" s="415"/>
      <c r="BS87" s="415"/>
      <c r="BT87" s="415"/>
      <c r="BU87" s="416"/>
      <c r="BV87" s="405"/>
      <c r="BW87" s="474"/>
      <c r="BX87" s="475"/>
      <c r="BY87" s="474"/>
      <c r="BZ87" s="1993"/>
    </row>
    <row r="88" spans="1:78" ht="15" customHeight="1" x14ac:dyDescent="0.25">
      <c r="A88" s="2355" t="s">
        <v>157</v>
      </c>
      <c r="B88" s="2177"/>
      <c r="C88" s="2177"/>
      <c r="D88" s="2178"/>
      <c r="E88" s="787"/>
      <c r="F88" s="787"/>
      <c r="G88" s="787"/>
      <c r="H88" s="787"/>
      <c r="I88" s="787"/>
      <c r="J88" s="787"/>
      <c r="K88" s="787"/>
      <c r="L88" s="787"/>
      <c r="M88" s="105">
        <v>0</v>
      </c>
      <c r="N88" s="106">
        <v>0</v>
      </c>
      <c r="O88" s="788"/>
      <c r="P88" s="788"/>
      <c r="Q88" s="788"/>
      <c r="R88" s="788"/>
      <c r="S88" s="788"/>
      <c r="T88" s="788"/>
      <c r="U88" s="788"/>
      <c r="V88" s="789"/>
      <c r="W88" s="113">
        <v>0</v>
      </c>
      <c r="X88" s="106">
        <v>0</v>
      </c>
      <c r="Y88" s="788"/>
      <c r="Z88" s="788"/>
      <c r="AA88" s="788"/>
      <c r="AB88" s="788"/>
      <c r="AC88" s="788"/>
      <c r="AD88" s="788"/>
      <c r="AE88" s="788"/>
      <c r="AF88" s="789"/>
      <c r="AG88" s="113">
        <v>0</v>
      </c>
      <c r="AH88" s="106">
        <v>0</v>
      </c>
      <c r="AI88" s="788"/>
      <c r="AJ88" s="788"/>
      <c r="AK88" s="788"/>
      <c r="AL88" s="788"/>
      <c r="AM88" s="788"/>
      <c r="AN88" s="788"/>
      <c r="AO88" s="788"/>
      <c r="AP88" s="789"/>
      <c r="AQ88" s="113">
        <v>0</v>
      </c>
      <c r="AR88" s="106">
        <v>0</v>
      </c>
      <c r="AS88" s="788"/>
      <c r="AT88" s="788"/>
      <c r="AU88" s="788"/>
      <c r="AV88" s="788"/>
      <c r="AW88" s="788"/>
      <c r="AX88" s="788"/>
      <c r="AY88" s="788"/>
      <c r="AZ88" s="789"/>
      <c r="BA88" s="113">
        <v>0</v>
      </c>
      <c r="BB88" s="106">
        <v>0</v>
      </c>
      <c r="BC88" s="788"/>
      <c r="BD88" s="788"/>
      <c r="BE88" s="788"/>
      <c r="BF88" s="788"/>
      <c r="BG88" s="788"/>
      <c r="BH88" s="788"/>
      <c r="BI88" s="788"/>
      <c r="BJ88" s="789"/>
      <c r="BK88" s="113">
        <v>0</v>
      </c>
      <c r="BL88" s="106">
        <v>0</v>
      </c>
      <c r="BM88" s="788"/>
      <c r="BN88" s="788"/>
      <c r="BO88" s="788"/>
      <c r="BP88" s="788"/>
      <c r="BQ88" s="788"/>
      <c r="BR88" s="788"/>
      <c r="BS88" s="788"/>
      <c r="BT88" s="789"/>
      <c r="BU88" s="113">
        <v>0</v>
      </c>
      <c r="BV88" s="108">
        <v>0</v>
      </c>
      <c r="BW88" s="476">
        <f t="shared" ref="BW88:BX90" si="83">SUM(M88,W88,AG88,AQ88,BA88,BK88,BU88)</f>
        <v>0</v>
      </c>
      <c r="BX88" s="477">
        <f t="shared" si="83"/>
        <v>0</v>
      </c>
      <c r="BY88" s="476">
        <f t="shared" ref="BY88:BZ90" si="84">BW88/$BZ$1</f>
        <v>0</v>
      </c>
      <c r="BZ88" s="1991">
        <f t="shared" si="84"/>
        <v>0</v>
      </c>
    </row>
    <row r="89" spans="1:78" ht="15" customHeight="1" x14ac:dyDescent="0.25">
      <c r="A89" s="2355" t="s">
        <v>157</v>
      </c>
      <c r="B89" s="2177"/>
      <c r="C89" s="2177"/>
      <c r="D89" s="2178"/>
      <c r="E89" s="784"/>
      <c r="F89" s="784"/>
      <c r="G89" s="784"/>
      <c r="H89" s="784"/>
      <c r="I89" s="784"/>
      <c r="J89" s="784"/>
      <c r="K89" s="784"/>
      <c r="L89" s="784"/>
      <c r="M89" s="105">
        <v>0</v>
      </c>
      <c r="N89" s="106">
        <v>0</v>
      </c>
      <c r="O89" s="785"/>
      <c r="P89" s="785"/>
      <c r="Q89" s="785"/>
      <c r="R89" s="785"/>
      <c r="S89" s="785"/>
      <c r="T89" s="785"/>
      <c r="U89" s="785"/>
      <c r="V89" s="786"/>
      <c r="W89" s="113">
        <v>0</v>
      </c>
      <c r="X89" s="106">
        <v>0</v>
      </c>
      <c r="Y89" s="785"/>
      <c r="Z89" s="785"/>
      <c r="AA89" s="785"/>
      <c r="AB89" s="785"/>
      <c r="AC89" s="785"/>
      <c r="AD89" s="785"/>
      <c r="AE89" s="785"/>
      <c r="AF89" s="786"/>
      <c r="AG89" s="113">
        <v>0</v>
      </c>
      <c r="AH89" s="106">
        <v>0</v>
      </c>
      <c r="AI89" s="785"/>
      <c r="AJ89" s="785"/>
      <c r="AK89" s="785"/>
      <c r="AL89" s="785"/>
      <c r="AM89" s="785"/>
      <c r="AN89" s="785"/>
      <c r="AO89" s="785"/>
      <c r="AP89" s="786"/>
      <c r="AQ89" s="113">
        <v>0</v>
      </c>
      <c r="AR89" s="106">
        <v>0</v>
      </c>
      <c r="AS89" s="785"/>
      <c r="AT89" s="785"/>
      <c r="AU89" s="785"/>
      <c r="AV89" s="785"/>
      <c r="AW89" s="785"/>
      <c r="AX89" s="785"/>
      <c r="AY89" s="785"/>
      <c r="AZ89" s="786"/>
      <c r="BA89" s="113">
        <v>0</v>
      </c>
      <c r="BB89" s="106">
        <v>0</v>
      </c>
      <c r="BC89" s="785"/>
      <c r="BD89" s="785"/>
      <c r="BE89" s="785"/>
      <c r="BF89" s="785"/>
      <c r="BG89" s="785"/>
      <c r="BH89" s="785"/>
      <c r="BI89" s="785"/>
      <c r="BJ89" s="786"/>
      <c r="BK89" s="113">
        <v>0</v>
      </c>
      <c r="BL89" s="106">
        <v>0</v>
      </c>
      <c r="BM89" s="785"/>
      <c r="BN89" s="785"/>
      <c r="BO89" s="785"/>
      <c r="BP89" s="785"/>
      <c r="BQ89" s="785"/>
      <c r="BR89" s="785"/>
      <c r="BS89" s="785"/>
      <c r="BT89" s="786"/>
      <c r="BU89" s="113">
        <v>0</v>
      </c>
      <c r="BV89" s="108">
        <v>0</v>
      </c>
      <c r="BW89" s="476">
        <f t="shared" si="83"/>
        <v>0</v>
      </c>
      <c r="BX89" s="477">
        <f t="shared" si="83"/>
        <v>0</v>
      </c>
      <c r="BY89" s="476">
        <f t="shared" si="84"/>
        <v>0</v>
      </c>
      <c r="BZ89" s="1991">
        <f t="shared" si="84"/>
        <v>0</v>
      </c>
    </row>
    <row r="90" spans="1:78" ht="15" customHeight="1" thickBot="1" x14ac:dyDescent="0.3">
      <c r="A90" s="2362" t="s">
        <v>157</v>
      </c>
      <c r="B90" s="2234"/>
      <c r="C90" s="2234"/>
      <c r="D90" s="2235"/>
      <c r="E90" s="787"/>
      <c r="F90" s="787"/>
      <c r="G90" s="787"/>
      <c r="H90" s="787"/>
      <c r="I90" s="787"/>
      <c r="J90" s="787"/>
      <c r="K90" s="787"/>
      <c r="L90" s="787"/>
      <c r="M90" s="790">
        <v>0</v>
      </c>
      <c r="N90" s="115">
        <v>0</v>
      </c>
      <c r="O90" s="791"/>
      <c r="P90" s="791"/>
      <c r="Q90" s="791"/>
      <c r="R90" s="791"/>
      <c r="S90" s="791"/>
      <c r="T90" s="791"/>
      <c r="U90" s="791"/>
      <c r="V90" s="792"/>
      <c r="W90" s="793">
        <v>0</v>
      </c>
      <c r="X90" s="115">
        <v>0</v>
      </c>
      <c r="Y90" s="791"/>
      <c r="Z90" s="791"/>
      <c r="AA90" s="791"/>
      <c r="AB90" s="791"/>
      <c r="AC90" s="791"/>
      <c r="AD90" s="791"/>
      <c r="AE90" s="791"/>
      <c r="AF90" s="792"/>
      <c r="AG90" s="793">
        <v>0</v>
      </c>
      <c r="AH90" s="115">
        <v>0</v>
      </c>
      <c r="AI90" s="791"/>
      <c r="AJ90" s="791"/>
      <c r="AK90" s="791"/>
      <c r="AL90" s="791"/>
      <c r="AM90" s="791"/>
      <c r="AN90" s="791"/>
      <c r="AO90" s="791"/>
      <c r="AP90" s="792"/>
      <c r="AQ90" s="793">
        <v>0</v>
      </c>
      <c r="AR90" s="115">
        <v>0</v>
      </c>
      <c r="AS90" s="791"/>
      <c r="AT90" s="791"/>
      <c r="AU90" s="791"/>
      <c r="AV90" s="791"/>
      <c r="AW90" s="791"/>
      <c r="AX90" s="791"/>
      <c r="AY90" s="791"/>
      <c r="AZ90" s="792"/>
      <c r="BA90" s="793">
        <v>0</v>
      </c>
      <c r="BB90" s="115">
        <v>0</v>
      </c>
      <c r="BC90" s="791"/>
      <c r="BD90" s="791"/>
      <c r="BE90" s="791"/>
      <c r="BF90" s="791"/>
      <c r="BG90" s="791"/>
      <c r="BH90" s="791"/>
      <c r="BI90" s="791"/>
      <c r="BJ90" s="792"/>
      <c r="BK90" s="793">
        <v>0</v>
      </c>
      <c r="BL90" s="115">
        <v>0</v>
      </c>
      <c r="BM90" s="791"/>
      <c r="BN90" s="791"/>
      <c r="BO90" s="791"/>
      <c r="BP90" s="791"/>
      <c r="BQ90" s="791"/>
      <c r="BR90" s="791"/>
      <c r="BS90" s="791"/>
      <c r="BT90" s="792"/>
      <c r="BU90" s="793">
        <v>0</v>
      </c>
      <c r="BV90" s="116">
        <v>0</v>
      </c>
      <c r="BW90" s="478">
        <f t="shared" si="83"/>
        <v>0</v>
      </c>
      <c r="BX90" s="479">
        <f t="shared" si="83"/>
        <v>0</v>
      </c>
      <c r="BY90" s="478">
        <f t="shared" si="84"/>
        <v>0</v>
      </c>
      <c r="BZ90" s="1996">
        <f t="shared" si="84"/>
        <v>0</v>
      </c>
    </row>
    <row r="91" spans="1:78" ht="15" customHeight="1" thickTop="1" x14ac:dyDescent="0.25">
      <c r="A91" s="2356" t="s">
        <v>160</v>
      </c>
      <c r="B91" s="2357"/>
      <c r="C91" s="2357"/>
      <c r="D91" s="2358"/>
      <c r="E91" s="89"/>
      <c r="F91" s="89"/>
      <c r="G91" s="89"/>
      <c r="H91" s="89"/>
      <c r="I91" s="89"/>
      <c r="J91" s="89"/>
      <c r="K91" s="89"/>
      <c r="L91" s="89"/>
      <c r="M91" s="406"/>
      <c r="N91" s="389">
        <f>SUM(N88:N90)</f>
        <v>0</v>
      </c>
      <c r="O91" s="385"/>
      <c r="P91" s="385"/>
      <c r="Q91" s="385"/>
      <c r="R91" s="385"/>
      <c r="S91" s="385"/>
      <c r="T91" s="385"/>
      <c r="U91" s="385"/>
      <c r="V91" s="387"/>
      <c r="W91" s="419"/>
      <c r="X91" s="389">
        <f>SUM(X88:X90)</f>
        <v>0</v>
      </c>
      <c r="Y91" s="385"/>
      <c r="Z91" s="385"/>
      <c r="AA91" s="385"/>
      <c r="AB91" s="385"/>
      <c r="AC91" s="385"/>
      <c r="AD91" s="385"/>
      <c r="AE91" s="385"/>
      <c r="AF91" s="387"/>
      <c r="AG91" s="419"/>
      <c r="AH91" s="389">
        <f>SUM(AH88:AH90)</f>
        <v>0</v>
      </c>
      <c r="AI91" s="385"/>
      <c r="AJ91" s="385"/>
      <c r="AK91" s="385"/>
      <c r="AL91" s="385"/>
      <c r="AM91" s="385"/>
      <c r="AN91" s="385"/>
      <c r="AO91" s="385"/>
      <c r="AP91" s="387"/>
      <c r="AQ91" s="419"/>
      <c r="AR91" s="389">
        <f>SUM(AR88:AR90)</f>
        <v>0</v>
      </c>
      <c r="AS91" s="385"/>
      <c r="AT91" s="385"/>
      <c r="AU91" s="385"/>
      <c r="AV91" s="385"/>
      <c r="AW91" s="385"/>
      <c r="AX91" s="385"/>
      <c r="AY91" s="385"/>
      <c r="AZ91" s="387"/>
      <c r="BA91" s="419"/>
      <c r="BB91" s="389">
        <f>SUM(BB88:BB90)</f>
        <v>0</v>
      </c>
      <c r="BC91" s="385"/>
      <c r="BD91" s="385"/>
      <c r="BE91" s="385"/>
      <c r="BF91" s="385"/>
      <c r="BG91" s="385"/>
      <c r="BH91" s="385"/>
      <c r="BI91" s="385"/>
      <c r="BJ91" s="387"/>
      <c r="BK91" s="419"/>
      <c r="BL91" s="389">
        <f>SUM(BL88:BL90)</f>
        <v>0</v>
      </c>
      <c r="BM91" s="385"/>
      <c r="BN91" s="385"/>
      <c r="BO91" s="385"/>
      <c r="BP91" s="385"/>
      <c r="BQ91" s="385"/>
      <c r="BR91" s="385"/>
      <c r="BS91" s="385"/>
      <c r="BT91" s="387"/>
      <c r="BU91" s="419"/>
      <c r="BV91" s="391">
        <f>SUM(BV88:BV90)</f>
        <v>0</v>
      </c>
      <c r="BW91" s="406"/>
      <c r="BX91" s="391">
        <f>SUM(BX88:BX90)</f>
        <v>0</v>
      </c>
      <c r="BY91" s="406"/>
      <c r="BZ91" s="1994">
        <f>BX91/$BZ$1</f>
        <v>0</v>
      </c>
    </row>
    <row r="92" spans="1:78" ht="15" customHeight="1" x14ac:dyDescent="0.25">
      <c r="A92" s="2376" t="s">
        <v>104</v>
      </c>
      <c r="B92" s="2377"/>
      <c r="C92" s="2377"/>
      <c r="D92" s="2378"/>
      <c r="E92" s="737"/>
      <c r="F92" s="737"/>
      <c r="G92" s="737"/>
      <c r="H92" s="737"/>
      <c r="I92" s="737"/>
      <c r="J92" s="737"/>
      <c r="K92" s="737"/>
      <c r="L92" s="737"/>
      <c r="M92" s="794">
        <v>0</v>
      </c>
      <c r="N92" s="795">
        <v>0</v>
      </c>
      <c r="O92" s="796"/>
      <c r="P92" s="796"/>
      <c r="Q92" s="796"/>
      <c r="R92" s="796"/>
      <c r="S92" s="796"/>
      <c r="T92" s="796"/>
      <c r="U92" s="796"/>
      <c r="V92" s="796"/>
      <c r="W92" s="797">
        <v>0</v>
      </c>
      <c r="X92" s="795">
        <v>0</v>
      </c>
      <c r="Y92" s="796"/>
      <c r="Z92" s="796"/>
      <c r="AA92" s="796"/>
      <c r="AB92" s="796"/>
      <c r="AC92" s="796"/>
      <c r="AD92" s="796"/>
      <c r="AE92" s="796"/>
      <c r="AF92" s="796"/>
      <c r="AG92" s="797">
        <v>0</v>
      </c>
      <c r="AH92" s="795">
        <v>0</v>
      </c>
      <c r="AI92" s="796"/>
      <c r="AJ92" s="796"/>
      <c r="AK92" s="796"/>
      <c r="AL92" s="796"/>
      <c r="AM92" s="796"/>
      <c r="AN92" s="796"/>
      <c r="AO92" s="796"/>
      <c r="AP92" s="796"/>
      <c r="AQ92" s="797">
        <v>0</v>
      </c>
      <c r="AR92" s="795">
        <v>0</v>
      </c>
      <c r="AS92" s="796"/>
      <c r="AT92" s="796"/>
      <c r="AU92" s="796"/>
      <c r="AV92" s="796"/>
      <c r="AW92" s="796"/>
      <c r="AX92" s="796"/>
      <c r="AY92" s="796"/>
      <c r="AZ92" s="796"/>
      <c r="BA92" s="797">
        <v>0</v>
      </c>
      <c r="BB92" s="795">
        <v>0</v>
      </c>
      <c r="BC92" s="796"/>
      <c r="BD92" s="796"/>
      <c r="BE92" s="796"/>
      <c r="BF92" s="796"/>
      <c r="BG92" s="796"/>
      <c r="BH92" s="796"/>
      <c r="BI92" s="796"/>
      <c r="BJ92" s="796"/>
      <c r="BK92" s="797">
        <v>0</v>
      </c>
      <c r="BL92" s="795">
        <v>0</v>
      </c>
      <c r="BM92" s="796"/>
      <c r="BN92" s="796"/>
      <c r="BO92" s="796"/>
      <c r="BP92" s="796"/>
      <c r="BQ92" s="796"/>
      <c r="BR92" s="796"/>
      <c r="BS92" s="796"/>
      <c r="BT92" s="796"/>
      <c r="BU92" s="797">
        <v>0</v>
      </c>
      <c r="BV92" s="798">
        <v>0</v>
      </c>
      <c r="BW92" s="739">
        <f t="shared" ref="BW92:BX98" si="85">SUM(M92,W92,AG92,AQ92,BA92,BK92,BU92)</f>
        <v>0</v>
      </c>
      <c r="BX92" s="740">
        <f t="shared" si="85"/>
        <v>0</v>
      </c>
      <c r="BY92" s="739">
        <f t="shared" ref="BY92:BZ98" si="86">BW92/$BZ$1</f>
        <v>0</v>
      </c>
      <c r="BZ92" s="1998">
        <f t="shared" si="86"/>
        <v>0</v>
      </c>
    </row>
    <row r="93" spans="1:78" ht="15" customHeight="1" x14ac:dyDescent="0.25">
      <c r="A93" s="2376" t="s">
        <v>105</v>
      </c>
      <c r="B93" s="2377"/>
      <c r="C93" s="2377"/>
      <c r="D93" s="2378"/>
      <c r="E93" s="737"/>
      <c r="F93" s="737"/>
      <c r="G93" s="737"/>
      <c r="H93" s="737"/>
      <c r="I93" s="737"/>
      <c r="J93" s="737"/>
      <c r="K93" s="737"/>
      <c r="L93" s="737"/>
      <c r="M93" s="794">
        <v>0</v>
      </c>
      <c r="N93" s="795">
        <v>0</v>
      </c>
      <c r="O93" s="796"/>
      <c r="P93" s="796"/>
      <c r="Q93" s="796"/>
      <c r="R93" s="796"/>
      <c r="S93" s="796"/>
      <c r="T93" s="796"/>
      <c r="U93" s="796"/>
      <c r="V93" s="796"/>
      <c r="W93" s="799">
        <v>0</v>
      </c>
      <c r="X93" s="795">
        <v>0</v>
      </c>
      <c r="Y93" s="796"/>
      <c r="Z93" s="796"/>
      <c r="AA93" s="796"/>
      <c r="AB93" s="796"/>
      <c r="AC93" s="796"/>
      <c r="AD93" s="796"/>
      <c r="AE93" s="796"/>
      <c r="AF93" s="796"/>
      <c r="AG93" s="799">
        <v>0</v>
      </c>
      <c r="AH93" s="795">
        <v>0</v>
      </c>
      <c r="AI93" s="796"/>
      <c r="AJ93" s="796"/>
      <c r="AK93" s="796"/>
      <c r="AL93" s="796"/>
      <c r="AM93" s="796"/>
      <c r="AN93" s="796"/>
      <c r="AO93" s="796"/>
      <c r="AP93" s="796"/>
      <c r="AQ93" s="799">
        <v>0</v>
      </c>
      <c r="AR93" s="795">
        <v>0</v>
      </c>
      <c r="AS93" s="796"/>
      <c r="AT93" s="796"/>
      <c r="AU93" s="796"/>
      <c r="AV93" s="796"/>
      <c r="AW93" s="796"/>
      <c r="AX93" s="796"/>
      <c r="AY93" s="796"/>
      <c r="AZ93" s="796"/>
      <c r="BA93" s="799">
        <v>0</v>
      </c>
      <c r="BB93" s="795">
        <v>0</v>
      </c>
      <c r="BC93" s="796"/>
      <c r="BD93" s="796"/>
      <c r="BE93" s="796"/>
      <c r="BF93" s="796"/>
      <c r="BG93" s="796"/>
      <c r="BH93" s="796"/>
      <c r="BI93" s="796"/>
      <c r="BJ93" s="796"/>
      <c r="BK93" s="799">
        <v>0</v>
      </c>
      <c r="BL93" s="795">
        <v>0</v>
      </c>
      <c r="BM93" s="796"/>
      <c r="BN93" s="796"/>
      <c r="BO93" s="796"/>
      <c r="BP93" s="796"/>
      <c r="BQ93" s="796"/>
      <c r="BR93" s="796"/>
      <c r="BS93" s="796"/>
      <c r="BT93" s="796"/>
      <c r="BU93" s="799">
        <v>0</v>
      </c>
      <c r="BV93" s="798">
        <v>0</v>
      </c>
      <c r="BW93" s="739">
        <f t="shared" si="85"/>
        <v>0</v>
      </c>
      <c r="BX93" s="740">
        <f t="shared" si="85"/>
        <v>0</v>
      </c>
      <c r="BY93" s="739">
        <f t="shared" si="86"/>
        <v>0</v>
      </c>
      <c r="BZ93" s="1998">
        <f t="shared" si="86"/>
        <v>0</v>
      </c>
    </row>
    <row r="94" spans="1:78" ht="15" customHeight="1" x14ac:dyDescent="0.25">
      <c r="A94" s="2376" t="s">
        <v>106</v>
      </c>
      <c r="B94" s="2377"/>
      <c r="C94" s="2377"/>
      <c r="D94" s="2378"/>
      <c r="E94" s="737"/>
      <c r="F94" s="737"/>
      <c r="G94" s="737"/>
      <c r="H94" s="737"/>
      <c r="I94" s="737"/>
      <c r="J94" s="737"/>
      <c r="K94" s="737"/>
      <c r="L94" s="737"/>
      <c r="M94" s="794">
        <v>0</v>
      </c>
      <c r="N94" s="795">
        <v>0</v>
      </c>
      <c r="O94" s="796"/>
      <c r="P94" s="796"/>
      <c r="Q94" s="796"/>
      <c r="R94" s="796"/>
      <c r="S94" s="796"/>
      <c r="T94" s="796"/>
      <c r="U94" s="796"/>
      <c r="V94" s="796"/>
      <c r="W94" s="799">
        <v>0</v>
      </c>
      <c r="X94" s="795">
        <v>0</v>
      </c>
      <c r="Y94" s="796"/>
      <c r="Z94" s="796"/>
      <c r="AA94" s="796"/>
      <c r="AB94" s="796"/>
      <c r="AC94" s="796"/>
      <c r="AD94" s="796"/>
      <c r="AE94" s="796"/>
      <c r="AF94" s="796"/>
      <c r="AG94" s="799">
        <v>0</v>
      </c>
      <c r="AH94" s="795">
        <v>0</v>
      </c>
      <c r="AI94" s="796"/>
      <c r="AJ94" s="796"/>
      <c r="AK94" s="796"/>
      <c r="AL94" s="796"/>
      <c r="AM94" s="796"/>
      <c r="AN94" s="796"/>
      <c r="AO94" s="796"/>
      <c r="AP94" s="796"/>
      <c r="AQ94" s="799">
        <v>0</v>
      </c>
      <c r="AR94" s="795">
        <v>0</v>
      </c>
      <c r="AS94" s="796"/>
      <c r="AT94" s="796"/>
      <c r="AU94" s="796"/>
      <c r="AV94" s="796"/>
      <c r="AW94" s="796"/>
      <c r="AX94" s="796"/>
      <c r="AY94" s="796"/>
      <c r="AZ94" s="796"/>
      <c r="BA94" s="799">
        <v>0</v>
      </c>
      <c r="BB94" s="795">
        <v>0</v>
      </c>
      <c r="BC94" s="796"/>
      <c r="BD94" s="796"/>
      <c r="BE94" s="796"/>
      <c r="BF94" s="796"/>
      <c r="BG94" s="796"/>
      <c r="BH94" s="796"/>
      <c r="BI94" s="796"/>
      <c r="BJ94" s="796"/>
      <c r="BK94" s="799">
        <v>0</v>
      </c>
      <c r="BL94" s="795">
        <v>0</v>
      </c>
      <c r="BM94" s="796"/>
      <c r="BN94" s="796"/>
      <c r="BO94" s="796"/>
      <c r="BP94" s="796"/>
      <c r="BQ94" s="796"/>
      <c r="BR94" s="796"/>
      <c r="BS94" s="796"/>
      <c r="BT94" s="796"/>
      <c r="BU94" s="799">
        <v>0</v>
      </c>
      <c r="BV94" s="798">
        <v>0</v>
      </c>
      <c r="BW94" s="739">
        <f t="shared" si="85"/>
        <v>0</v>
      </c>
      <c r="BX94" s="740">
        <f t="shared" si="85"/>
        <v>0</v>
      </c>
      <c r="BY94" s="739">
        <f t="shared" si="86"/>
        <v>0</v>
      </c>
      <c r="BZ94" s="1998">
        <f t="shared" si="86"/>
        <v>0</v>
      </c>
    </row>
    <row r="95" spans="1:78" ht="15" customHeight="1" x14ac:dyDescent="0.25">
      <c r="A95" s="2376" t="s">
        <v>107</v>
      </c>
      <c r="B95" s="2377"/>
      <c r="C95" s="2377"/>
      <c r="D95" s="2378"/>
      <c r="E95" s="737"/>
      <c r="F95" s="737"/>
      <c r="G95" s="737"/>
      <c r="H95" s="737"/>
      <c r="I95" s="737"/>
      <c r="J95" s="737"/>
      <c r="K95" s="737"/>
      <c r="L95" s="737"/>
      <c r="M95" s="794">
        <v>0</v>
      </c>
      <c r="N95" s="795">
        <v>0</v>
      </c>
      <c r="O95" s="796"/>
      <c r="P95" s="796"/>
      <c r="Q95" s="796"/>
      <c r="R95" s="796"/>
      <c r="S95" s="796"/>
      <c r="T95" s="796"/>
      <c r="U95" s="796"/>
      <c r="V95" s="796"/>
      <c r="W95" s="799">
        <v>0</v>
      </c>
      <c r="X95" s="795">
        <v>0</v>
      </c>
      <c r="Y95" s="796"/>
      <c r="Z95" s="796"/>
      <c r="AA95" s="796"/>
      <c r="AB95" s="796"/>
      <c r="AC95" s="796"/>
      <c r="AD95" s="796"/>
      <c r="AE95" s="796"/>
      <c r="AF95" s="796"/>
      <c r="AG95" s="799">
        <v>0</v>
      </c>
      <c r="AH95" s="795">
        <v>0</v>
      </c>
      <c r="AI95" s="796"/>
      <c r="AJ95" s="796"/>
      <c r="AK95" s="796"/>
      <c r="AL95" s="796"/>
      <c r="AM95" s="796"/>
      <c r="AN95" s="796"/>
      <c r="AO95" s="796"/>
      <c r="AP95" s="796"/>
      <c r="AQ95" s="799">
        <v>0</v>
      </c>
      <c r="AR95" s="795">
        <v>0</v>
      </c>
      <c r="AS95" s="796"/>
      <c r="AT95" s="796"/>
      <c r="AU95" s="796"/>
      <c r="AV95" s="796"/>
      <c r="AW95" s="796"/>
      <c r="AX95" s="796"/>
      <c r="AY95" s="796"/>
      <c r="AZ95" s="796"/>
      <c r="BA95" s="799">
        <v>0</v>
      </c>
      <c r="BB95" s="795">
        <v>0</v>
      </c>
      <c r="BC95" s="796"/>
      <c r="BD95" s="796"/>
      <c r="BE95" s="796"/>
      <c r="BF95" s="796"/>
      <c r="BG95" s="796"/>
      <c r="BH95" s="796"/>
      <c r="BI95" s="796"/>
      <c r="BJ95" s="796"/>
      <c r="BK95" s="799">
        <v>0</v>
      </c>
      <c r="BL95" s="795">
        <v>0</v>
      </c>
      <c r="BM95" s="796"/>
      <c r="BN95" s="796"/>
      <c r="BO95" s="796"/>
      <c r="BP95" s="796"/>
      <c r="BQ95" s="796"/>
      <c r="BR95" s="796"/>
      <c r="BS95" s="796"/>
      <c r="BT95" s="796"/>
      <c r="BU95" s="799">
        <v>0</v>
      </c>
      <c r="BV95" s="798">
        <v>0</v>
      </c>
      <c r="BW95" s="739">
        <f t="shared" si="85"/>
        <v>0</v>
      </c>
      <c r="BX95" s="740">
        <f t="shared" si="85"/>
        <v>0</v>
      </c>
      <c r="BY95" s="739">
        <f t="shared" si="86"/>
        <v>0</v>
      </c>
      <c r="BZ95" s="1998">
        <f t="shared" si="86"/>
        <v>0</v>
      </c>
    </row>
    <row r="96" spans="1:78" ht="15" customHeight="1" x14ac:dyDescent="0.25">
      <c r="A96" s="2376" t="s">
        <v>108</v>
      </c>
      <c r="B96" s="2377"/>
      <c r="C96" s="2377"/>
      <c r="D96" s="2378"/>
      <c r="E96" s="737"/>
      <c r="F96" s="737"/>
      <c r="G96" s="737"/>
      <c r="H96" s="737"/>
      <c r="I96" s="737"/>
      <c r="J96" s="737"/>
      <c r="K96" s="737"/>
      <c r="L96" s="737"/>
      <c r="M96" s="794">
        <v>0</v>
      </c>
      <c r="N96" s="795">
        <v>0</v>
      </c>
      <c r="O96" s="796"/>
      <c r="P96" s="796"/>
      <c r="Q96" s="796"/>
      <c r="R96" s="796"/>
      <c r="S96" s="796"/>
      <c r="T96" s="796"/>
      <c r="U96" s="796"/>
      <c r="V96" s="796"/>
      <c r="W96" s="799">
        <v>0</v>
      </c>
      <c r="X96" s="795">
        <v>0</v>
      </c>
      <c r="Y96" s="796"/>
      <c r="Z96" s="796"/>
      <c r="AA96" s="796"/>
      <c r="AB96" s="796"/>
      <c r="AC96" s="796"/>
      <c r="AD96" s="796"/>
      <c r="AE96" s="796"/>
      <c r="AF96" s="796"/>
      <c r="AG96" s="799">
        <v>0</v>
      </c>
      <c r="AH96" s="795">
        <v>0</v>
      </c>
      <c r="AI96" s="796"/>
      <c r="AJ96" s="796"/>
      <c r="AK96" s="796"/>
      <c r="AL96" s="796"/>
      <c r="AM96" s="796"/>
      <c r="AN96" s="796"/>
      <c r="AO96" s="796"/>
      <c r="AP96" s="796"/>
      <c r="AQ96" s="799">
        <v>0</v>
      </c>
      <c r="AR96" s="795">
        <v>0</v>
      </c>
      <c r="AS96" s="796"/>
      <c r="AT96" s="796"/>
      <c r="AU96" s="796"/>
      <c r="AV96" s="796"/>
      <c r="AW96" s="796"/>
      <c r="AX96" s="796"/>
      <c r="AY96" s="796"/>
      <c r="AZ96" s="796"/>
      <c r="BA96" s="799">
        <v>0</v>
      </c>
      <c r="BB96" s="795">
        <v>0</v>
      </c>
      <c r="BC96" s="796"/>
      <c r="BD96" s="796"/>
      <c r="BE96" s="796"/>
      <c r="BF96" s="796"/>
      <c r="BG96" s="796"/>
      <c r="BH96" s="796"/>
      <c r="BI96" s="796"/>
      <c r="BJ96" s="796"/>
      <c r="BK96" s="799">
        <v>0</v>
      </c>
      <c r="BL96" s="795">
        <v>0</v>
      </c>
      <c r="BM96" s="796"/>
      <c r="BN96" s="796"/>
      <c r="BO96" s="796"/>
      <c r="BP96" s="796"/>
      <c r="BQ96" s="796"/>
      <c r="BR96" s="796"/>
      <c r="BS96" s="796"/>
      <c r="BT96" s="796"/>
      <c r="BU96" s="799">
        <v>0</v>
      </c>
      <c r="BV96" s="798">
        <v>0</v>
      </c>
      <c r="BW96" s="739">
        <f t="shared" si="85"/>
        <v>0</v>
      </c>
      <c r="BX96" s="740">
        <f t="shared" si="85"/>
        <v>0</v>
      </c>
      <c r="BY96" s="739">
        <f t="shared" si="86"/>
        <v>0</v>
      </c>
      <c r="BZ96" s="1998">
        <f t="shared" si="86"/>
        <v>0</v>
      </c>
    </row>
    <row r="97" spans="1:79" ht="15" customHeight="1" x14ac:dyDescent="0.25">
      <c r="A97" s="2376" t="s">
        <v>109</v>
      </c>
      <c r="B97" s="2377"/>
      <c r="C97" s="2377"/>
      <c r="D97" s="2378"/>
      <c r="E97" s="737"/>
      <c r="F97" s="737"/>
      <c r="G97" s="737"/>
      <c r="H97" s="737"/>
      <c r="I97" s="737"/>
      <c r="J97" s="737"/>
      <c r="K97" s="737"/>
      <c r="L97" s="737"/>
      <c r="M97" s="794">
        <v>0</v>
      </c>
      <c r="N97" s="795">
        <v>0</v>
      </c>
      <c r="O97" s="796"/>
      <c r="P97" s="796"/>
      <c r="Q97" s="796"/>
      <c r="R97" s="796"/>
      <c r="S97" s="796"/>
      <c r="T97" s="796"/>
      <c r="U97" s="796"/>
      <c r="V97" s="796"/>
      <c r="W97" s="799">
        <v>0</v>
      </c>
      <c r="X97" s="795">
        <v>0</v>
      </c>
      <c r="Y97" s="796"/>
      <c r="Z97" s="796"/>
      <c r="AA97" s="796"/>
      <c r="AB97" s="796"/>
      <c r="AC97" s="796"/>
      <c r="AD97" s="796"/>
      <c r="AE97" s="796"/>
      <c r="AF97" s="796"/>
      <c r="AG97" s="799">
        <v>0</v>
      </c>
      <c r="AH97" s="795">
        <v>0</v>
      </c>
      <c r="AI97" s="796"/>
      <c r="AJ97" s="796"/>
      <c r="AK97" s="796"/>
      <c r="AL97" s="796"/>
      <c r="AM97" s="796"/>
      <c r="AN97" s="796"/>
      <c r="AO97" s="796"/>
      <c r="AP97" s="796"/>
      <c r="AQ97" s="799">
        <v>0</v>
      </c>
      <c r="AR97" s="795">
        <v>0</v>
      </c>
      <c r="AS97" s="796"/>
      <c r="AT97" s="796"/>
      <c r="AU97" s="796"/>
      <c r="AV97" s="796"/>
      <c r="AW97" s="796"/>
      <c r="AX97" s="796"/>
      <c r="AY97" s="796"/>
      <c r="AZ97" s="796"/>
      <c r="BA97" s="799">
        <v>0</v>
      </c>
      <c r="BB97" s="795">
        <v>0</v>
      </c>
      <c r="BC97" s="796"/>
      <c r="BD97" s="796"/>
      <c r="BE97" s="796"/>
      <c r="BF97" s="796"/>
      <c r="BG97" s="796"/>
      <c r="BH97" s="796"/>
      <c r="BI97" s="796"/>
      <c r="BJ97" s="796"/>
      <c r="BK97" s="799">
        <v>0</v>
      </c>
      <c r="BL97" s="795">
        <v>0</v>
      </c>
      <c r="BM97" s="796"/>
      <c r="BN97" s="796"/>
      <c r="BO97" s="796"/>
      <c r="BP97" s="796"/>
      <c r="BQ97" s="796"/>
      <c r="BR97" s="796"/>
      <c r="BS97" s="796"/>
      <c r="BT97" s="796"/>
      <c r="BU97" s="799">
        <v>0</v>
      </c>
      <c r="BV97" s="798">
        <v>0</v>
      </c>
      <c r="BW97" s="739">
        <f t="shared" si="85"/>
        <v>0</v>
      </c>
      <c r="BX97" s="740">
        <f t="shared" si="85"/>
        <v>0</v>
      </c>
      <c r="BY97" s="739">
        <f t="shared" si="86"/>
        <v>0</v>
      </c>
      <c r="BZ97" s="1998">
        <f t="shared" si="86"/>
        <v>0</v>
      </c>
    </row>
    <row r="98" spans="1:79" ht="15" customHeight="1" thickBot="1" x14ac:dyDescent="0.3">
      <c r="A98" s="2391" t="s">
        <v>110</v>
      </c>
      <c r="B98" s="2392"/>
      <c r="C98" s="2392"/>
      <c r="D98" s="2393"/>
      <c r="E98" s="742"/>
      <c r="F98" s="742"/>
      <c r="G98" s="742"/>
      <c r="H98" s="742"/>
      <c r="I98" s="742"/>
      <c r="J98" s="742"/>
      <c r="K98" s="742"/>
      <c r="L98" s="742"/>
      <c r="M98" s="794">
        <v>0</v>
      </c>
      <c r="N98" s="795">
        <v>0</v>
      </c>
      <c r="O98" s="796"/>
      <c r="P98" s="796"/>
      <c r="Q98" s="796"/>
      <c r="R98" s="796"/>
      <c r="S98" s="796"/>
      <c r="T98" s="796"/>
      <c r="U98" s="796"/>
      <c r="V98" s="796"/>
      <c r="W98" s="800">
        <v>0</v>
      </c>
      <c r="X98" s="795">
        <v>0</v>
      </c>
      <c r="Y98" s="796"/>
      <c r="Z98" s="796"/>
      <c r="AA98" s="796"/>
      <c r="AB98" s="796"/>
      <c r="AC98" s="796"/>
      <c r="AD98" s="796"/>
      <c r="AE98" s="796"/>
      <c r="AF98" s="796"/>
      <c r="AG98" s="800">
        <v>0</v>
      </c>
      <c r="AH98" s="795">
        <v>0</v>
      </c>
      <c r="AI98" s="796"/>
      <c r="AJ98" s="796"/>
      <c r="AK98" s="796"/>
      <c r="AL98" s="796"/>
      <c r="AM98" s="796"/>
      <c r="AN98" s="796"/>
      <c r="AO98" s="796"/>
      <c r="AP98" s="796"/>
      <c r="AQ98" s="800">
        <v>0</v>
      </c>
      <c r="AR98" s="795">
        <v>0</v>
      </c>
      <c r="AS98" s="796"/>
      <c r="AT98" s="796"/>
      <c r="AU98" s="796"/>
      <c r="AV98" s="796"/>
      <c r="AW98" s="796"/>
      <c r="AX98" s="796"/>
      <c r="AY98" s="796"/>
      <c r="AZ98" s="796"/>
      <c r="BA98" s="800">
        <v>0</v>
      </c>
      <c r="BB98" s="795">
        <v>0</v>
      </c>
      <c r="BC98" s="796"/>
      <c r="BD98" s="796"/>
      <c r="BE98" s="796"/>
      <c r="BF98" s="796"/>
      <c r="BG98" s="796"/>
      <c r="BH98" s="796"/>
      <c r="BI98" s="796"/>
      <c r="BJ98" s="796"/>
      <c r="BK98" s="800">
        <v>0</v>
      </c>
      <c r="BL98" s="795">
        <v>0</v>
      </c>
      <c r="BM98" s="796"/>
      <c r="BN98" s="796"/>
      <c r="BO98" s="796"/>
      <c r="BP98" s="796"/>
      <c r="BQ98" s="796"/>
      <c r="BR98" s="796"/>
      <c r="BS98" s="796"/>
      <c r="BT98" s="796"/>
      <c r="BU98" s="800">
        <v>0</v>
      </c>
      <c r="BV98" s="798">
        <v>0</v>
      </c>
      <c r="BW98" s="739">
        <f t="shared" si="85"/>
        <v>0</v>
      </c>
      <c r="BX98" s="740">
        <f t="shared" si="85"/>
        <v>0</v>
      </c>
      <c r="BY98" s="739">
        <f t="shared" si="86"/>
        <v>0</v>
      </c>
      <c r="BZ98" s="1998">
        <f t="shared" si="86"/>
        <v>0</v>
      </c>
    </row>
    <row r="99" spans="1:79" ht="17.25" customHeight="1" thickTop="1" x14ac:dyDescent="0.25">
      <c r="A99" s="2388" t="s">
        <v>165</v>
      </c>
      <c r="B99" s="2389"/>
      <c r="C99" s="2389"/>
      <c r="D99" s="2390"/>
      <c r="E99" s="386"/>
      <c r="F99" s="386"/>
      <c r="G99" s="386"/>
      <c r="H99" s="386"/>
      <c r="I99" s="386"/>
      <c r="J99" s="386"/>
      <c r="K99" s="386"/>
      <c r="L99" s="386"/>
      <c r="M99" s="410"/>
      <c r="N99" s="389">
        <f>SUM(N31,N32,N33,N34,N35,N36,N37,N38,N39,N40,N48,N58,N63,N70,N75,N80,N86,N91,N92:N98)</f>
        <v>0</v>
      </c>
      <c r="O99" s="386"/>
      <c r="P99" s="386"/>
      <c r="Q99" s="386"/>
      <c r="R99" s="386"/>
      <c r="S99" s="386"/>
      <c r="T99" s="386"/>
      <c r="U99" s="386"/>
      <c r="V99" s="411"/>
      <c r="W99" s="412"/>
      <c r="X99" s="389">
        <f>SUM(X31,X32,X33,X34,X35,X36,X37,X38,X39,X40,X48,X58,X63,X70,X75,X80,X86,X91,X92:X98)</f>
        <v>0</v>
      </c>
      <c r="Y99" s="386"/>
      <c r="Z99" s="386"/>
      <c r="AA99" s="386"/>
      <c r="AB99" s="386"/>
      <c r="AC99" s="386"/>
      <c r="AD99" s="386"/>
      <c r="AE99" s="386"/>
      <c r="AF99" s="411"/>
      <c r="AG99" s="412"/>
      <c r="AH99" s="389">
        <f>SUM(AH31,AH32,AH33,AH34,AH35,AH36,AH37,AH38,AH39,AH40,AH48,AH58,AH63,AH70,AH75,AH80,AH86,AH91,AH92:AH98)</f>
        <v>0</v>
      </c>
      <c r="AI99" s="386"/>
      <c r="AJ99" s="386"/>
      <c r="AK99" s="386"/>
      <c r="AL99" s="386"/>
      <c r="AM99" s="386"/>
      <c r="AN99" s="386"/>
      <c r="AO99" s="386"/>
      <c r="AP99" s="411"/>
      <c r="AQ99" s="412"/>
      <c r="AR99" s="389">
        <f>SUM(AR31,AR32,AR33,AR34,AR35,AR36,AR37,AR38,AR39,AR40,AR48,AR58,AR63,AR70,AR75,AR80,AR86,AR91,AR92:AR98)</f>
        <v>0</v>
      </c>
      <c r="AS99" s="386"/>
      <c r="AT99" s="386"/>
      <c r="AU99" s="386"/>
      <c r="AV99" s="386"/>
      <c r="AW99" s="386"/>
      <c r="AX99" s="386"/>
      <c r="AY99" s="386"/>
      <c r="AZ99" s="411"/>
      <c r="BA99" s="412"/>
      <c r="BB99" s="389">
        <f>SUM(BB31,BB32,BB33,BB34,BB35,BB36,BB37,BB38,BB39,BB40,BB48,BB58,BB63,BB70,BB75,BB80,BB86,BB91,BB92:BB98)</f>
        <v>0</v>
      </c>
      <c r="BC99" s="386"/>
      <c r="BD99" s="386"/>
      <c r="BE99" s="386"/>
      <c r="BF99" s="386"/>
      <c r="BG99" s="386"/>
      <c r="BH99" s="386"/>
      <c r="BI99" s="386"/>
      <c r="BJ99" s="411"/>
      <c r="BK99" s="412"/>
      <c r="BL99" s="389">
        <f>SUM(BL31,BL32,BL33,BL34,BL35,BL36,BL37,BL38,BL39,BL40,BL48,BL58,BL63,BL70,BL75,BL80,BL86,BL91,BL92:BL98)</f>
        <v>0</v>
      </c>
      <c r="BM99" s="386"/>
      <c r="BN99" s="386"/>
      <c r="BO99" s="386"/>
      <c r="BP99" s="386"/>
      <c r="BQ99" s="386"/>
      <c r="BR99" s="386"/>
      <c r="BS99" s="386"/>
      <c r="BT99" s="411"/>
      <c r="BU99" s="412"/>
      <c r="BV99" s="391">
        <f>SUM(BV31,BV32,BV33,BV34,BV35,BV36,BV37,BV38,BV39,BV40,BV48,BV58,BV63,BV70,BV75,BV80,BV86,BV91,BV92:BV98)</f>
        <v>0</v>
      </c>
      <c r="BW99" s="406"/>
      <c r="BX99" s="391">
        <f>SUM(BX31,BX32,BX33,BX34,BX35,BX36,BX37,BX38,BX39,BX40,BX48,BX58,BX63,BX70,BX75,BX80,BX86,BX91,BX92:BX98)</f>
        <v>0</v>
      </c>
      <c r="BY99" s="406"/>
      <c r="BZ99" s="1994">
        <f>BX99/$BZ$1</f>
        <v>0</v>
      </c>
    </row>
    <row r="100" spans="1:79" ht="15.75" thickBot="1" x14ac:dyDescent="0.3">
      <c r="A100" s="2394"/>
      <c r="B100" s="2395"/>
      <c r="C100" s="2395"/>
      <c r="D100" s="2396"/>
      <c r="E100" s="152"/>
      <c r="F100" s="152"/>
      <c r="G100" s="152"/>
      <c r="H100" s="152"/>
      <c r="I100" s="152"/>
      <c r="J100" s="152"/>
      <c r="K100" s="152"/>
      <c r="L100" s="152"/>
      <c r="M100" s="153"/>
      <c r="N100" s="144"/>
      <c r="O100" s="154"/>
      <c r="P100" s="154"/>
      <c r="Q100" s="154"/>
      <c r="R100" s="154"/>
      <c r="S100" s="154"/>
      <c r="T100" s="154"/>
      <c r="U100" s="154"/>
      <c r="V100" s="154"/>
      <c r="W100" s="155"/>
      <c r="X100" s="144"/>
      <c r="Y100" s="154"/>
      <c r="Z100" s="154"/>
      <c r="AA100" s="154"/>
      <c r="AB100" s="154"/>
      <c r="AC100" s="154"/>
      <c r="AD100" s="154"/>
      <c r="AE100" s="154"/>
      <c r="AF100" s="154"/>
      <c r="AG100" s="155"/>
      <c r="AH100" s="144"/>
      <c r="AI100" s="154"/>
      <c r="AJ100" s="154"/>
      <c r="AK100" s="154"/>
      <c r="AL100" s="154"/>
      <c r="AM100" s="154"/>
      <c r="AN100" s="154"/>
      <c r="AO100" s="154"/>
      <c r="AP100" s="154"/>
      <c r="AQ100" s="155"/>
      <c r="AR100" s="144"/>
      <c r="AS100" s="154"/>
      <c r="AT100" s="154"/>
      <c r="AU100" s="154"/>
      <c r="AV100" s="154"/>
      <c r="AW100" s="154"/>
      <c r="AX100" s="154"/>
      <c r="AY100" s="154"/>
      <c r="AZ100" s="154"/>
      <c r="BA100" s="155"/>
      <c r="BB100" s="144"/>
      <c r="BC100" s="154"/>
      <c r="BD100" s="154"/>
      <c r="BE100" s="154"/>
      <c r="BF100" s="154"/>
      <c r="BG100" s="154"/>
      <c r="BH100" s="154"/>
      <c r="BI100" s="154"/>
      <c r="BJ100" s="154"/>
      <c r="BK100" s="155"/>
      <c r="BL100" s="144"/>
      <c r="BM100" s="154"/>
      <c r="BN100" s="154"/>
      <c r="BO100" s="154"/>
      <c r="BP100" s="154"/>
      <c r="BQ100" s="154"/>
      <c r="BR100" s="154"/>
      <c r="BS100" s="154"/>
      <c r="BT100" s="154"/>
      <c r="BU100" s="155"/>
      <c r="BV100" s="148"/>
      <c r="BW100" s="743"/>
      <c r="BX100" s="156"/>
      <c r="BY100" s="744"/>
      <c r="BZ100" s="1987"/>
    </row>
    <row r="101" spans="1:79" ht="15.75" thickTop="1" x14ac:dyDescent="0.25">
      <c r="A101" s="2397" t="s">
        <v>26</v>
      </c>
      <c r="B101" s="2213"/>
      <c r="C101" s="2213"/>
      <c r="D101" s="2214"/>
      <c r="E101" s="722"/>
      <c r="F101" s="722"/>
      <c r="G101" s="722"/>
      <c r="H101" s="722"/>
      <c r="I101" s="722"/>
      <c r="J101" s="722"/>
      <c r="K101" s="722"/>
      <c r="L101" s="722"/>
      <c r="M101" s="723" t="s">
        <v>163</v>
      </c>
      <c r="N101" s="724" t="s">
        <v>24</v>
      </c>
      <c r="O101" s="723" t="s">
        <v>163</v>
      </c>
      <c r="P101" s="724" t="s">
        <v>24</v>
      </c>
      <c r="Q101" s="723" t="s">
        <v>163</v>
      </c>
      <c r="R101" s="724" t="s">
        <v>24</v>
      </c>
      <c r="S101" s="723" t="s">
        <v>163</v>
      </c>
      <c r="T101" s="724" t="s">
        <v>24</v>
      </c>
      <c r="U101" s="723" t="s">
        <v>163</v>
      </c>
      <c r="V101" s="726" t="s">
        <v>24</v>
      </c>
      <c r="W101" s="725" t="s">
        <v>163</v>
      </c>
      <c r="X101" s="724" t="s">
        <v>24</v>
      </c>
      <c r="Y101" s="723" t="s">
        <v>163</v>
      </c>
      <c r="Z101" s="724" t="s">
        <v>24</v>
      </c>
      <c r="AA101" s="723" t="s">
        <v>163</v>
      </c>
      <c r="AB101" s="724" t="s">
        <v>24</v>
      </c>
      <c r="AC101" s="723" t="s">
        <v>163</v>
      </c>
      <c r="AD101" s="724" t="s">
        <v>24</v>
      </c>
      <c r="AE101" s="723" t="s">
        <v>163</v>
      </c>
      <c r="AF101" s="726" t="s">
        <v>24</v>
      </c>
      <c r="AG101" s="725" t="s">
        <v>163</v>
      </c>
      <c r="AH101" s="724" t="s">
        <v>24</v>
      </c>
      <c r="AI101" s="723" t="s">
        <v>163</v>
      </c>
      <c r="AJ101" s="724" t="s">
        <v>24</v>
      </c>
      <c r="AK101" s="723" t="s">
        <v>163</v>
      </c>
      <c r="AL101" s="724" t="s">
        <v>24</v>
      </c>
      <c r="AM101" s="723" t="s">
        <v>163</v>
      </c>
      <c r="AN101" s="724" t="s">
        <v>24</v>
      </c>
      <c r="AO101" s="723" t="s">
        <v>163</v>
      </c>
      <c r="AP101" s="726" t="s">
        <v>24</v>
      </c>
      <c r="AQ101" s="725" t="s">
        <v>163</v>
      </c>
      <c r="AR101" s="724" t="s">
        <v>24</v>
      </c>
      <c r="AS101" s="723" t="s">
        <v>163</v>
      </c>
      <c r="AT101" s="724" t="s">
        <v>24</v>
      </c>
      <c r="AU101" s="723" t="s">
        <v>163</v>
      </c>
      <c r="AV101" s="724" t="s">
        <v>24</v>
      </c>
      <c r="AW101" s="723" t="s">
        <v>163</v>
      </c>
      <c r="AX101" s="724" t="s">
        <v>24</v>
      </c>
      <c r="AY101" s="723" t="s">
        <v>163</v>
      </c>
      <c r="AZ101" s="726" t="s">
        <v>24</v>
      </c>
      <c r="BA101" s="725" t="s">
        <v>163</v>
      </c>
      <c r="BB101" s="724" t="s">
        <v>24</v>
      </c>
      <c r="BC101" s="723" t="s">
        <v>163</v>
      </c>
      <c r="BD101" s="724" t="s">
        <v>24</v>
      </c>
      <c r="BE101" s="723" t="s">
        <v>163</v>
      </c>
      <c r="BF101" s="724" t="s">
        <v>24</v>
      </c>
      <c r="BG101" s="723" t="s">
        <v>163</v>
      </c>
      <c r="BH101" s="724" t="s">
        <v>24</v>
      </c>
      <c r="BI101" s="723" t="s">
        <v>163</v>
      </c>
      <c r="BJ101" s="726" t="s">
        <v>24</v>
      </c>
      <c r="BK101" s="725" t="s">
        <v>163</v>
      </c>
      <c r="BL101" s="724" t="s">
        <v>24</v>
      </c>
      <c r="BM101" s="723" t="s">
        <v>163</v>
      </c>
      <c r="BN101" s="724" t="s">
        <v>24</v>
      </c>
      <c r="BO101" s="723" t="s">
        <v>163</v>
      </c>
      <c r="BP101" s="724" t="s">
        <v>24</v>
      </c>
      <c r="BQ101" s="723" t="s">
        <v>163</v>
      </c>
      <c r="BR101" s="724" t="s">
        <v>24</v>
      </c>
      <c r="BS101" s="723" t="s">
        <v>163</v>
      </c>
      <c r="BT101" s="726" t="s">
        <v>24</v>
      </c>
      <c r="BU101" s="725" t="s">
        <v>163</v>
      </c>
      <c r="BV101" s="724" t="s">
        <v>24</v>
      </c>
      <c r="BW101" s="723" t="s">
        <v>163</v>
      </c>
      <c r="BX101" s="724" t="s">
        <v>24</v>
      </c>
      <c r="BY101" s="723" t="s">
        <v>163</v>
      </c>
      <c r="BZ101" s="1989" t="s">
        <v>24</v>
      </c>
    </row>
    <row r="102" spans="1:79" x14ac:dyDescent="0.25">
      <c r="A102" s="2382" t="s">
        <v>27</v>
      </c>
      <c r="B102" s="2383"/>
      <c r="C102" s="2383"/>
      <c r="D102" s="2384"/>
      <c r="E102" s="123"/>
      <c r="F102" s="123"/>
      <c r="G102" s="123"/>
      <c r="H102" s="123"/>
      <c r="I102" s="123"/>
      <c r="J102" s="123"/>
      <c r="K102" s="123"/>
      <c r="L102" s="123"/>
      <c r="M102" s="801">
        <v>0</v>
      </c>
      <c r="N102" s="106">
        <v>0</v>
      </c>
      <c r="O102" s="802"/>
      <c r="P102" s="802"/>
      <c r="Q102" s="802"/>
      <c r="R102" s="802"/>
      <c r="S102" s="802"/>
      <c r="T102" s="802"/>
      <c r="U102" s="802"/>
      <c r="V102" s="802"/>
      <c r="W102" s="803">
        <v>0</v>
      </c>
      <c r="X102" s="106">
        <v>0</v>
      </c>
      <c r="Y102" s="802"/>
      <c r="Z102" s="802"/>
      <c r="AA102" s="802"/>
      <c r="AB102" s="802"/>
      <c r="AC102" s="802"/>
      <c r="AD102" s="802"/>
      <c r="AE102" s="802"/>
      <c r="AF102" s="802"/>
      <c r="AG102" s="803">
        <v>0</v>
      </c>
      <c r="AH102" s="106">
        <v>0</v>
      </c>
      <c r="AI102" s="802"/>
      <c r="AJ102" s="802"/>
      <c r="AK102" s="802"/>
      <c r="AL102" s="802"/>
      <c r="AM102" s="802"/>
      <c r="AN102" s="802"/>
      <c r="AO102" s="802"/>
      <c r="AP102" s="802"/>
      <c r="AQ102" s="803">
        <v>0</v>
      </c>
      <c r="AR102" s="106">
        <v>0</v>
      </c>
      <c r="AS102" s="802"/>
      <c r="AT102" s="802"/>
      <c r="AU102" s="802"/>
      <c r="AV102" s="802"/>
      <c r="AW102" s="802"/>
      <c r="AX102" s="802"/>
      <c r="AY102" s="802"/>
      <c r="AZ102" s="802"/>
      <c r="BA102" s="803">
        <v>0</v>
      </c>
      <c r="BB102" s="106">
        <v>0</v>
      </c>
      <c r="BC102" s="802"/>
      <c r="BD102" s="802"/>
      <c r="BE102" s="802"/>
      <c r="BF102" s="802"/>
      <c r="BG102" s="802"/>
      <c r="BH102" s="802"/>
      <c r="BI102" s="802"/>
      <c r="BJ102" s="802"/>
      <c r="BK102" s="803">
        <v>0</v>
      </c>
      <c r="BL102" s="106">
        <v>0</v>
      </c>
      <c r="BM102" s="802"/>
      <c r="BN102" s="802"/>
      <c r="BO102" s="802"/>
      <c r="BP102" s="802"/>
      <c r="BQ102" s="802"/>
      <c r="BR102" s="802"/>
      <c r="BS102" s="802"/>
      <c r="BT102" s="802"/>
      <c r="BU102" s="803">
        <v>0</v>
      </c>
      <c r="BV102" s="108">
        <v>0</v>
      </c>
      <c r="BW102" s="476">
        <f t="shared" ref="BW102:BX104" si="87">SUM(M102,W102,AG102,AQ102,BA102,BK102,BU102)</f>
        <v>0</v>
      </c>
      <c r="BX102" s="477">
        <f t="shared" si="87"/>
        <v>0</v>
      </c>
      <c r="BY102" s="476">
        <f t="shared" ref="BY102:BZ105" si="88">BW102/$BZ$1</f>
        <v>0</v>
      </c>
      <c r="BZ102" s="1991">
        <f t="shared" si="88"/>
        <v>0</v>
      </c>
    </row>
    <row r="103" spans="1:79" x14ac:dyDescent="0.25">
      <c r="A103" s="2382" t="s">
        <v>28</v>
      </c>
      <c r="B103" s="2383"/>
      <c r="C103" s="2383"/>
      <c r="D103" s="2384"/>
      <c r="E103" s="123"/>
      <c r="F103" s="123"/>
      <c r="G103" s="123"/>
      <c r="H103" s="123"/>
      <c r="I103" s="123"/>
      <c r="J103" s="123"/>
      <c r="K103" s="123"/>
      <c r="L103" s="123"/>
      <c r="M103" s="801">
        <v>0</v>
      </c>
      <c r="N103" s="106">
        <v>0</v>
      </c>
      <c r="O103" s="802"/>
      <c r="P103" s="802"/>
      <c r="Q103" s="802"/>
      <c r="R103" s="802"/>
      <c r="S103" s="802"/>
      <c r="T103" s="802"/>
      <c r="U103" s="802"/>
      <c r="V103" s="802"/>
      <c r="W103" s="804">
        <v>0</v>
      </c>
      <c r="X103" s="106">
        <v>0</v>
      </c>
      <c r="Y103" s="802"/>
      <c r="Z103" s="802"/>
      <c r="AA103" s="802"/>
      <c r="AB103" s="802"/>
      <c r="AC103" s="802"/>
      <c r="AD103" s="802"/>
      <c r="AE103" s="802"/>
      <c r="AF103" s="802"/>
      <c r="AG103" s="804">
        <v>0</v>
      </c>
      <c r="AH103" s="106">
        <v>0</v>
      </c>
      <c r="AI103" s="802"/>
      <c r="AJ103" s="802"/>
      <c r="AK103" s="802"/>
      <c r="AL103" s="802"/>
      <c r="AM103" s="802"/>
      <c r="AN103" s="802"/>
      <c r="AO103" s="802"/>
      <c r="AP103" s="802"/>
      <c r="AQ103" s="804">
        <v>0</v>
      </c>
      <c r="AR103" s="106">
        <v>0</v>
      </c>
      <c r="AS103" s="802"/>
      <c r="AT103" s="802"/>
      <c r="AU103" s="802"/>
      <c r="AV103" s="802"/>
      <c r="AW103" s="802"/>
      <c r="AX103" s="802"/>
      <c r="AY103" s="802"/>
      <c r="AZ103" s="802"/>
      <c r="BA103" s="804">
        <v>0</v>
      </c>
      <c r="BB103" s="106">
        <v>0</v>
      </c>
      <c r="BC103" s="802"/>
      <c r="BD103" s="802"/>
      <c r="BE103" s="802"/>
      <c r="BF103" s="802"/>
      <c r="BG103" s="802"/>
      <c r="BH103" s="802"/>
      <c r="BI103" s="802"/>
      <c r="BJ103" s="802"/>
      <c r="BK103" s="804">
        <v>0</v>
      </c>
      <c r="BL103" s="106">
        <v>0</v>
      </c>
      <c r="BM103" s="802"/>
      <c r="BN103" s="802"/>
      <c r="BO103" s="802"/>
      <c r="BP103" s="802"/>
      <c r="BQ103" s="802"/>
      <c r="BR103" s="802"/>
      <c r="BS103" s="802"/>
      <c r="BT103" s="802"/>
      <c r="BU103" s="804">
        <v>0</v>
      </c>
      <c r="BV103" s="108">
        <v>0</v>
      </c>
      <c r="BW103" s="476">
        <f t="shared" si="87"/>
        <v>0</v>
      </c>
      <c r="BX103" s="477">
        <f t="shared" si="87"/>
        <v>0</v>
      </c>
      <c r="BY103" s="476">
        <f t="shared" si="88"/>
        <v>0</v>
      </c>
      <c r="BZ103" s="1991">
        <f t="shared" si="88"/>
        <v>0</v>
      </c>
    </row>
    <row r="104" spans="1:79" ht="15.75" thickBot="1" x14ac:dyDescent="0.3">
      <c r="A104" s="2385" t="s">
        <v>29</v>
      </c>
      <c r="B104" s="2386"/>
      <c r="C104" s="2386"/>
      <c r="D104" s="2387"/>
      <c r="E104" s="124"/>
      <c r="F104" s="124"/>
      <c r="G104" s="124"/>
      <c r="H104" s="124"/>
      <c r="I104" s="124"/>
      <c r="J104" s="124"/>
      <c r="K104" s="124"/>
      <c r="L104" s="124"/>
      <c r="M104" s="805">
        <v>0</v>
      </c>
      <c r="N104" s="115">
        <v>0</v>
      </c>
      <c r="O104" s="806"/>
      <c r="P104" s="806"/>
      <c r="Q104" s="806"/>
      <c r="R104" s="806"/>
      <c r="S104" s="806"/>
      <c r="T104" s="806"/>
      <c r="U104" s="806"/>
      <c r="V104" s="806"/>
      <c r="W104" s="807">
        <v>0</v>
      </c>
      <c r="X104" s="115">
        <v>0</v>
      </c>
      <c r="Y104" s="806"/>
      <c r="Z104" s="806"/>
      <c r="AA104" s="806"/>
      <c r="AB104" s="806"/>
      <c r="AC104" s="806"/>
      <c r="AD104" s="806"/>
      <c r="AE104" s="806"/>
      <c r="AF104" s="806"/>
      <c r="AG104" s="807">
        <v>0</v>
      </c>
      <c r="AH104" s="115">
        <v>0</v>
      </c>
      <c r="AI104" s="806"/>
      <c r="AJ104" s="806"/>
      <c r="AK104" s="806"/>
      <c r="AL104" s="806"/>
      <c r="AM104" s="806"/>
      <c r="AN104" s="806"/>
      <c r="AO104" s="806"/>
      <c r="AP104" s="806"/>
      <c r="AQ104" s="807">
        <v>0</v>
      </c>
      <c r="AR104" s="115">
        <v>0</v>
      </c>
      <c r="AS104" s="806"/>
      <c r="AT104" s="806"/>
      <c r="AU104" s="806"/>
      <c r="AV104" s="806"/>
      <c r="AW104" s="806"/>
      <c r="AX104" s="806"/>
      <c r="AY104" s="806"/>
      <c r="AZ104" s="806"/>
      <c r="BA104" s="807">
        <v>0</v>
      </c>
      <c r="BB104" s="115">
        <v>0</v>
      </c>
      <c r="BC104" s="806"/>
      <c r="BD104" s="806"/>
      <c r="BE104" s="806"/>
      <c r="BF104" s="806"/>
      <c r="BG104" s="806"/>
      <c r="BH104" s="806"/>
      <c r="BI104" s="806"/>
      <c r="BJ104" s="806"/>
      <c r="BK104" s="807">
        <v>0</v>
      </c>
      <c r="BL104" s="115">
        <v>0</v>
      </c>
      <c r="BM104" s="806"/>
      <c r="BN104" s="806"/>
      <c r="BO104" s="806"/>
      <c r="BP104" s="806"/>
      <c r="BQ104" s="806"/>
      <c r="BR104" s="806"/>
      <c r="BS104" s="806"/>
      <c r="BT104" s="806"/>
      <c r="BU104" s="807">
        <v>0</v>
      </c>
      <c r="BV104" s="116">
        <v>0</v>
      </c>
      <c r="BW104" s="478">
        <f t="shared" si="87"/>
        <v>0</v>
      </c>
      <c r="BX104" s="479">
        <f t="shared" si="87"/>
        <v>0</v>
      </c>
      <c r="BY104" s="478">
        <f t="shared" si="88"/>
        <v>0</v>
      </c>
      <c r="BZ104" s="1996">
        <f t="shared" si="88"/>
        <v>0</v>
      </c>
    </row>
    <row r="105" spans="1:79" ht="15.75" thickTop="1" x14ac:dyDescent="0.25">
      <c r="A105" s="2388" t="s">
        <v>164</v>
      </c>
      <c r="B105" s="2389"/>
      <c r="C105" s="2389"/>
      <c r="D105" s="2390"/>
      <c r="E105" s="125"/>
      <c r="F105" s="125"/>
      <c r="G105" s="125"/>
      <c r="H105" s="125"/>
      <c r="I105" s="125"/>
      <c r="J105" s="125"/>
      <c r="K105" s="125"/>
      <c r="L105" s="125"/>
      <c r="M105" s="410"/>
      <c r="N105" s="389">
        <f>SUM(N102:N104)</f>
        <v>0</v>
      </c>
      <c r="O105" s="386"/>
      <c r="P105" s="386"/>
      <c r="Q105" s="386"/>
      <c r="R105" s="386"/>
      <c r="S105" s="386"/>
      <c r="T105" s="386"/>
      <c r="U105" s="386"/>
      <c r="V105" s="411"/>
      <c r="W105" s="412"/>
      <c r="X105" s="389">
        <f>SUM(X102:X104)</f>
        <v>0</v>
      </c>
      <c r="Y105" s="386"/>
      <c r="Z105" s="386"/>
      <c r="AA105" s="386"/>
      <c r="AB105" s="386"/>
      <c r="AC105" s="386"/>
      <c r="AD105" s="386"/>
      <c r="AE105" s="386"/>
      <c r="AF105" s="411"/>
      <c r="AG105" s="412"/>
      <c r="AH105" s="389">
        <f>SUM(AH102:AH104)</f>
        <v>0</v>
      </c>
      <c r="AI105" s="386"/>
      <c r="AJ105" s="386"/>
      <c r="AK105" s="386"/>
      <c r="AL105" s="386"/>
      <c r="AM105" s="386"/>
      <c r="AN105" s="386"/>
      <c r="AO105" s="386"/>
      <c r="AP105" s="411"/>
      <c r="AQ105" s="412"/>
      <c r="AR105" s="389">
        <f>SUM(AR102:AR104)</f>
        <v>0</v>
      </c>
      <c r="AS105" s="386"/>
      <c r="AT105" s="386"/>
      <c r="AU105" s="386"/>
      <c r="AV105" s="386"/>
      <c r="AW105" s="386"/>
      <c r="AX105" s="386"/>
      <c r="AY105" s="386"/>
      <c r="AZ105" s="411"/>
      <c r="BA105" s="412"/>
      <c r="BB105" s="389">
        <f>SUM(BB102:BB104)</f>
        <v>0</v>
      </c>
      <c r="BC105" s="386"/>
      <c r="BD105" s="386"/>
      <c r="BE105" s="386"/>
      <c r="BF105" s="386"/>
      <c r="BG105" s="386"/>
      <c r="BH105" s="386"/>
      <c r="BI105" s="386"/>
      <c r="BJ105" s="411"/>
      <c r="BK105" s="412"/>
      <c r="BL105" s="389">
        <f>SUM(BL102:BL104)</f>
        <v>0</v>
      </c>
      <c r="BM105" s="386"/>
      <c r="BN105" s="386"/>
      <c r="BO105" s="386"/>
      <c r="BP105" s="386"/>
      <c r="BQ105" s="386"/>
      <c r="BR105" s="386"/>
      <c r="BS105" s="386"/>
      <c r="BT105" s="411"/>
      <c r="BU105" s="412"/>
      <c r="BV105" s="391">
        <f>SUM(BV102:BV104)</f>
        <v>0</v>
      </c>
      <c r="BW105" s="745"/>
      <c r="BX105" s="391">
        <f>SUM(BX102:BX104)</f>
        <v>0</v>
      </c>
      <c r="BY105" s="745"/>
      <c r="BZ105" s="1994">
        <f t="shared" si="88"/>
        <v>0</v>
      </c>
    </row>
    <row r="106" spans="1:79" ht="15.75" thickBot="1" x14ac:dyDescent="0.3">
      <c r="A106" s="2379"/>
      <c r="B106" s="2380"/>
      <c r="C106" s="2380"/>
      <c r="D106" s="2381"/>
      <c r="E106" s="152"/>
      <c r="F106" s="152"/>
      <c r="G106" s="152"/>
      <c r="H106" s="152"/>
      <c r="I106" s="152"/>
      <c r="J106" s="152"/>
      <c r="K106" s="152"/>
      <c r="L106" s="152"/>
      <c r="M106" s="153"/>
      <c r="N106" s="144"/>
      <c r="O106" s="154"/>
      <c r="P106" s="154"/>
      <c r="Q106" s="154"/>
      <c r="R106" s="154"/>
      <c r="S106" s="154"/>
      <c r="T106" s="154"/>
      <c r="U106" s="154"/>
      <c r="V106" s="154"/>
      <c r="W106" s="155"/>
      <c r="X106" s="144"/>
      <c r="Y106" s="154"/>
      <c r="Z106" s="154"/>
      <c r="AA106" s="154"/>
      <c r="AB106" s="154"/>
      <c r="AC106" s="154"/>
      <c r="AD106" s="154"/>
      <c r="AE106" s="154"/>
      <c r="AF106" s="154"/>
      <c r="AG106" s="155"/>
      <c r="AH106" s="144"/>
      <c r="AI106" s="154"/>
      <c r="AJ106" s="154"/>
      <c r="AK106" s="154"/>
      <c r="AL106" s="154"/>
      <c r="AM106" s="154"/>
      <c r="AN106" s="154"/>
      <c r="AO106" s="154"/>
      <c r="AP106" s="154"/>
      <c r="AQ106" s="155"/>
      <c r="AR106" s="144"/>
      <c r="AS106" s="154"/>
      <c r="AT106" s="154"/>
      <c r="AU106" s="154"/>
      <c r="AV106" s="154"/>
      <c r="AW106" s="154"/>
      <c r="AX106" s="154"/>
      <c r="AY106" s="154"/>
      <c r="AZ106" s="154"/>
      <c r="BA106" s="155"/>
      <c r="BB106" s="144"/>
      <c r="BC106" s="154"/>
      <c r="BD106" s="154"/>
      <c r="BE106" s="154"/>
      <c r="BF106" s="154"/>
      <c r="BG106" s="154"/>
      <c r="BH106" s="154"/>
      <c r="BI106" s="154"/>
      <c r="BJ106" s="154"/>
      <c r="BK106" s="155"/>
      <c r="BL106" s="144"/>
      <c r="BM106" s="154"/>
      <c r="BN106" s="154"/>
      <c r="BO106" s="154"/>
      <c r="BP106" s="154"/>
      <c r="BQ106" s="154"/>
      <c r="BR106" s="154"/>
      <c r="BS106" s="154"/>
      <c r="BT106" s="154"/>
      <c r="BU106" s="155"/>
      <c r="BV106" s="144"/>
      <c r="BW106" s="743"/>
      <c r="BX106" s="156"/>
      <c r="BY106" s="744"/>
      <c r="BZ106" s="1999"/>
    </row>
    <row r="107" spans="1:79" ht="16.5" thickTop="1" thickBot="1" x14ac:dyDescent="0.3">
      <c r="A107" s="2367" t="s">
        <v>31</v>
      </c>
      <c r="B107" s="2368"/>
      <c r="C107" s="2368"/>
      <c r="D107" s="2369"/>
      <c r="E107" s="424"/>
      <c r="F107" s="424"/>
      <c r="G107" s="424"/>
      <c r="H107" s="424"/>
      <c r="I107" s="424"/>
      <c r="J107" s="424"/>
      <c r="K107" s="424"/>
      <c r="L107" s="424"/>
      <c r="M107" s="425">
        <f>M28</f>
        <v>0</v>
      </c>
      <c r="N107" s="426">
        <f>N28</f>
        <v>0</v>
      </c>
      <c r="O107" s="424"/>
      <c r="P107" s="424"/>
      <c r="Q107" s="424"/>
      <c r="R107" s="424"/>
      <c r="S107" s="424"/>
      <c r="T107" s="424"/>
      <c r="U107" s="424"/>
      <c r="V107" s="427"/>
      <c r="W107" s="428">
        <f>W28</f>
        <v>0</v>
      </c>
      <c r="X107" s="426">
        <f>X28</f>
        <v>0</v>
      </c>
      <c r="Y107" s="424"/>
      <c r="Z107" s="424"/>
      <c r="AA107" s="424"/>
      <c r="AB107" s="424"/>
      <c r="AC107" s="424"/>
      <c r="AD107" s="424"/>
      <c r="AE107" s="424"/>
      <c r="AF107" s="427"/>
      <c r="AG107" s="428">
        <f>AG28</f>
        <v>0</v>
      </c>
      <c r="AH107" s="426">
        <f>AH28</f>
        <v>0</v>
      </c>
      <c r="AI107" s="424"/>
      <c r="AJ107" s="424"/>
      <c r="AK107" s="424"/>
      <c r="AL107" s="424"/>
      <c r="AM107" s="424"/>
      <c r="AN107" s="424"/>
      <c r="AO107" s="424"/>
      <c r="AP107" s="427"/>
      <c r="AQ107" s="428">
        <f>AQ28</f>
        <v>0</v>
      </c>
      <c r="AR107" s="426">
        <f>AR28</f>
        <v>0</v>
      </c>
      <c r="AS107" s="424"/>
      <c r="AT107" s="424"/>
      <c r="AU107" s="424"/>
      <c r="AV107" s="424"/>
      <c r="AW107" s="424"/>
      <c r="AX107" s="424"/>
      <c r="AY107" s="424"/>
      <c r="AZ107" s="427"/>
      <c r="BA107" s="428">
        <f>BA28</f>
        <v>0</v>
      </c>
      <c r="BB107" s="426">
        <f>BB28</f>
        <v>0</v>
      </c>
      <c r="BC107" s="424"/>
      <c r="BD107" s="424"/>
      <c r="BE107" s="424"/>
      <c r="BF107" s="424"/>
      <c r="BG107" s="424"/>
      <c r="BH107" s="424"/>
      <c r="BI107" s="424"/>
      <c r="BJ107" s="427"/>
      <c r="BK107" s="428">
        <f>BK28</f>
        <v>0</v>
      </c>
      <c r="BL107" s="426">
        <f>BL28</f>
        <v>0</v>
      </c>
      <c r="BM107" s="424"/>
      <c r="BN107" s="424"/>
      <c r="BO107" s="424"/>
      <c r="BP107" s="424"/>
      <c r="BQ107" s="424"/>
      <c r="BR107" s="424"/>
      <c r="BS107" s="424"/>
      <c r="BT107" s="427"/>
      <c r="BU107" s="428">
        <f>BU28</f>
        <v>0</v>
      </c>
      <c r="BV107" s="429">
        <f>BV28</f>
        <v>0</v>
      </c>
      <c r="BW107" s="747">
        <f>SUM(M107,W107,AG107,AQ107,BA107,BK107,BU107)</f>
        <v>0</v>
      </c>
      <c r="BX107" s="429">
        <f>SUM(N107,X107,AH107,AR107,BB107,BL107,BV107)</f>
        <v>0</v>
      </c>
      <c r="BY107" s="747">
        <f>BW107/$BZ$1</f>
        <v>0</v>
      </c>
      <c r="BZ107" s="1996">
        <f>BX107/$BZ$1</f>
        <v>0</v>
      </c>
    </row>
    <row r="108" spans="1:79" ht="16.5" thickTop="1" thickBot="1" x14ac:dyDescent="0.3">
      <c r="A108" s="2370" t="s">
        <v>25</v>
      </c>
      <c r="B108" s="2371"/>
      <c r="C108" s="2371"/>
      <c r="D108" s="2372"/>
      <c r="E108" s="430"/>
      <c r="F108" s="430"/>
      <c r="G108" s="430"/>
      <c r="H108" s="430"/>
      <c r="I108" s="430"/>
      <c r="J108" s="430"/>
      <c r="K108" s="430"/>
      <c r="L108" s="430"/>
      <c r="M108" s="431"/>
      <c r="N108" s="432">
        <f>N99</f>
        <v>0</v>
      </c>
      <c r="O108" s="430"/>
      <c r="P108" s="430"/>
      <c r="Q108" s="430"/>
      <c r="R108" s="430"/>
      <c r="S108" s="430"/>
      <c r="T108" s="430"/>
      <c r="U108" s="430"/>
      <c r="V108" s="433"/>
      <c r="W108" s="434"/>
      <c r="X108" s="432">
        <f>X99</f>
        <v>0</v>
      </c>
      <c r="Y108" s="430"/>
      <c r="Z108" s="430"/>
      <c r="AA108" s="430"/>
      <c r="AB108" s="430"/>
      <c r="AC108" s="430"/>
      <c r="AD108" s="430"/>
      <c r="AE108" s="430"/>
      <c r="AF108" s="433"/>
      <c r="AG108" s="434"/>
      <c r="AH108" s="432">
        <f>AH99</f>
        <v>0</v>
      </c>
      <c r="AI108" s="430"/>
      <c r="AJ108" s="430"/>
      <c r="AK108" s="430"/>
      <c r="AL108" s="430"/>
      <c r="AM108" s="430"/>
      <c r="AN108" s="430"/>
      <c r="AO108" s="430"/>
      <c r="AP108" s="433"/>
      <c r="AQ108" s="434"/>
      <c r="AR108" s="432">
        <f>AR99</f>
        <v>0</v>
      </c>
      <c r="AS108" s="430"/>
      <c r="AT108" s="430"/>
      <c r="AU108" s="430"/>
      <c r="AV108" s="430"/>
      <c r="AW108" s="430"/>
      <c r="AX108" s="430"/>
      <c r="AY108" s="430"/>
      <c r="AZ108" s="433"/>
      <c r="BA108" s="434"/>
      <c r="BB108" s="432">
        <f>BB99</f>
        <v>0</v>
      </c>
      <c r="BC108" s="430"/>
      <c r="BD108" s="430"/>
      <c r="BE108" s="430"/>
      <c r="BF108" s="430"/>
      <c r="BG108" s="430"/>
      <c r="BH108" s="430"/>
      <c r="BI108" s="430"/>
      <c r="BJ108" s="433"/>
      <c r="BK108" s="434"/>
      <c r="BL108" s="432">
        <f>BL99</f>
        <v>0</v>
      </c>
      <c r="BM108" s="430"/>
      <c r="BN108" s="430"/>
      <c r="BO108" s="430"/>
      <c r="BP108" s="430"/>
      <c r="BQ108" s="430"/>
      <c r="BR108" s="430"/>
      <c r="BS108" s="430"/>
      <c r="BT108" s="433"/>
      <c r="BU108" s="434"/>
      <c r="BV108" s="435">
        <f>BV99</f>
        <v>0</v>
      </c>
      <c r="BW108" s="748"/>
      <c r="BX108" s="435">
        <f>SUM(N108,X108,AH108,AR108,BB108,BL108,BV108)</f>
        <v>0</v>
      </c>
      <c r="BY108" s="748"/>
      <c r="BZ108" s="2000">
        <f>BX108/$BZ$1</f>
        <v>0</v>
      </c>
    </row>
    <row r="109" spans="1:79" ht="16.5" thickTop="1" thickBot="1" x14ac:dyDescent="0.3">
      <c r="A109" s="2370" t="s">
        <v>30</v>
      </c>
      <c r="B109" s="2371"/>
      <c r="C109" s="2371"/>
      <c r="D109" s="2372"/>
      <c r="E109" s="430"/>
      <c r="F109" s="430"/>
      <c r="G109" s="430"/>
      <c r="H109" s="430"/>
      <c r="I109" s="430"/>
      <c r="J109" s="430"/>
      <c r="K109" s="430"/>
      <c r="L109" s="430"/>
      <c r="M109" s="431"/>
      <c r="N109" s="432">
        <f>N105</f>
        <v>0</v>
      </c>
      <c r="O109" s="430"/>
      <c r="P109" s="430"/>
      <c r="Q109" s="430"/>
      <c r="R109" s="430"/>
      <c r="S109" s="430"/>
      <c r="T109" s="430"/>
      <c r="U109" s="430"/>
      <c r="V109" s="433"/>
      <c r="W109" s="434"/>
      <c r="X109" s="432">
        <f>X105</f>
        <v>0</v>
      </c>
      <c r="Y109" s="430"/>
      <c r="Z109" s="430"/>
      <c r="AA109" s="430"/>
      <c r="AB109" s="430"/>
      <c r="AC109" s="430"/>
      <c r="AD109" s="430"/>
      <c r="AE109" s="430"/>
      <c r="AF109" s="433"/>
      <c r="AG109" s="434"/>
      <c r="AH109" s="432">
        <f>AH105</f>
        <v>0</v>
      </c>
      <c r="AI109" s="430"/>
      <c r="AJ109" s="430"/>
      <c r="AK109" s="430"/>
      <c r="AL109" s="430"/>
      <c r="AM109" s="430"/>
      <c r="AN109" s="430"/>
      <c r="AO109" s="430"/>
      <c r="AP109" s="433"/>
      <c r="AQ109" s="434"/>
      <c r="AR109" s="432">
        <f>AR105</f>
        <v>0</v>
      </c>
      <c r="AS109" s="430"/>
      <c r="AT109" s="430"/>
      <c r="AU109" s="430"/>
      <c r="AV109" s="430"/>
      <c r="AW109" s="430"/>
      <c r="AX109" s="430"/>
      <c r="AY109" s="430"/>
      <c r="AZ109" s="433"/>
      <c r="BA109" s="434"/>
      <c r="BB109" s="432">
        <f>BB105</f>
        <v>0</v>
      </c>
      <c r="BC109" s="430"/>
      <c r="BD109" s="430"/>
      <c r="BE109" s="430"/>
      <c r="BF109" s="430"/>
      <c r="BG109" s="430"/>
      <c r="BH109" s="430"/>
      <c r="BI109" s="430"/>
      <c r="BJ109" s="433"/>
      <c r="BK109" s="434"/>
      <c r="BL109" s="432">
        <f>BL105</f>
        <v>0</v>
      </c>
      <c r="BM109" s="430"/>
      <c r="BN109" s="430"/>
      <c r="BO109" s="430"/>
      <c r="BP109" s="430"/>
      <c r="BQ109" s="430"/>
      <c r="BR109" s="430"/>
      <c r="BS109" s="430"/>
      <c r="BT109" s="433"/>
      <c r="BU109" s="434"/>
      <c r="BV109" s="435">
        <f>BV105</f>
        <v>0</v>
      </c>
      <c r="BW109" s="749"/>
      <c r="BX109" s="435">
        <f>SUM(N109,X109,AH109,AR109,BB109,BL109,BV109)</f>
        <v>0</v>
      </c>
      <c r="BY109" s="749"/>
      <c r="BZ109" s="2000">
        <f>BX109/$BZ$1</f>
        <v>0</v>
      </c>
    </row>
    <row r="110" spans="1:79" ht="16.5" thickTop="1" thickBot="1" x14ac:dyDescent="0.3">
      <c r="A110" s="2373" t="s">
        <v>184</v>
      </c>
      <c r="B110" s="2374"/>
      <c r="C110" s="2374"/>
      <c r="D110" s="2375"/>
      <c r="E110" s="2001"/>
      <c r="F110" s="2001"/>
      <c r="G110" s="2001"/>
      <c r="H110" s="2001"/>
      <c r="I110" s="2001"/>
      <c r="J110" s="2001"/>
      <c r="K110" s="2001"/>
      <c r="L110" s="2001"/>
      <c r="M110" s="2002">
        <f>M107</f>
        <v>0</v>
      </c>
      <c r="N110" s="2003">
        <f>SUM(N107:N109)</f>
        <v>0</v>
      </c>
      <c r="O110" s="2001"/>
      <c r="P110" s="2001"/>
      <c r="Q110" s="2001"/>
      <c r="R110" s="2001"/>
      <c r="S110" s="2001"/>
      <c r="T110" s="2001"/>
      <c r="U110" s="2001"/>
      <c r="V110" s="2004"/>
      <c r="W110" s="2005">
        <f>W107</f>
        <v>0</v>
      </c>
      <c r="X110" s="2003">
        <f>SUM(X107:X109)</f>
        <v>0</v>
      </c>
      <c r="Y110" s="2001"/>
      <c r="Z110" s="2001"/>
      <c r="AA110" s="2001"/>
      <c r="AB110" s="2001"/>
      <c r="AC110" s="2001"/>
      <c r="AD110" s="2001"/>
      <c r="AE110" s="2001"/>
      <c r="AF110" s="2004"/>
      <c r="AG110" s="2005">
        <f>AG107</f>
        <v>0</v>
      </c>
      <c r="AH110" s="2003">
        <f>SUM(AH107:AH109)</f>
        <v>0</v>
      </c>
      <c r="AI110" s="2001"/>
      <c r="AJ110" s="2001"/>
      <c r="AK110" s="2001"/>
      <c r="AL110" s="2001"/>
      <c r="AM110" s="2001"/>
      <c r="AN110" s="2001"/>
      <c r="AO110" s="2001"/>
      <c r="AP110" s="2004"/>
      <c r="AQ110" s="2005">
        <f>AQ107</f>
        <v>0</v>
      </c>
      <c r="AR110" s="2003">
        <f>SUM(AR107:AR109)</f>
        <v>0</v>
      </c>
      <c r="AS110" s="2001"/>
      <c r="AT110" s="2001"/>
      <c r="AU110" s="2001"/>
      <c r="AV110" s="2001"/>
      <c r="AW110" s="2001"/>
      <c r="AX110" s="2001"/>
      <c r="AY110" s="2001"/>
      <c r="AZ110" s="2004"/>
      <c r="BA110" s="2005">
        <f>BA107</f>
        <v>0</v>
      </c>
      <c r="BB110" s="2003">
        <f>SUM(BB107:BB109)</f>
        <v>0</v>
      </c>
      <c r="BC110" s="2001"/>
      <c r="BD110" s="2001"/>
      <c r="BE110" s="2001"/>
      <c r="BF110" s="2001"/>
      <c r="BG110" s="2001"/>
      <c r="BH110" s="2001"/>
      <c r="BI110" s="2001"/>
      <c r="BJ110" s="2004"/>
      <c r="BK110" s="2005">
        <f>BK107</f>
        <v>0</v>
      </c>
      <c r="BL110" s="2003">
        <f>SUM(BL107:BL109)</f>
        <v>0</v>
      </c>
      <c r="BM110" s="2001"/>
      <c r="BN110" s="2001"/>
      <c r="BO110" s="2001"/>
      <c r="BP110" s="2001"/>
      <c r="BQ110" s="2001"/>
      <c r="BR110" s="2001"/>
      <c r="BS110" s="2001"/>
      <c r="BT110" s="2004"/>
      <c r="BU110" s="2005">
        <f>BU107</f>
        <v>0</v>
      </c>
      <c r="BV110" s="2006">
        <f>SUM(BV107:BV109)</f>
        <v>0</v>
      </c>
      <c r="BW110" s="2007">
        <f>BW107</f>
        <v>0</v>
      </c>
      <c r="BX110" s="2006">
        <f>SUM(BX107:BX109)</f>
        <v>0</v>
      </c>
      <c r="BY110" s="2007">
        <f>BW110/$BZ$1</f>
        <v>0</v>
      </c>
      <c r="BZ110" s="2008">
        <f>BX110/$BZ$1</f>
        <v>0</v>
      </c>
    </row>
    <row r="111" spans="1:79" ht="20.25" customHeight="1" x14ac:dyDescent="0.25">
      <c r="A111" s="1822" t="s">
        <v>215</v>
      </c>
      <c r="BX111" s="199"/>
      <c r="CA111" s="200"/>
    </row>
    <row r="112" spans="1:79" x14ac:dyDescent="0.25">
      <c r="A112" s="201"/>
      <c r="B112" s="202"/>
      <c r="C112" s="203"/>
      <c r="D112" s="112"/>
      <c r="E112" s="112"/>
      <c r="F112" s="112"/>
      <c r="G112" s="187"/>
      <c r="CA112" s="200"/>
    </row>
    <row r="113" spans="4:79" x14ac:dyDescent="0.25">
      <c r="D113" s="187"/>
      <c r="E113" s="187"/>
      <c r="F113" s="187"/>
      <c r="G113" s="187"/>
      <c r="CA113" s="200"/>
    </row>
    <row r="114" spans="4:79" x14ac:dyDescent="0.25">
      <c r="CA114" s="200"/>
    </row>
    <row r="115" spans="4:79" x14ac:dyDescent="0.25">
      <c r="CA115" s="200"/>
    </row>
    <row r="116" spans="4:79" x14ac:dyDescent="0.25">
      <c r="CA116" s="200"/>
    </row>
    <row r="117" spans="4:79" x14ac:dyDescent="0.25">
      <c r="CA117" s="200"/>
    </row>
    <row r="118" spans="4:79" x14ac:dyDescent="0.25">
      <c r="CA118" s="200"/>
    </row>
    <row r="119" spans="4:79" x14ac:dyDescent="0.25">
      <c r="CA119" s="200"/>
    </row>
    <row r="120" spans="4:79" x14ac:dyDescent="0.25">
      <c r="CA120" s="200"/>
    </row>
    <row r="121" spans="4:79" x14ac:dyDescent="0.25">
      <c r="CA121" s="200"/>
    </row>
    <row r="122" spans="4:79" x14ac:dyDescent="0.25">
      <c r="CA122" s="200"/>
    </row>
    <row r="123" spans="4:79" x14ac:dyDescent="0.25">
      <c r="CA123" s="200"/>
    </row>
    <row r="124" spans="4:79" x14ac:dyDescent="0.25">
      <c r="CA124" s="200"/>
    </row>
    <row r="125" spans="4:79" x14ac:dyDescent="0.25">
      <c r="CA125" s="200"/>
    </row>
    <row r="126" spans="4:79" x14ac:dyDescent="0.25">
      <c r="CA126" s="200"/>
    </row>
    <row r="127" spans="4:79" x14ac:dyDescent="0.25">
      <c r="CA127" s="200"/>
    </row>
    <row r="128" spans="4:79" x14ac:dyDescent="0.25">
      <c r="CA128" s="200"/>
    </row>
    <row r="129" spans="79:79" x14ac:dyDescent="0.25">
      <c r="CA129" s="200"/>
    </row>
    <row r="130" spans="79:79" x14ac:dyDescent="0.25">
      <c r="CA130" s="200"/>
    </row>
    <row r="131" spans="79:79" x14ac:dyDescent="0.25">
      <c r="CA131" s="200"/>
    </row>
    <row r="132" spans="79:79" x14ac:dyDescent="0.25">
      <c r="CA132" s="200"/>
    </row>
    <row r="133" spans="79:79" x14ac:dyDescent="0.25">
      <c r="CA133" s="200"/>
    </row>
    <row r="134" spans="79:79" x14ac:dyDescent="0.25">
      <c r="CA134" s="200"/>
    </row>
    <row r="135" spans="79:79" x14ac:dyDescent="0.25">
      <c r="CA135" s="200"/>
    </row>
    <row r="136" spans="79:79" x14ac:dyDescent="0.25">
      <c r="CA136" s="200"/>
    </row>
    <row r="137" spans="79:79" x14ac:dyDescent="0.25">
      <c r="CA137" s="200"/>
    </row>
    <row r="138" spans="79:79" x14ac:dyDescent="0.25">
      <c r="CA138" s="200"/>
    </row>
    <row r="139" spans="79:79" x14ac:dyDescent="0.25">
      <c r="CA139" s="200"/>
    </row>
    <row r="140" spans="79:79" x14ac:dyDescent="0.25">
      <c r="CA140" s="200"/>
    </row>
    <row r="141" spans="79:79" x14ac:dyDescent="0.25">
      <c r="CA141" s="200"/>
    </row>
    <row r="142" spans="79:79" x14ac:dyDescent="0.25">
      <c r="CA142" s="200"/>
    </row>
    <row r="143" spans="79:79" x14ac:dyDescent="0.25">
      <c r="CA143" s="200"/>
    </row>
    <row r="144" spans="79:79" x14ac:dyDescent="0.25">
      <c r="CA144" s="200"/>
    </row>
    <row r="145" spans="79:79" x14ac:dyDescent="0.25">
      <c r="CA145" s="200"/>
    </row>
    <row r="146" spans="79:79" x14ac:dyDescent="0.25">
      <c r="CA146" s="200"/>
    </row>
    <row r="147" spans="79:79" x14ac:dyDescent="0.25">
      <c r="CA147" s="200"/>
    </row>
    <row r="148" spans="79:79" x14ac:dyDescent="0.25">
      <c r="CA148" s="200"/>
    </row>
    <row r="149" spans="79:79" x14ac:dyDescent="0.25">
      <c r="CA149" s="200"/>
    </row>
    <row r="150" spans="79:79" x14ac:dyDescent="0.25">
      <c r="CA150" s="200"/>
    </row>
    <row r="151" spans="79:79" x14ac:dyDescent="0.25">
      <c r="CA151" s="200"/>
    </row>
    <row r="152" spans="79:79" x14ac:dyDescent="0.25">
      <c r="CA152" s="200"/>
    </row>
    <row r="153" spans="79:79" x14ac:dyDescent="0.25">
      <c r="CA153" s="200"/>
    </row>
    <row r="154" spans="79:79" x14ac:dyDescent="0.25">
      <c r="CA154" s="200"/>
    </row>
    <row r="155" spans="79:79" x14ac:dyDescent="0.25">
      <c r="CA155" s="200"/>
    </row>
    <row r="156" spans="79:79" x14ac:dyDescent="0.25">
      <c r="CA156" s="200"/>
    </row>
    <row r="157" spans="79:79" x14ac:dyDescent="0.25">
      <c r="CA157" s="200"/>
    </row>
    <row r="158" spans="79:79" x14ac:dyDescent="0.25">
      <c r="CA158" s="200"/>
    </row>
    <row r="159" spans="79:79" x14ac:dyDescent="0.25">
      <c r="CA159" s="200"/>
    </row>
    <row r="160" spans="79:79" x14ac:dyDescent="0.25">
      <c r="CA160" s="200"/>
    </row>
    <row r="161" spans="79:79" x14ac:dyDescent="0.25">
      <c r="CA161" s="200"/>
    </row>
    <row r="162" spans="79:79" x14ac:dyDescent="0.25">
      <c r="CA162" s="200"/>
    </row>
    <row r="163" spans="79:79" x14ac:dyDescent="0.25">
      <c r="CA163" s="200"/>
    </row>
    <row r="164" spans="79:79" x14ac:dyDescent="0.25">
      <c r="CA164" s="200"/>
    </row>
    <row r="165" spans="79:79" x14ac:dyDescent="0.25">
      <c r="CA165" s="200"/>
    </row>
    <row r="166" spans="79:79" x14ac:dyDescent="0.25">
      <c r="CA166" s="200"/>
    </row>
    <row r="167" spans="79:79" x14ac:dyDescent="0.25">
      <c r="CA167" s="200"/>
    </row>
    <row r="168" spans="79:79" x14ac:dyDescent="0.25">
      <c r="CA168" s="200"/>
    </row>
    <row r="169" spans="79:79" x14ac:dyDescent="0.25">
      <c r="CA169" s="200"/>
    </row>
    <row r="170" spans="79:79" x14ac:dyDescent="0.25">
      <c r="CA170" s="200"/>
    </row>
    <row r="171" spans="79:79" x14ac:dyDescent="0.25">
      <c r="CA171" s="200"/>
    </row>
    <row r="172" spans="79:79" x14ac:dyDescent="0.25">
      <c r="CA172" s="200"/>
    </row>
    <row r="173" spans="79:79" x14ac:dyDescent="0.25">
      <c r="CA173" s="200"/>
    </row>
    <row r="174" spans="79:79" x14ac:dyDescent="0.25">
      <c r="CA174" s="200"/>
    </row>
    <row r="175" spans="79:79" x14ac:dyDescent="0.25">
      <c r="CA175" s="200"/>
    </row>
    <row r="176" spans="79:79" x14ac:dyDescent="0.25">
      <c r="CA176" s="200"/>
    </row>
    <row r="177" spans="79:79" x14ac:dyDescent="0.25">
      <c r="CA177" s="200"/>
    </row>
    <row r="178" spans="79:79" x14ac:dyDescent="0.25">
      <c r="CA178" s="200"/>
    </row>
    <row r="179" spans="79:79" x14ac:dyDescent="0.25">
      <c r="CA179" s="200"/>
    </row>
    <row r="180" spans="79:79" x14ac:dyDescent="0.25">
      <c r="CA180" s="200"/>
    </row>
    <row r="181" spans="79:79" x14ac:dyDescent="0.25">
      <c r="CA181" s="200"/>
    </row>
    <row r="182" spans="79:79" x14ac:dyDescent="0.25">
      <c r="CA182" s="200"/>
    </row>
    <row r="183" spans="79:79" x14ac:dyDescent="0.25">
      <c r="CA183" s="200"/>
    </row>
    <row r="184" spans="79:79" x14ac:dyDescent="0.25">
      <c r="CA184" s="200"/>
    </row>
    <row r="185" spans="79:79" x14ac:dyDescent="0.25">
      <c r="CA185" s="200"/>
    </row>
    <row r="186" spans="79:79" x14ac:dyDescent="0.25">
      <c r="CA186" s="200"/>
    </row>
    <row r="187" spans="79:79" x14ac:dyDescent="0.25">
      <c r="CA187" s="200"/>
    </row>
    <row r="188" spans="79:79" x14ac:dyDescent="0.25">
      <c r="CA188" s="200"/>
    </row>
    <row r="189" spans="79:79" x14ac:dyDescent="0.25">
      <c r="CA189" s="200"/>
    </row>
  </sheetData>
  <sheetProtection sheet="1" objects="1" scenarios="1" formatCells="0" formatColumns="0" formatRows="0" insertColumns="0" insertRows="0" insertHyperlinks="0" deleteColumns="0" deleteRows="0" sort="0" autoFilter="0" pivotTables="0"/>
  <mergeCells count="82">
    <mergeCell ref="A32:D32"/>
    <mergeCell ref="M2:BV2"/>
    <mergeCell ref="B27:L27"/>
    <mergeCell ref="A31:D31"/>
    <mergeCell ref="A1:A2"/>
    <mergeCell ref="B1:B2"/>
    <mergeCell ref="C1:C2"/>
    <mergeCell ref="D1:D2"/>
    <mergeCell ref="BW2:BX2"/>
    <mergeCell ref="BY2:BZ2"/>
    <mergeCell ref="A49:D49"/>
    <mergeCell ref="A47:D47"/>
    <mergeCell ref="A46:D46"/>
    <mergeCell ref="A43:D43"/>
    <mergeCell ref="A48:D48"/>
    <mergeCell ref="A33:D33"/>
    <mergeCell ref="A34:D34"/>
    <mergeCell ref="A35:D35"/>
    <mergeCell ref="A36:D36"/>
    <mergeCell ref="A42:D42"/>
    <mergeCell ref="A38:D38"/>
    <mergeCell ref="A39:D39"/>
    <mergeCell ref="A40:D40"/>
    <mergeCell ref="A41:D41"/>
    <mergeCell ref="A102:D102"/>
    <mergeCell ref="A82:D82"/>
    <mergeCell ref="A85:D85"/>
    <mergeCell ref="A37:D37"/>
    <mergeCell ref="A87:D87"/>
    <mergeCell ref="A70:D70"/>
    <mergeCell ref="A71:D71"/>
    <mergeCell ref="A75:D75"/>
    <mergeCell ref="A51:D51"/>
    <mergeCell ref="A58:D58"/>
    <mergeCell ref="A59:D59"/>
    <mergeCell ref="A63:D63"/>
    <mergeCell ref="A64:D64"/>
    <mergeCell ref="A66:D66"/>
    <mergeCell ref="A69:D69"/>
    <mergeCell ref="A86:D86"/>
    <mergeCell ref="A99:D99"/>
    <mergeCell ref="A89:D89"/>
    <mergeCell ref="A90:D90"/>
    <mergeCell ref="A100:D100"/>
    <mergeCell ref="A101:D101"/>
    <mergeCell ref="A107:D107"/>
    <mergeCell ref="A108:D108"/>
    <mergeCell ref="A109:D109"/>
    <mergeCell ref="A110:D110"/>
    <mergeCell ref="A91:D91"/>
    <mergeCell ref="A92:D92"/>
    <mergeCell ref="A106:D106"/>
    <mergeCell ref="A93:D93"/>
    <mergeCell ref="A103:D103"/>
    <mergeCell ref="A104:D104"/>
    <mergeCell ref="A105:D105"/>
    <mergeCell ref="A94:D94"/>
    <mergeCell ref="A95:D95"/>
    <mergeCell ref="A96:D96"/>
    <mergeCell ref="A97:D97"/>
    <mergeCell ref="A98:D98"/>
    <mergeCell ref="A44:D44"/>
    <mergeCell ref="A45:D45"/>
    <mergeCell ref="A57:D57"/>
    <mergeCell ref="A50:D50"/>
    <mergeCell ref="A65:D65"/>
    <mergeCell ref="A56:D56"/>
    <mergeCell ref="A52:D52"/>
    <mergeCell ref="A53:D53"/>
    <mergeCell ref="A54:D54"/>
    <mergeCell ref="A55:D55"/>
    <mergeCell ref="A88:D88"/>
    <mergeCell ref="A77:D77"/>
    <mergeCell ref="A78:D78"/>
    <mergeCell ref="A79:D79"/>
    <mergeCell ref="A76:D76"/>
    <mergeCell ref="A84:D84"/>
    <mergeCell ref="A68:D68"/>
    <mergeCell ref="A67:D67"/>
    <mergeCell ref="A80:D80"/>
    <mergeCell ref="A81:D81"/>
    <mergeCell ref="A83:D83"/>
  </mergeCells>
  <phoneticPr fontId="50" type="noConversion"/>
  <dataValidations disablePrompts="1" count="2">
    <dataValidation type="list" allowBlank="1" showInputMessage="1" showErrorMessage="1" sqref="B5:B20">
      <formula1>"Pgm, IT"</formula1>
    </dataValidation>
    <dataValidation type="list" allowBlank="1" showInputMessage="1" showErrorMessage="1" sqref="D5:D20">
      <formula1>"P,T,E,Board"</formula1>
    </dataValidation>
  </dataValidations>
  <printOptions horizontalCentered="1"/>
  <pageMargins left="0.25" right="0.25" top="1.24" bottom="0.87" header="0.22" footer="0.21"/>
  <pageSetup paperSize="5" scale="64" orientation="landscape" r:id="rId1"/>
  <headerFooter>
    <oddHeader>&amp;L&amp;"Arial,Regular"&amp;14Agency/State Entity:
Project Number:
Project Name:&amp;C&amp;"Arial,Bold"&amp;18Financial Analysis Worksheets - Future Annual Operations Costs Alternative 1&amp;R&amp;"Arial,Regular"&amp;14Date: (MM/DD/YYYY)
Stage/Version: (Stage X/Version X)</oddHeader>
    <oddFooter>&amp;L&amp;14SIMM 19F.2 (Rev. 1/29/2016)&amp;C&amp;"Arial,Regular"&amp;14&amp;P of &amp;N&amp;R&amp;"Arial,Regular"&amp;14&amp;D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50"/>
  <sheetViews>
    <sheetView zoomScale="80" zoomScaleNormal="80" workbookViewId="0">
      <selection sqref="A1:A3"/>
    </sheetView>
  </sheetViews>
  <sheetFormatPr defaultColWidth="9.140625" defaultRowHeight="15" x14ac:dyDescent="0.25"/>
  <cols>
    <col min="1" max="1" width="37" style="178" customWidth="1"/>
    <col min="2" max="2" width="9.28515625" style="178" customWidth="1"/>
    <col min="3" max="3" width="12.140625" style="178" customWidth="1"/>
    <col min="4" max="4" width="8.28515625" style="178" customWidth="1"/>
    <col min="5" max="5" width="12.140625" style="178" customWidth="1"/>
    <col min="6" max="6" width="8.28515625" style="178" customWidth="1"/>
    <col min="7" max="7" width="12.140625" style="178" customWidth="1"/>
    <col min="8" max="8" width="8.28515625" style="178" customWidth="1"/>
    <col min="9" max="9" width="12.140625" style="178" customWidth="1"/>
    <col min="10" max="10" width="8.28515625" style="178" customWidth="1"/>
    <col min="11" max="11" width="12.140625" style="178" customWidth="1"/>
    <col min="12" max="12" width="8.28515625" style="178" customWidth="1"/>
    <col min="13" max="13" width="12.140625" style="178" customWidth="1"/>
    <col min="14" max="14" width="8.28515625" style="178" customWidth="1"/>
    <col min="15" max="15" width="12.140625" style="178" customWidth="1"/>
    <col min="16" max="16" width="8.28515625" style="178" customWidth="1"/>
    <col min="17" max="17" width="12.140625" style="178" customWidth="1"/>
    <col min="18" max="18" width="8.28515625" style="178" customWidth="1"/>
    <col min="19" max="19" width="12.140625" style="178" customWidth="1"/>
    <col min="20" max="20" width="8.28515625" style="178" customWidth="1"/>
    <col min="21" max="21" width="12.140625" style="178" customWidth="1"/>
    <col min="22" max="22" width="8.28515625" style="178" customWidth="1"/>
    <col min="23" max="23" width="13.7109375" style="178" customWidth="1"/>
    <col min="24" max="24" width="8.28515625" style="178" customWidth="1"/>
    <col min="25" max="25" width="12.140625" style="178" customWidth="1"/>
    <col min="26" max="16384" width="9.140625" style="178"/>
  </cols>
  <sheetData>
    <row r="1" spans="1:25" ht="25.5" customHeight="1" thickTop="1" x14ac:dyDescent="0.25">
      <c r="A1" s="2422" t="s">
        <v>189</v>
      </c>
      <c r="B1" s="2450" t="s">
        <v>216</v>
      </c>
      <c r="C1" s="2451"/>
      <c r="D1" s="2425" t="s">
        <v>217</v>
      </c>
      <c r="E1" s="2426"/>
      <c r="F1" s="2426"/>
      <c r="G1" s="2427"/>
      <c r="H1" s="2436" t="s">
        <v>208</v>
      </c>
      <c r="I1" s="2437"/>
      <c r="J1" s="2437"/>
      <c r="K1" s="2437"/>
      <c r="L1" s="2437"/>
      <c r="M1" s="2437"/>
      <c r="N1" s="2437"/>
      <c r="O1" s="2437"/>
      <c r="P1" s="2437"/>
      <c r="Q1" s="2437"/>
      <c r="R1" s="2437"/>
      <c r="S1" s="2437"/>
      <c r="T1" s="2437"/>
      <c r="U1" s="2437"/>
      <c r="V1" s="2437"/>
      <c r="W1" s="2438"/>
      <c r="X1" s="2428" t="s">
        <v>218</v>
      </c>
      <c r="Y1" s="2429"/>
    </row>
    <row r="2" spans="1:25" ht="26.25" customHeight="1" x14ac:dyDescent="0.25">
      <c r="A2" s="2423"/>
      <c r="B2" s="2452"/>
      <c r="C2" s="2453"/>
      <c r="D2" s="2439" t="s">
        <v>133</v>
      </c>
      <c r="E2" s="2440"/>
      <c r="F2" s="2441" t="s">
        <v>134</v>
      </c>
      <c r="G2" s="2442"/>
      <c r="H2" s="2454" t="s">
        <v>2</v>
      </c>
      <c r="I2" s="2314"/>
      <c r="J2" s="2314" t="s">
        <v>3</v>
      </c>
      <c r="K2" s="2314"/>
      <c r="L2" s="2432" t="s">
        <v>4</v>
      </c>
      <c r="M2" s="2433"/>
      <c r="N2" s="2432" t="s">
        <v>32</v>
      </c>
      <c r="O2" s="2433"/>
      <c r="P2" s="2432" t="s">
        <v>33</v>
      </c>
      <c r="Q2" s="2433"/>
      <c r="R2" s="2432" t="s">
        <v>34</v>
      </c>
      <c r="S2" s="2433"/>
      <c r="T2" s="2432" t="s">
        <v>35</v>
      </c>
      <c r="U2" s="2434"/>
      <c r="V2" s="2432" t="s">
        <v>73</v>
      </c>
      <c r="W2" s="2435"/>
      <c r="X2" s="2430"/>
      <c r="Y2" s="2431"/>
    </row>
    <row r="3" spans="1:25" ht="15" customHeight="1" x14ac:dyDescent="0.25">
      <c r="A3" s="2424"/>
      <c r="B3" s="2011" t="s">
        <v>37</v>
      </c>
      <c r="C3" s="2012" t="s">
        <v>38</v>
      </c>
      <c r="D3" s="2013" t="s">
        <v>37</v>
      </c>
      <c r="E3" s="2014" t="s">
        <v>38</v>
      </c>
      <c r="F3" s="2015" t="s">
        <v>37</v>
      </c>
      <c r="G3" s="2016" t="s">
        <v>38</v>
      </c>
      <c r="H3" s="2017" t="s">
        <v>37</v>
      </c>
      <c r="I3" s="2018" t="s">
        <v>38</v>
      </c>
      <c r="J3" s="2019" t="s">
        <v>37</v>
      </c>
      <c r="K3" s="2018" t="s">
        <v>38</v>
      </c>
      <c r="L3" s="2019" t="s">
        <v>37</v>
      </c>
      <c r="M3" s="2018" t="s">
        <v>38</v>
      </c>
      <c r="N3" s="2019" t="s">
        <v>37</v>
      </c>
      <c r="O3" s="2018" t="s">
        <v>38</v>
      </c>
      <c r="P3" s="2019" t="s">
        <v>37</v>
      </c>
      <c r="Q3" s="2018" t="s">
        <v>38</v>
      </c>
      <c r="R3" s="2019" t="s">
        <v>37</v>
      </c>
      <c r="S3" s="2018" t="s">
        <v>38</v>
      </c>
      <c r="T3" s="2019" t="s">
        <v>37</v>
      </c>
      <c r="U3" s="2018" t="s">
        <v>38</v>
      </c>
      <c r="V3" s="2019" t="s">
        <v>37</v>
      </c>
      <c r="W3" s="2020" t="s">
        <v>38</v>
      </c>
      <c r="X3" s="2021" t="s">
        <v>37</v>
      </c>
      <c r="Y3" s="2022" t="s">
        <v>38</v>
      </c>
    </row>
    <row r="4" spans="1:25" ht="15" customHeight="1" x14ac:dyDescent="0.25">
      <c r="A4" s="1290" t="s">
        <v>39</v>
      </c>
      <c r="B4" s="567">
        <f>'Current Ops'!BY110</f>
        <v>0</v>
      </c>
      <c r="C4" s="568">
        <f>'Current Ops'!BZ110</f>
        <v>0</v>
      </c>
      <c r="D4" s="583">
        <f>'Alt 1- Project'!M134</f>
        <v>0</v>
      </c>
      <c r="E4" s="564">
        <f>'Alt 1- Project'!N134</f>
        <v>0</v>
      </c>
      <c r="F4" s="606">
        <f>'Alt 1- Project'!W134</f>
        <v>0</v>
      </c>
      <c r="G4" s="584">
        <f>'Alt 1- Project'!X134</f>
        <v>0</v>
      </c>
      <c r="H4" s="591">
        <f>'Alt 1- Project'!AI134</f>
        <v>0</v>
      </c>
      <c r="I4" s="37">
        <f>'Alt 1- Project'!AJ134</f>
        <v>0</v>
      </c>
      <c r="J4" s="565">
        <f>'Alt 1- Project'!AS134</f>
        <v>0</v>
      </c>
      <c r="K4" s="37">
        <f>'Alt 1- Project'!AT134</f>
        <v>0</v>
      </c>
      <c r="L4" s="565">
        <f>'Alt 1- Project'!BC134</f>
        <v>0</v>
      </c>
      <c r="M4" s="37">
        <f>'Alt 1- Project'!BD134</f>
        <v>0</v>
      </c>
      <c r="N4" s="565">
        <f>'Alt 1- Project'!BM134</f>
        <v>0</v>
      </c>
      <c r="O4" s="37">
        <f>'Alt 1- Project'!BN134</f>
        <v>0</v>
      </c>
      <c r="P4" s="565">
        <f>'Alt 1- Project'!BW134</f>
        <v>0</v>
      </c>
      <c r="Q4" s="37">
        <f>'Alt 1- Project'!BX134</f>
        <v>0</v>
      </c>
      <c r="R4" s="565">
        <f>'Alt 1- Project'!CG134</f>
        <v>0</v>
      </c>
      <c r="S4" s="37">
        <f>'Alt 1- Project'!CH134</f>
        <v>0</v>
      </c>
      <c r="T4" s="565">
        <f>'Alt 1- Project'!CQ134</f>
        <v>0</v>
      </c>
      <c r="U4" s="37">
        <f>'Alt 1- Project'!CR134</f>
        <v>0</v>
      </c>
      <c r="V4" s="565">
        <f>'Alt 1- Project'!CS134</f>
        <v>0</v>
      </c>
      <c r="W4" s="592">
        <f>'Alt 1- Project'!CT134</f>
        <v>0</v>
      </c>
      <c r="X4" s="587">
        <f>'Alt 1- Future Ops'!BY110</f>
        <v>0</v>
      </c>
      <c r="Y4" s="566">
        <f>'Alt 1- Future Ops'!BZ110</f>
        <v>0</v>
      </c>
    </row>
    <row r="5" spans="1:25" ht="9" customHeight="1" x14ac:dyDescent="0.25">
      <c r="A5" s="556"/>
      <c r="B5" s="569"/>
      <c r="C5" s="570"/>
      <c r="D5" s="585"/>
      <c r="E5" s="557"/>
      <c r="F5" s="557"/>
      <c r="G5" s="570"/>
      <c r="H5" s="585"/>
      <c r="I5" s="557"/>
      <c r="J5" s="557"/>
      <c r="K5" s="557"/>
      <c r="L5" s="558"/>
      <c r="M5" s="559"/>
      <c r="N5" s="558"/>
      <c r="O5" s="560"/>
      <c r="P5" s="558"/>
      <c r="Q5" s="560"/>
      <c r="R5" s="558"/>
      <c r="S5" s="560"/>
      <c r="T5" s="561"/>
      <c r="U5" s="562"/>
      <c r="V5" s="562"/>
      <c r="W5" s="593"/>
      <c r="X5" s="588"/>
      <c r="Y5" s="563"/>
    </row>
    <row r="6" spans="1:25" ht="15" customHeight="1" x14ac:dyDescent="0.25">
      <c r="A6" s="1290" t="s">
        <v>192</v>
      </c>
      <c r="B6" s="1291"/>
      <c r="C6" s="1292"/>
      <c r="D6" s="1293"/>
      <c r="E6" s="1294"/>
      <c r="F6" s="1294"/>
      <c r="G6" s="1292"/>
      <c r="H6" s="1293"/>
      <c r="I6" s="1294"/>
      <c r="J6" s="1294"/>
      <c r="K6" s="1294"/>
      <c r="L6" s="1295"/>
      <c r="M6" s="1296"/>
      <c r="N6" s="1295"/>
      <c r="O6" s="1297"/>
      <c r="P6" s="1295"/>
      <c r="Q6" s="1297"/>
      <c r="R6" s="1295"/>
      <c r="S6" s="1297"/>
      <c r="T6" s="1298"/>
      <c r="U6" s="1299"/>
      <c r="V6" s="1299"/>
      <c r="W6" s="1300"/>
      <c r="X6" s="1301"/>
      <c r="Y6" s="1300"/>
    </row>
    <row r="7" spans="1:25" ht="15" customHeight="1" x14ac:dyDescent="0.25">
      <c r="A7" s="1406" t="s">
        <v>9</v>
      </c>
      <c r="B7" s="571"/>
      <c r="C7" s="572"/>
      <c r="D7" s="1302">
        <f>'Alt 1- Project'!M28</f>
        <v>0</v>
      </c>
      <c r="E7" s="1303">
        <f>'Alt 1- Project'!N28</f>
        <v>0</v>
      </c>
      <c r="F7" s="1304">
        <f>'Alt 1- Project'!W28</f>
        <v>0</v>
      </c>
      <c r="G7" s="1305">
        <f>'Alt 1- Project'!X28</f>
        <v>0</v>
      </c>
      <c r="H7" s="1306">
        <f>'Alt 1- Project'!AI28</f>
        <v>0</v>
      </c>
      <c r="I7" s="1307">
        <f>'Alt 1- Project'!AJ28</f>
        <v>0</v>
      </c>
      <c r="J7" s="1308">
        <f>'Alt 1- Project'!AS28</f>
        <v>0</v>
      </c>
      <c r="K7" s="1307">
        <f>'Alt 1- Project'!AT28</f>
        <v>0</v>
      </c>
      <c r="L7" s="1308">
        <f>'Alt 1- Project'!BC28</f>
        <v>0</v>
      </c>
      <c r="M7" s="1307">
        <f>'Alt 1- Project'!BD28</f>
        <v>0</v>
      </c>
      <c r="N7" s="1308">
        <f>'Alt 1- Project'!BM28</f>
        <v>0</v>
      </c>
      <c r="O7" s="1307">
        <f>'Alt 1- Project'!BN28</f>
        <v>0</v>
      </c>
      <c r="P7" s="1308">
        <f>'Alt 1- Project'!BW28</f>
        <v>0</v>
      </c>
      <c r="Q7" s="1307">
        <f>'Alt 1- Project'!BX28</f>
        <v>0</v>
      </c>
      <c r="R7" s="1308">
        <f>'Alt 1- Project'!CG28</f>
        <v>0</v>
      </c>
      <c r="S7" s="1307">
        <f>'Alt 1- Project'!CH28</f>
        <v>0</v>
      </c>
      <c r="T7" s="1308">
        <f>'Alt 1- Project'!CQ28</f>
        <v>0</v>
      </c>
      <c r="U7" s="1307">
        <f>'Alt 1- Project'!CR28</f>
        <v>0</v>
      </c>
      <c r="V7" s="1309">
        <f>SUM(H7,J7,L7,N7,P7,R7,T7)</f>
        <v>0</v>
      </c>
      <c r="W7" s="1310">
        <f>SUM(I7,K7,M7,O7,Q7,S7,U7)</f>
        <v>0</v>
      </c>
      <c r="X7" s="1311">
        <f>'Alt 1- Future Ops'!BY107</f>
        <v>0</v>
      </c>
      <c r="Y7" s="1312">
        <f>'Alt 1- Future Ops'!BZ107</f>
        <v>0</v>
      </c>
    </row>
    <row r="8" spans="1:25" ht="15" customHeight="1" x14ac:dyDescent="0.25">
      <c r="A8" s="1407" t="s">
        <v>190</v>
      </c>
      <c r="B8" s="573"/>
      <c r="C8" s="574"/>
      <c r="D8" s="1313"/>
      <c r="E8" s="603">
        <v>0</v>
      </c>
      <c r="F8" s="1314"/>
      <c r="G8" s="602">
        <v>0</v>
      </c>
      <c r="H8" s="1315"/>
      <c r="I8" s="603">
        <v>0</v>
      </c>
      <c r="J8" s="1316"/>
      <c r="K8" s="603">
        <v>0</v>
      </c>
      <c r="L8" s="1316"/>
      <c r="M8" s="603">
        <v>0</v>
      </c>
      <c r="N8" s="1316"/>
      <c r="O8" s="603">
        <v>0</v>
      </c>
      <c r="P8" s="1316"/>
      <c r="Q8" s="603">
        <v>0</v>
      </c>
      <c r="R8" s="1316"/>
      <c r="S8" s="603">
        <v>0</v>
      </c>
      <c r="T8" s="1316"/>
      <c r="U8" s="603">
        <v>0</v>
      </c>
      <c r="V8" s="1317"/>
      <c r="W8" s="1318">
        <f>SUM(I8,K8,M8,O8,Q8,S8,U8)</f>
        <v>0</v>
      </c>
      <c r="X8" s="1319"/>
      <c r="Y8" s="623">
        <v>0</v>
      </c>
    </row>
    <row r="9" spans="1:25" ht="15" customHeight="1" x14ac:dyDescent="0.25">
      <c r="A9" s="1408" t="s">
        <v>74</v>
      </c>
      <c r="B9" s="573"/>
      <c r="C9" s="574"/>
      <c r="D9" s="1313"/>
      <c r="E9" s="1410">
        <v>0</v>
      </c>
      <c r="F9" s="1314"/>
      <c r="G9" s="1411">
        <v>0</v>
      </c>
      <c r="H9" s="1315"/>
      <c r="I9" s="1410">
        <v>0</v>
      </c>
      <c r="J9" s="1316"/>
      <c r="K9" s="1410">
        <v>0</v>
      </c>
      <c r="L9" s="1316"/>
      <c r="M9" s="1410">
        <v>0</v>
      </c>
      <c r="N9" s="1316"/>
      <c r="O9" s="1410">
        <v>0</v>
      </c>
      <c r="P9" s="1316"/>
      <c r="Q9" s="1410">
        <v>0</v>
      </c>
      <c r="R9" s="1316"/>
      <c r="S9" s="1410">
        <v>0</v>
      </c>
      <c r="T9" s="1316"/>
      <c r="U9" s="1410">
        <v>0</v>
      </c>
      <c r="V9" s="1317"/>
      <c r="W9" s="1318">
        <f>SUM(I9,K9,M9,O9,Q9,S9,U9)</f>
        <v>0</v>
      </c>
      <c r="X9" s="1319"/>
      <c r="Y9" s="623">
        <v>0</v>
      </c>
    </row>
    <row r="10" spans="1:25" ht="15" customHeight="1" thickBot="1" x14ac:dyDescent="0.3">
      <c r="A10" s="1409" t="s">
        <v>191</v>
      </c>
      <c r="B10" s="575"/>
      <c r="C10" s="576"/>
      <c r="D10" s="1320"/>
      <c r="E10" s="604">
        <v>0</v>
      </c>
      <c r="F10" s="1321"/>
      <c r="G10" s="605">
        <v>0</v>
      </c>
      <c r="H10" s="553"/>
      <c r="I10" s="115">
        <v>0</v>
      </c>
      <c r="J10" s="1322"/>
      <c r="K10" s="115">
        <v>0</v>
      </c>
      <c r="L10" s="1322"/>
      <c r="M10" s="115">
        <v>0</v>
      </c>
      <c r="N10" s="1322"/>
      <c r="O10" s="115">
        <v>0</v>
      </c>
      <c r="P10" s="1322"/>
      <c r="Q10" s="115">
        <v>0</v>
      </c>
      <c r="R10" s="1322"/>
      <c r="S10" s="115">
        <v>0</v>
      </c>
      <c r="T10" s="1322"/>
      <c r="U10" s="115">
        <v>0</v>
      </c>
      <c r="V10" s="1323"/>
      <c r="W10" s="1324">
        <f>SUM(I10,K10,M10,O10,Q10,S10,U10)</f>
        <v>0</v>
      </c>
      <c r="X10" s="1325"/>
      <c r="Y10" s="624">
        <v>0</v>
      </c>
    </row>
    <row r="11" spans="1:25" ht="15" customHeight="1" thickTop="1" x14ac:dyDescent="0.25">
      <c r="A11" s="4" t="s">
        <v>193</v>
      </c>
      <c r="B11" s="578"/>
      <c r="C11" s="579"/>
      <c r="D11" s="607">
        <f t="shared" ref="D11:W11" si="0">SUM(D7:D10)</f>
        <v>0</v>
      </c>
      <c r="E11" s="608">
        <f t="shared" si="0"/>
        <v>0</v>
      </c>
      <c r="F11" s="609">
        <f t="shared" si="0"/>
        <v>0</v>
      </c>
      <c r="G11" s="610">
        <f t="shared" si="0"/>
        <v>0</v>
      </c>
      <c r="H11" s="611">
        <f t="shared" si="0"/>
        <v>0</v>
      </c>
      <c r="I11" s="612">
        <f t="shared" si="0"/>
        <v>0</v>
      </c>
      <c r="J11" s="613">
        <f t="shared" si="0"/>
        <v>0</v>
      </c>
      <c r="K11" s="612">
        <f t="shared" si="0"/>
        <v>0</v>
      </c>
      <c r="L11" s="613">
        <f t="shared" si="0"/>
        <v>0</v>
      </c>
      <c r="M11" s="612">
        <f t="shared" si="0"/>
        <v>0</v>
      </c>
      <c r="N11" s="613">
        <f t="shared" si="0"/>
        <v>0</v>
      </c>
      <c r="O11" s="612">
        <f t="shared" si="0"/>
        <v>0</v>
      </c>
      <c r="P11" s="613">
        <f t="shared" si="0"/>
        <v>0</v>
      </c>
      <c r="Q11" s="612">
        <f t="shared" si="0"/>
        <v>0</v>
      </c>
      <c r="R11" s="613">
        <f>SUM(R7:R10)</f>
        <v>0</v>
      </c>
      <c r="S11" s="612">
        <f t="shared" si="0"/>
        <v>0</v>
      </c>
      <c r="T11" s="613">
        <f t="shared" si="0"/>
        <v>0</v>
      </c>
      <c r="U11" s="612">
        <f t="shared" si="0"/>
        <v>0</v>
      </c>
      <c r="V11" s="613">
        <f t="shared" si="0"/>
        <v>0</v>
      </c>
      <c r="W11" s="614">
        <f t="shared" si="0"/>
        <v>0</v>
      </c>
      <c r="X11" s="615">
        <f>SUM(X7:X10)</f>
        <v>0</v>
      </c>
      <c r="Y11" s="616">
        <f>SUM(Y7:Y10)</f>
        <v>0</v>
      </c>
    </row>
    <row r="12" spans="1:25" ht="9" customHeight="1" thickBot="1" x14ac:dyDescent="0.3">
      <c r="A12" s="556"/>
      <c r="B12" s="569"/>
      <c r="C12" s="570"/>
      <c r="D12" s="585"/>
      <c r="E12" s="557"/>
      <c r="F12" s="557"/>
      <c r="G12" s="570"/>
      <c r="H12" s="585"/>
      <c r="I12" s="557"/>
      <c r="J12" s="557"/>
      <c r="K12" s="557"/>
      <c r="L12" s="558"/>
      <c r="M12" s="559"/>
      <c r="N12" s="558"/>
      <c r="O12" s="560"/>
      <c r="P12" s="558"/>
      <c r="Q12" s="560"/>
      <c r="R12" s="558"/>
      <c r="S12" s="560"/>
      <c r="T12" s="561"/>
      <c r="U12" s="562"/>
      <c r="V12" s="562"/>
      <c r="W12" s="593"/>
      <c r="X12" s="588"/>
      <c r="Y12" s="563"/>
    </row>
    <row r="13" spans="1:25" ht="27" customHeight="1" x14ac:dyDescent="0.25">
      <c r="A13" s="1290" t="s">
        <v>75</v>
      </c>
      <c r="B13" s="1291"/>
      <c r="C13" s="1292"/>
      <c r="D13" s="2443" t="s">
        <v>225</v>
      </c>
      <c r="E13" s="2444"/>
      <c r="F13" s="2444"/>
      <c r="G13" s="2445"/>
      <c r="H13" s="2446" t="s">
        <v>226</v>
      </c>
      <c r="I13" s="2447"/>
      <c r="J13" s="2447"/>
      <c r="K13" s="2447"/>
      <c r="L13" s="2447"/>
      <c r="M13" s="2447"/>
      <c r="N13" s="2447"/>
      <c r="O13" s="2447"/>
      <c r="P13" s="2447"/>
      <c r="Q13" s="2447"/>
      <c r="R13" s="2447"/>
      <c r="S13" s="2447"/>
      <c r="T13" s="2447"/>
      <c r="U13" s="2448"/>
      <c r="V13" s="2455" t="s">
        <v>223</v>
      </c>
      <c r="W13" s="2456"/>
      <c r="X13" s="2420" t="s">
        <v>76</v>
      </c>
      <c r="Y13" s="2421"/>
    </row>
    <row r="14" spans="1:25" ht="15" customHeight="1" x14ac:dyDescent="0.25">
      <c r="A14" s="1406" t="s">
        <v>77</v>
      </c>
      <c r="B14" s="571"/>
      <c r="C14" s="577"/>
      <c r="D14" s="1416">
        <v>0</v>
      </c>
      <c r="E14" s="453">
        <v>0</v>
      </c>
      <c r="F14" s="595">
        <f>D16</f>
        <v>0</v>
      </c>
      <c r="G14" s="596">
        <f>E16</f>
        <v>0</v>
      </c>
      <c r="H14" s="1416">
        <v>0</v>
      </c>
      <c r="I14" s="453">
        <v>0</v>
      </c>
      <c r="J14" s="597">
        <f t="shared" ref="J14:U14" si="1">H16</f>
        <v>0</v>
      </c>
      <c r="K14" s="197">
        <f t="shared" si="1"/>
        <v>0</v>
      </c>
      <c r="L14" s="597">
        <f t="shared" si="1"/>
        <v>0</v>
      </c>
      <c r="M14" s="197">
        <f t="shared" si="1"/>
        <v>0</v>
      </c>
      <c r="N14" s="597">
        <f t="shared" si="1"/>
        <v>0</v>
      </c>
      <c r="O14" s="197">
        <f t="shared" si="1"/>
        <v>0</v>
      </c>
      <c r="P14" s="597">
        <f t="shared" si="1"/>
        <v>0</v>
      </c>
      <c r="Q14" s="197">
        <f t="shared" si="1"/>
        <v>0</v>
      </c>
      <c r="R14" s="597">
        <f t="shared" si="1"/>
        <v>0</v>
      </c>
      <c r="S14" s="197">
        <f t="shared" si="1"/>
        <v>0</v>
      </c>
      <c r="T14" s="597">
        <f t="shared" si="1"/>
        <v>0</v>
      </c>
      <c r="U14" s="197">
        <f t="shared" si="1"/>
        <v>0</v>
      </c>
      <c r="V14" s="1840"/>
      <c r="W14" s="1841"/>
      <c r="X14" s="598"/>
      <c r="Y14" s="599"/>
    </row>
    <row r="15" spans="1:25" ht="15" customHeight="1" thickBot="1" x14ac:dyDescent="0.3">
      <c r="A15" s="1409" t="s">
        <v>194</v>
      </c>
      <c r="B15" s="575"/>
      <c r="C15" s="600"/>
      <c r="D15" s="586">
        <f>(D4-D7)-D14</f>
        <v>0</v>
      </c>
      <c r="E15" s="511">
        <f>E4-SUM(E7:E10)-E14</f>
        <v>0</v>
      </c>
      <c r="F15" s="555">
        <f>(F4-F7)-F14</f>
        <v>0</v>
      </c>
      <c r="G15" s="601">
        <f>G4-SUM(G7:G9)-G14</f>
        <v>0</v>
      </c>
      <c r="H15" s="594">
        <f>H4-H7-H14</f>
        <v>0</v>
      </c>
      <c r="I15" s="249">
        <f>I4-SUM(I7:I10)-I14</f>
        <v>0</v>
      </c>
      <c r="J15" s="552">
        <f>(J4-J7)-J14</f>
        <v>0</v>
      </c>
      <c r="K15" s="249">
        <f>K4-SUM(K7:K10)-K14</f>
        <v>0</v>
      </c>
      <c r="L15" s="552">
        <f>(L4-L7)-L14</f>
        <v>0</v>
      </c>
      <c r="M15" s="249">
        <f>M4-SUM(M7:M10)-M14</f>
        <v>0</v>
      </c>
      <c r="N15" s="552">
        <f>(N4-N7)-N14</f>
        <v>0</v>
      </c>
      <c r="O15" s="249">
        <f>O4-SUM(O7:O10)-O14</f>
        <v>0</v>
      </c>
      <c r="P15" s="552">
        <f>P4-P7-P14</f>
        <v>0</v>
      </c>
      <c r="Q15" s="249">
        <f>Q4-SUM(Q7:Q10)-Q14</f>
        <v>0</v>
      </c>
      <c r="R15" s="552">
        <f>R4-R7-R14</f>
        <v>0</v>
      </c>
      <c r="S15" s="249">
        <f>S4-SUM(S7:S10)-S14</f>
        <v>0</v>
      </c>
      <c r="T15" s="552">
        <f>T4-T7-T14</f>
        <v>0</v>
      </c>
      <c r="U15" s="249">
        <f>U4-SUM(U7:U10)-U14</f>
        <v>0</v>
      </c>
      <c r="V15" s="1842"/>
      <c r="W15" s="1843"/>
      <c r="X15" s="589"/>
      <c r="Y15" s="554"/>
    </row>
    <row r="16" spans="1:25" ht="15" customHeight="1" thickTop="1" thickBot="1" x14ac:dyDescent="0.3">
      <c r="A16" s="4" t="s">
        <v>78</v>
      </c>
      <c r="B16" s="578"/>
      <c r="C16" s="579"/>
      <c r="D16" s="607">
        <f>SUM(D14:D15)</f>
        <v>0</v>
      </c>
      <c r="E16" s="608">
        <f t="shared" ref="E16:L16" si="2">SUM(E14:E15)</f>
        <v>0</v>
      </c>
      <c r="F16" s="617">
        <f t="shared" si="2"/>
        <v>0</v>
      </c>
      <c r="G16" s="610">
        <f t="shared" si="2"/>
        <v>0</v>
      </c>
      <c r="H16" s="611">
        <f t="shared" si="2"/>
        <v>0</v>
      </c>
      <c r="I16" s="612">
        <f t="shared" si="2"/>
        <v>0</v>
      </c>
      <c r="J16" s="618">
        <f t="shared" si="2"/>
        <v>0</v>
      </c>
      <c r="K16" s="612">
        <f t="shared" si="2"/>
        <v>0</v>
      </c>
      <c r="L16" s="618">
        <f t="shared" si="2"/>
        <v>0</v>
      </c>
      <c r="M16" s="612">
        <f>SUM(M14:M15)</f>
        <v>0</v>
      </c>
      <c r="N16" s="618">
        <f>SUM(N14:N15)</f>
        <v>0</v>
      </c>
      <c r="O16" s="612">
        <f>SUM(O14:O15)</f>
        <v>0</v>
      </c>
      <c r="P16" s="618">
        <f t="shared" ref="P16" si="3">SUM(P14:P15)</f>
        <v>0</v>
      </c>
      <c r="Q16" s="612">
        <f>SUM(Q14:Q15)</f>
        <v>0</v>
      </c>
      <c r="R16" s="618">
        <f t="shared" ref="R16" si="4">SUM(R14:R15)</f>
        <v>0</v>
      </c>
      <c r="S16" s="612">
        <f>SUM(S14:S15)</f>
        <v>0</v>
      </c>
      <c r="T16" s="618">
        <f t="shared" ref="T16" si="5">SUM(T14:T15)</f>
        <v>0</v>
      </c>
      <c r="U16" s="1885">
        <f>SUM(U14:U15)</f>
        <v>0</v>
      </c>
      <c r="V16" s="1886">
        <f>D16+F16+H16+J16+L16+N16+P16+R16+T16</f>
        <v>0</v>
      </c>
      <c r="W16" s="1844">
        <f>E16+G16+I16+K16+M16+O16+Q16+S16+U16</f>
        <v>0</v>
      </c>
      <c r="X16" s="619">
        <f>X4-X11</f>
        <v>0</v>
      </c>
      <c r="Y16" s="620">
        <f>Y4-Y11</f>
        <v>0</v>
      </c>
    </row>
    <row r="17" spans="1:25" ht="9" customHeight="1" x14ac:dyDescent="0.25">
      <c r="A17" s="556"/>
      <c r="B17" s="569"/>
      <c r="C17" s="570"/>
      <c r="D17" s="585"/>
      <c r="E17" s="557"/>
      <c r="F17" s="557"/>
      <c r="G17" s="570"/>
      <c r="H17" s="585"/>
      <c r="I17" s="557"/>
      <c r="J17" s="557"/>
      <c r="K17" s="557"/>
      <c r="L17" s="558"/>
      <c r="M17" s="559"/>
      <c r="N17" s="558"/>
      <c r="O17" s="560"/>
      <c r="P17" s="558"/>
      <c r="Q17" s="560"/>
      <c r="R17" s="558"/>
      <c r="S17" s="560"/>
      <c r="T17" s="561"/>
      <c r="U17" s="562"/>
      <c r="V17" s="562"/>
      <c r="W17" s="593"/>
      <c r="X17" s="588"/>
      <c r="Y17" s="563"/>
    </row>
    <row r="18" spans="1:25" ht="15" customHeight="1" x14ac:dyDescent="0.25">
      <c r="A18" s="1290" t="s">
        <v>139</v>
      </c>
      <c r="B18" s="1291"/>
      <c r="C18" s="1292"/>
      <c r="D18" s="1293"/>
      <c r="E18" s="1294"/>
      <c r="F18" s="1294"/>
      <c r="G18" s="1292"/>
      <c r="H18" s="1293"/>
      <c r="I18" s="1294"/>
      <c r="J18" s="1294"/>
      <c r="K18" s="1294"/>
      <c r="L18" s="1326"/>
      <c r="M18" s="1326"/>
      <c r="N18" s="1326"/>
      <c r="O18" s="1326"/>
      <c r="P18" s="1326"/>
      <c r="Q18" s="1326"/>
      <c r="R18" s="1326"/>
      <c r="S18" s="1326"/>
      <c r="T18" s="1326"/>
      <c r="U18" s="1326"/>
      <c r="V18" s="1326"/>
      <c r="W18" s="1327"/>
      <c r="X18" s="1328"/>
      <c r="Y18" s="1327"/>
    </row>
    <row r="19" spans="1:25" ht="15" customHeight="1" x14ac:dyDescent="0.25">
      <c r="A19" s="1417" t="s">
        <v>79</v>
      </c>
      <c r="B19" s="1329"/>
      <c r="C19" s="1330"/>
      <c r="D19" s="1850">
        <v>0</v>
      </c>
      <c r="E19" s="1331">
        <f>SUM(E16*D19)</f>
        <v>0</v>
      </c>
      <c r="F19" s="1853">
        <v>0</v>
      </c>
      <c r="G19" s="1332">
        <f>SUM(G16*F19)</f>
        <v>0</v>
      </c>
      <c r="H19" s="1850">
        <v>0</v>
      </c>
      <c r="I19" s="1333">
        <f>SUM(I16*H19)</f>
        <v>0</v>
      </c>
      <c r="J19" s="1853">
        <v>0</v>
      </c>
      <c r="K19" s="1333">
        <f>SUM(K16*J19)</f>
        <v>0</v>
      </c>
      <c r="L19" s="1853">
        <v>0</v>
      </c>
      <c r="M19" s="1333">
        <f>SUM(M16*L19)</f>
        <v>0</v>
      </c>
      <c r="N19" s="1853">
        <v>0</v>
      </c>
      <c r="O19" s="1333">
        <f>SUM(O16*N19)</f>
        <v>0</v>
      </c>
      <c r="P19" s="1853">
        <v>0</v>
      </c>
      <c r="Q19" s="1333">
        <f>SUM(Q16*P19)</f>
        <v>0</v>
      </c>
      <c r="R19" s="1853">
        <v>0</v>
      </c>
      <c r="S19" s="1334">
        <f>SUM(S16*R19)</f>
        <v>0</v>
      </c>
      <c r="T19" s="1853">
        <v>0</v>
      </c>
      <c r="U19" s="1887">
        <f>SUM(U16*T19)</f>
        <v>0</v>
      </c>
      <c r="V19" s="1890">
        <f>IF(E19+G19+I19+K19+M19+O19+Q19+S19+U19=0,0,(E19+G19+I19+K19+M19+O19+Q19+S19+U19)/$W$16)</f>
        <v>0</v>
      </c>
      <c r="W19" s="1845">
        <f>W16*V19</f>
        <v>0</v>
      </c>
      <c r="X19" s="1412">
        <v>0</v>
      </c>
      <c r="Y19" s="1698">
        <f>SUM(Y16*X19)</f>
        <v>0</v>
      </c>
    </row>
    <row r="20" spans="1:25" ht="15" customHeight="1" x14ac:dyDescent="0.25">
      <c r="A20" s="1418" t="s">
        <v>80</v>
      </c>
      <c r="B20" s="1335"/>
      <c r="C20" s="1336"/>
      <c r="D20" s="1851">
        <v>0</v>
      </c>
      <c r="E20" s="1337">
        <f>SUM(E16*D20)</f>
        <v>0</v>
      </c>
      <c r="F20" s="1854">
        <v>0</v>
      </c>
      <c r="G20" s="1338">
        <f>SUM(G16*F20)</f>
        <v>0</v>
      </c>
      <c r="H20" s="1851">
        <v>0</v>
      </c>
      <c r="I20" s="1339">
        <f>SUM(I16*H20)</f>
        <v>0</v>
      </c>
      <c r="J20" s="1854">
        <v>0</v>
      </c>
      <c r="K20" s="1339">
        <f>SUM(K16*J20)</f>
        <v>0</v>
      </c>
      <c r="L20" s="1854">
        <v>0</v>
      </c>
      <c r="M20" s="1339">
        <f>SUM(M16*L20)</f>
        <v>0</v>
      </c>
      <c r="N20" s="1854">
        <v>0</v>
      </c>
      <c r="O20" s="1339">
        <f>SUM(O16*N20)</f>
        <v>0</v>
      </c>
      <c r="P20" s="1854">
        <v>0</v>
      </c>
      <c r="Q20" s="1339">
        <f>SUM(Q16*P20)</f>
        <v>0</v>
      </c>
      <c r="R20" s="1854">
        <v>0</v>
      </c>
      <c r="S20" s="1340">
        <f>SUM(S16*R20)</f>
        <v>0</v>
      </c>
      <c r="T20" s="1854">
        <v>0</v>
      </c>
      <c r="U20" s="1888">
        <f>SUM(U16*T20)</f>
        <v>0</v>
      </c>
      <c r="V20" s="1891">
        <f>IF(E20+G20+I20+K20+M20+O20+Q20+S20+U20=0,0,(E20+G20+I20+K20+M20+O20+Q20+S20+U20)/$W$16)</f>
        <v>0</v>
      </c>
      <c r="W20" s="1846">
        <f>W16*V20</f>
        <v>0</v>
      </c>
      <c r="X20" s="1413">
        <v>0</v>
      </c>
      <c r="Y20" s="1341">
        <f>SUM(Y16*X20)</f>
        <v>0</v>
      </c>
    </row>
    <row r="21" spans="1:25" ht="15" customHeight="1" x14ac:dyDescent="0.25">
      <c r="A21" s="1419" t="s">
        <v>64</v>
      </c>
      <c r="B21" s="1335"/>
      <c r="C21" s="1336"/>
      <c r="D21" s="1851">
        <v>0</v>
      </c>
      <c r="E21" s="1337">
        <f>SUM(E16*D21)</f>
        <v>0</v>
      </c>
      <c r="F21" s="1854">
        <v>0</v>
      </c>
      <c r="G21" s="1338">
        <f>SUM(G16*F21)</f>
        <v>0</v>
      </c>
      <c r="H21" s="1851">
        <v>0</v>
      </c>
      <c r="I21" s="1339">
        <f>SUM(I16*H21)</f>
        <v>0</v>
      </c>
      <c r="J21" s="1854">
        <v>0</v>
      </c>
      <c r="K21" s="1339">
        <f>SUM(K16*J21)</f>
        <v>0</v>
      </c>
      <c r="L21" s="1854">
        <v>0</v>
      </c>
      <c r="M21" s="1339">
        <f>SUM(M16*L21)</f>
        <v>0</v>
      </c>
      <c r="N21" s="1854">
        <v>0</v>
      </c>
      <c r="O21" s="1339">
        <f>SUM(O16*N21)</f>
        <v>0</v>
      </c>
      <c r="P21" s="1854">
        <v>0</v>
      </c>
      <c r="Q21" s="1339">
        <f>SUM(Q16*P21)</f>
        <v>0</v>
      </c>
      <c r="R21" s="1854">
        <v>0</v>
      </c>
      <c r="S21" s="1340">
        <f>SUM(S16*R21)</f>
        <v>0</v>
      </c>
      <c r="T21" s="1854">
        <v>0</v>
      </c>
      <c r="U21" s="1888">
        <f>SUM(U16*T21)</f>
        <v>0</v>
      </c>
      <c r="V21" s="1891">
        <f>IF(E21+G21+I21+K21+M21+O21+Q21+S21+U21=0,0,(E21+G21+I21+K21+M21+O21+Q21+S21+U21)/$W$16)</f>
        <v>0</v>
      </c>
      <c r="W21" s="1846">
        <f>W16*V21</f>
        <v>0</v>
      </c>
      <c r="X21" s="1413">
        <v>0</v>
      </c>
      <c r="Y21" s="1341">
        <f>SUM(Y16*X21)</f>
        <v>0</v>
      </c>
    </row>
    <row r="22" spans="1:25" ht="15" customHeight="1" x14ac:dyDescent="0.25">
      <c r="A22" s="1419" t="s">
        <v>81</v>
      </c>
      <c r="B22" s="1335"/>
      <c r="C22" s="1336"/>
      <c r="D22" s="1851">
        <v>0</v>
      </c>
      <c r="E22" s="1337">
        <f>SUM(E16*D22)</f>
        <v>0</v>
      </c>
      <c r="F22" s="1854">
        <v>0</v>
      </c>
      <c r="G22" s="1338">
        <f>SUM(G16*F22)</f>
        <v>0</v>
      </c>
      <c r="H22" s="1851">
        <v>0</v>
      </c>
      <c r="I22" s="1339">
        <f>SUM(I16*H22)</f>
        <v>0</v>
      </c>
      <c r="J22" s="1854">
        <v>0</v>
      </c>
      <c r="K22" s="1339">
        <f>SUM(K16*J22)</f>
        <v>0</v>
      </c>
      <c r="L22" s="1854">
        <v>0</v>
      </c>
      <c r="M22" s="1339">
        <f>SUM(M16*L22)</f>
        <v>0</v>
      </c>
      <c r="N22" s="1854">
        <v>0</v>
      </c>
      <c r="O22" s="1339">
        <f>SUM(O16*N22)</f>
        <v>0</v>
      </c>
      <c r="P22" s="1854">
        <v>0</v>
      </c>
      <c r="Q22" s="1339">
        <f>SUM(Q16*P22)</f>
        <v>0</v>
      </c>
      <c r="R22" s="1854">
        <v>0</v>
      </c>
      <c r="S22" s="1340">
        <f>SUM(S16*R22)</f>
        <v>0</v>
      </c>
      <c r="T22" s="1854">
        <v>0</v>
      </c>
      <c r="U22" s="1888">
        <f>SUM(U16*T22)</f>
        <v>0</v>
      </c>
      <c r="V22" s="1891">
        <f>IF(E22+G22+I22+K22+M22+O22+Q22+S22+U22=0,0,(E22+G22+I22+K22+M22+O22+Q22+S22+U22)/$W$16)</f>
        <v>0</v>
      </c>
      <c r="W22" s="1846">
        <f>W16*V22</f>
        <v>0</v>
      </c>
      <c r="X22" s="1413">
        <v>0</v>
      </c>
      <c r="Y22" s="1341">
        <f>SUM(Y16*X22)</f>
        <v>0</v>
      </c>
    </row>
    <row r="23" spans="1:25" ht="15" customHeight="1" thickBot="1" x14ac:dyDescent="0.3">
      <c r="A23" s="1420" t="s">
        <v>82</v>
      </c>
      <c r="B23" s="1342"/>
      <c r="C23" s="1343"/>
      <c r="D23" s="1852">
        <v>0</v>
      </c>
      <c r="E23" s="1344">
        <f>SUM(E16*D23)</f>
        <v>0</v>
      </c>
      <c r="F23" s="1855">
        <v>0</v>
      </c>
      <c r="G23" s="1345">
        <f>SUM(G16*F23)</f>
        <v>0</v>
      </c>
      <c r="H23" s="1852">
        <v>0</v>
      </c>
      <c r="I23" s="1346">
        <f>SUM(I16*H23)</f>
        <v>0</v>
      </c>
      <c r="J23" s="1855">
        <v>0</v>
      </c>
      <c r="K23" s="1346">
        <f>SUM(K16*J23)</f>
        <v>0</v>
      </c>
      <c r="L23" s="1855">
        <v>0</v>
      </c>
      <c r="M23" s="1346">
        <f>SUM(M16*L23)</f>
        <v>0</v>
      </c>
      <c r="N23" s="1855">
        <v>0</v>
      </c>
      <c r="O23" s="1346">
        <f>SUM(O16*N23)</f>
        <v>0</v>
      </c>
      <c r="P23" s="1855">
        <v>0</v>
      </c>
      <c r="Q23" s="1346">
        <f>SUM(Q16*P23)</f>
        <v>0</v>
      </c>
      <c r="R23" s="1855">
        <v>0</v>
      </c>
      <c r="S23" s="1347">
        <f>SUM(S16*R23)</f>
        <v>0</v>
      </c>
      <c r="T23" s="1855">
        <v>0</v>
      </c>
      <c r="U23" s="1889">
        <f>SUM(U16*T23)</f>
        <v>0</v>
      </c>
      <c r="V23" s="1892">
        <f>IF(E23+G23+I23+K23+M23+O23+Q23+S23+U23=0,0,(E23+G23+I23+K23+M23+O23+Q23+S23+U23)/$W$16)</f>
        <v>0</v>
      </c>
      <c r="W23" s="1847">
        <f>W16*V23</f>
        <v>0</v>
      </c>
      <c r="X23" s="1414">
        <v>0</v>
      </c>
      <c r="Y23" s="1348">
        <f>SUM(Y16*X23)</f>
        <v>0</v>
      </c>
    </row>
    <row r="24" spans="1:25" ht="15" customHeight="1" thickTop="1" x14ac:dyDescent="0.25">
      <c r="A24" s="1349" t="s">
        <v>140</v>
      </c>
      <c r="B24" s="1350"/>
      <c r="C24" s="1351"/>
      <c r="D24" s="1856">
        <f>SUM(D19:D23)</f>
        <v>0</v>
      </c>
      <c r="E24" s="1352">
        <f>SUM(E19:E23)</f>
        <v>0</v>
      </c>
      <c r="F24" s="1857">
        <f>SUM(F19:F23)</f>
        <v>0</v>
      </c>
      <c r="G24" s="1353">
        <f>SUM(G19:G23)</f>
        <v>0</v>
      </c>
      <c r="H24" s="1858">
        <f t="shared" ref="H24:W24" si="6">SUM(H19:H23)</f>
        <v>0</v>
      </c>
      <c r="I24" s="1354">
        <f>SUM(I19:I23)</f>
        <v>0</v>
      </c>
      <c r="J24" s="1859">
        <f t="shared" si="6"/>
        <v>0</v>
      </c>
      <c r="K24" s="1354">
        <f t="shared" si="6"/>
        <v>0</v>
      </c>
      <c r="L24" s="1859">
        <f t="shared" si="6"/>
        <v>0</v>
      </c>
      <c r="M24" s="1354">
        <f t="shared" si="6"/>
        <v>0</v>
      </c>
      <c r="N24" s="1859">
        <f t="shared" si="6"/>
        <v>0</v>
      </c>
      <c r="O24" s="1355">
        <f t="shared" si="6"/>
        <v>0</v>
      </c>
      <c r="P24" s="1859">
        <f t="shared" si="6"/>
        <v>0</v>
      </c>
      <c r="Q24" s="1355">
        <f t="shared" si="6"/>
        <v>0</v>
      </c>
      <c r="R24" s="1859">
        <f t="shared" si="6"/>
        <v>0</v>
      </c>
      <c r="S24" s="1356">
        <f t="shared" si="6"/>
        <v>0</v>
      </c>
      <c r="T24" s="1859">
        <f t="shared" si="6"/>
        <v>0</v>
      </c>
      <c r="U24" s="1849">
        <f t="shared" si="6"/>
        <v>0</v>
      </c>
      <c r="V24" s="1893">
        <f t="shared" si="6"/>
        <v>0</v>
      </c>
      <c r="W24" s="1848">
        <f t="shared" si="6"/>
        <v>0</v>
      </c>
      <c r="X24" s="1357">
        <f>SUM(X19:X23)</f>
        <v>0</v>
      </c>
      <c r="Y24" s="1358">
        <f>SUM(Y19:Y23)</f>
        <v>0</v>
      </c>
    </row>
    <row r="25" spans="1:25" ht="9" customHeight="1" x14ac:dyDescent="0.25">
      <c r="A25" s="556"/>
      <c r="B25" s="569"/>
      <c r="C25" s="570"/>
      <c r="D25" s="585"/>
      <c r="E25" s="557"/>
      <c r="F25" s="557"/>
      <c r="G25" s="570"/>
      <c r="H25" s="585"/>
      <c r="I25" s="557"/>
      <c r="J25" s="557"/>
      <c r="K25" s="557"/>
      <c r="L25" s="558"/>
      <c r="M25" s="559"/>
      <c r="N25" s="558"/>
      <c r="O25" s="560"/>
      <c r="P25" s="558"/>
      <c r="Q25" s="560"/>
      <c r="R25" s="558"/>
      <c r="S25" s="560"/>
      <c r="T25" s="561"/>
      <c r="U25" s="562"/>
      <c r="V25" s="562"/>
      <c r="W25" s="593"/>
      <c r="X25" s="588"/>
      <c r="Y25" s="563"/>
    </row>
    <row r="26" spans="1:25" ht="15" customHeight="1" x14ac:dyDescent="0.25">
      <c r="A26" s="1290" t="s">
        <v>141</v>
      </c>
      <c r="B26" s="1291"/>
      <c r="C26" s="1292"/>
      <c r="D26" s="1293"/>
      <c r="E26" s="1294"/>
      <c r="F26" s="1294"/>
      <c r="G26" s="1292"/>
      <c r="H26" s="1293"/>
      <c r="I26" s="1294"/>
      <c r="J26" s="1294"/>
      <c r="K26" s="1294"/>
      <c r="L26" s="1326"/>
      <c r="M26" s="1326"/>
      <c r="N26" s="1326"/>
      <c r="O26" s="1326"/>
      <c r="P26" s="1326"/>
      <c r="Q26" s="1326"/>
      <c r="R26" s="1326"/>
      <c r="S26" s="1326"/>
      <c r="T26" s="1326"/>
      <c r="U26" s="1326"/>
      <c r="V26" s="1326"/>
      <c r="W26" s="1327"/>
      <c r="X26" s="1328"/>
      <c r="Y26" s="1327"/>
    </row>
    <row r="27" spans="1:25" ht="15" customHeight="1" x14ac:dyDescent="0.25">
      <c r="A27" s="1417" t="s">
        <v>79</v>
      </c>
      <c r="B27" s="1329"/>
      <c r="C27" s="1330"/>
      <c r="D27" s="1850">
        <v>0</v>
      </c>
      <c r="E27" s="1331">
        <f>E16*D27</f>
        <v>0</v>
      </c>
      <c r="F27" s="1853">
        <v>0</v>
      </c>
      <c r="G27" s="1332">
        <f>G16*F27</f>
        <v>0</v>
      </c>
      <c r="H27" s="1850">
        <v>0</v>
      </c>
      <c r="I27" s="1333">
        <f>(I16*H27)</f>
        <v>0</v>
      </c>
      <c r="J27" s="1853">
        <v>0</v>
      </c>
      <c r="K27" s="1333">
        <f>(K16*J27)</f>
        <v>0</v>
      </c>
      <c r="L27" s="1853">
        <v>0</v>
      </c>
      <c r="M27" s="1333">
        <f>(M16*L27)</f>
        <v>0</v>
      </c>
      <c r="N27" s="1853">
        <v>0</v>
      </c>
      <c r="O27" s="1333">
        <f>(O16*N27)</f>
        <v>0</v>
      </c>
      <c r="P27" s="1853">
        <v>0</v>
      </c>
      <c r="Q27" s="1333">
        <f>(Q16*P27)</f>
        <v>0</v>
      </c>
      <c r="R27" s="1853">
        <v>0</v>
      </c>
      <c r="S27" s="1334">
        <f>(S16*R27)</f>
        <v>0</v>
      </c>
      <c r="T27" s="1853">
        <v>0</v>
      </c>
      <c r="U27" s="1887">
        <f>(U16*T27)</f>
        <v>0</v>
      </c>
      <c r="V27" s="1894">
        <f>IF(E27+G27+I27+K27+M27+O27+Q27+S27+U27=0,0,(E27+G27+I27+K27+M27+O27+Q27+S27+U27)/$W$16)</f>
        <v>0</v>
      </c>
      <c r="W27" s="1845">
        <f>$W$16*V27</f>
        <v>0</v>
      </c>
      <c r="X27" s="1412">
        <v>0</v>
      </c>
      <c r="Y27" s="1698">
        <f>SUM(Y24*X27)</f>
        <v>0</v>
      </c>
    </row>
    <row r="28" spans="1:25" ht="15" customHeight="1" x14ac:dyDescent="0.25">
      <c r="A28" s="1418" t="s">
        <v>80</v>
      </c>
      <c r="B28" s="1335"/>
      <c r="C28" s="1336"/>
      <c r="D28" s="1851">
        <v>0</v>
      </c>
      <c r="E28" s="1337">
        <f>E16*D28</f>
        <v>0</v>
      </c>
      <c r="F28" s="1854">
        <v>0</v>
      </c>
      <c r="G28" s="1338">
        <f>G16*F$28</f>
        <v>0</v>
      </c>
      <c r="H28" s="1851">
        <v>0</v>
      </c>
      <c r="I28" s="1339">
        <f>(I16*H$28)</f>
        <v>0</v>
      </c>
      <c r="J28" s="1854">
        <v>0</v>
      </c>
      <c r="K28" s="1339">
        <f>(K16*J$28)</f>
        <v>0</v>
      </c>
      <c r="L28" s="1854">
        <v>0</v>
      </c>
      <c r="M28" s="1339">
        <f>(M16*L$28)</f>
        <v>0</v>
      </c>
      <c r="N28" s="1854">
        <v>0</v>
      </c>
      <c r="O28" s="1339">
        <f>(O16*N$28)</f>
        <v>0</v>
      </c>
      <c r="P28" s="1854">
        <v>0</v>
      </c>
      <c r="Q28" s="1339">
        <f>(Q16*P$28)</f>
        <v>0</v>
      </c>
      <c r="R28" s="1854">
        <v>0</v>
      </c>
      <c r="S28" s="1340">
        <f>(S16*R$28)</f>
        <v>0</v>
      </c>
      <c r="T28" s="1854">
        <v>0</v>
      </c>
      <c r="U28" s="1888">
        <f>(U16*T$28)</f>
        <v>0</v>
      </c>
      <c r="V28" s="1895">
        <f>IF(E28+G28+I28+K28+M28+O28+Q28+S28+U28=0,0,(E28+G28+I28+K28+M28+O28+Q28+S28+U28)/$W$16)</f>
        <v>0</v>
      </c>
      <c r="W28" s="1846">
        <f t="shared" ref="W28:W31" si="7">$W$16*V28</f>
        <v>0</v>
      </c>
      <c r="X28" s="1413">
        <v>0</v>
      </c>
      <c r="Y28" s="1341">
        <f>SUM(Y24*X28)</f>
        <v>0</v>
      </c>
    </row>
    <row r="29" spans="1:25" ht="15" customHeight="1" x14ac:dyDescent="0.25">
      <c r="A29" s="1419" t="s">
        <v>64</v>
      </c>
      <c r="B29" s="1335"/>
      <c r="C29" s="1336"/>
      <c r="D29" s="1851">
        <v>0</v>
      </c>
      <c r="E29" s="1337">
        <f>$E$16*D29</f>
        <v>0</v>
      </c>
      <c r="F29" s="1854">
        <v>0</v>
      </c>
      <c r="G29" s="1338">
        <f>G16*F$29</f>
        <v>0</v>
      </c>
      <c r="H29" s="1851">
        <v>0</v>
      </c>
      <c r="I29" s="1339">
        <f>(I16*H$29)</f>
        <v>0</v>
      </c>
      <c r="J29" s="1854">
        <v>0</v>
      </c>
      <c r="K29" s="1339">
        <f>(K16*J$29)</f>
        <v>0</v>
      </c>
      <c r="L29" s="1854">
        <v>0</v>
      </c>
      <c r="M29" s="1339">
        <f>(M16*L$29)</f>
        <v>0</v>
      </c>
      <c r="N29" s="1854">
        <v>0</v>
      </c>
      <c r="O29" s="1339">
        <f>(O16*N$29)</f>
        <v>0</v>
      </c>
      <c r="P29" s="1854">
        <v>0</v>
      </c>
      <c r="Q29" s="1339">
        <f>(Q16*P$29)</f>
        <v>0</v>
      </c>
      <c r="R29" s="1854">
        <v>0</v>
      </c>
      <c r="S29" s="1340">
        <f>(S16*R$29)</f>
        <v>0</v>
      </c>
      <c r="T29" s="1854">
        <v>0</v>
      </c>
      <c r="U29" s="1888">
        <f>(U16*T$29)</f>
        <v>0</v>
      </c>
      <c r="V29" s="1895">
        <f>IF(E29+G29+I29+K29+M29+O29+Q29+S29+U29=0,0,(E29+G29+I29+K29+M29+O29+Q29+S29+U29)/$W$16)</f>
        <v>0</v>
      </c>
      <c r="W29" s="1846">
        <f t="shared" si="7"/>
        <v>0</v>
      </c>
      <c r="X29" s="1413">
        <v>0</v>
      </c>
      <c r="Y29" s="1341">
        <f>SUM(Y24*X29)</f>
        <v>0</v>
      </c>
    </row>
    <row r="30" spans="1:25" ht="15" customHeight="1" x14ac:dyDescent="0.25">
      <c r="A30" s="1419" t="s">
        <v>81</v>
      </c>
      <c r="B30" s="1335"/>
      <c r="C30" s="1336"/>
      <c r="D30" s="1851">
        <v>0</v>
      </c>
      <c r="E30" s="1337">
        <f>E16*D30</f>
        <v>0</v>
      </c>
      <c r="F30" s="1854">
        <v>0</v>
      </c>
      <c r="G30" s="1338">
        <f>G16*F$30</f>
        <v>0</v>
      </c>
      <c r="H30" s="1851">
        <v>0</v>
      </c>
      <c r="I30" s="1339">
        <f>(I16*H$30)</f>
        <v>0</v>
      </c>
      <c r="J30" s="1854">
        <v>0</v>
      </c>
      <c r="K30" s="1339">
        <f>(K16*J$30)</f>
        <v>0</v>
      </c>
      <c r="L30" s="1854">
        <v>0</v>
      </c>
      <c r="M30" s="1339">
        <f>(M16*L$30)</f>
        <v>0</v>
      </c>
      <c r="N30" s="1854">
        <v>0</v>
      </c>
      <c r="O30" s="1339">
        <f>(O16*N$30)</f>
        <v>0</v>
      </c>
      <c r="P30" s="1854">
        <v>0</v>
      </c>
      <c r="Q30" s="1339">
        <f>(Q16*P$30)</f>
        <v>0</v>
      </c>
      <c r="R30" s="1854">
        <v>0</v>
      </c>
      <c r="S30" s="1340">
        <f>(S16*R$30)</f>
        <v>0</v>
      </c>
      <c r="T30" s="1854">
        <v>0</v>
      </c>
      <c r="U30" s="1888">
        <f>(U16*T$30)</f>
        <v>0</v>
      </c>
      <c r="V30" s="1895">
        <f>IF(E30+G30+I30+K30+M30+O30+Q30+S30+U30=0,0,(E30+G30+I30+K30+M30+O30+Q30+S30+U30)/$W$16)</f>
        <v>0</v>
      </c>
      <c r="W30" s="1846">
        <f t="shared" si="7"/>
        <v>0</v>
      </c>
      <c r="X30" s="1413">
        <v>0</v>
      </c>
      <c r="Y30" s="1341">
        <f>SUM(Y24*X30)</f>
        <v>0</v>
      </c>
    </row>
    <row r="31" spans="1:25" ht="15" customHeight="1" thickBot="1" x14ac:dyDescent="0.3">
      <c r="A31" s="1420" t="s">
        <v>82</v>
      </c>
      <c r="B31" s="1342"/>
      <c r="C31" s="1343"/>
      <c r="D31" s="1852">
        <v>0</v>
      </c>
      <c r="E31" s="1344">
        <f>E$16*D31</f>
        <v>0</v>
      </c>
      <c r="F31" s="1855">
        <v>0</v>
      </c>
      <c r="G31" s="1345">
        <f>G16*F$31</f>
        <v>0</v>
      </c>
      <c r="H31" s="1852">
        <v>0</v>
      </c>
      <c r="I31" s="1346">
        <f>(I16*H$31)</f>
        <v>0</v>
      </c>
      <c r="J31" s="1855">
        <v>0</v>
      </c>
      <c r="K31" s="1346">
        <f>(K16*J$31)</f>
        <v>0</v>
      </c>
      <c r="L31" s="1855">
        <v>0</v>
      </c>
      <c r="M31" s="1346">
        <f>(M16*L$31)</f>
        <v>0</v>
      </c>
      <c r="N31" s="1855">
        <v>0</v>
      </c>
      <c r="O31" s="1346">
        <f>(O16*N$31)</f>
        <v>0</v>
      </c>
      <c r="P31" s="1855">
        <v>0</v>
      </c>
      <c r="Q31" s="1346">
        <f>(Q16*P$31)</f>
        <v>0</v>
      </c>
      <c r="R31" s="1855">
        <v>0</v>
      </c>
      <c r="S31" s="1347">
        <f>(S16*R$31)</f>
        <v>0</v>
      </c>
      <c r="T31" s="1855">
        <v>0</v>
      </c>
      <c r="U31" s="1889">
        <f>(U16*T$31)</f>
        <v>0</v>
      </c>
      <c r="V31" s="1892">
        <f>IF(E31+G31+I31+K31+M31+O31+Q31+S31+U31=0,0,(E31+G31+I31+K31+M31+O31+Q31+S31+U31)/$W$16)</f>
        <v>0</v>
      </c>
      <c r="W31" s="1847">
        <f t="shared" si="7"/>
        <v>0</v>
      </c>
      <c r="X31" s="1414">
        <v>0</v>
      </c>
      <c r="Y31" s="1348">
        <f>SUM(Y24*X31)</f>
        <v>0</v>
      </c>
    </row>
    <row r="32" spans="1:25" ht="15" customHeight="1" thickTop="1" thickBot="1" x14ac:dyDescent="0.3">
      <c r="A32" s="1860" t="s">
        <v>142</v>
      </c>
      <c r="B32" s="1861"/>
      <c r="C32" s="1862"/>
      <c r="D32" s="1863">
        <f t="shared" ref="D32:I32" si="8">SUM(D27:D31)</f>
        <v>0</v>
      </c>
      <c r="E32" s="1864">
        <f t="shared" si="8"/>
        <v>0</v>
      </c>
      <c r="F32" s="1865">
        <f t="shared" si="8"/>
        <v>0</v>
      </c>
      <c r="G32" s="1866">
        <f t="shared" si="8"/>
        <v>0</v>
      </c>
      <c r="H32" s="1867">
        <f t="shared" si="8"/>
        <v>0</v>
      </c>
      <c r="I32" s="1868">
        <f t="shared" si="8"/>
        <v>0</v>
      </c>
      <c r="J32" s="1869">
        <f t="shared" ref="J32:Y32" si="9">SUM(J27:J31)</f>
        <v>0</v>
      </c>
      <c r="K32" s="1868">
        <f t="shared" si="9"/>
        <v>0</v>
      </c>
      <c r="L32" s="1869">
        <f t="shared" si="9"/>
        <v>0</v>
      </c>
      <c r="M32" s="1868">
        <f t="shared" si="9"/>
        <v>0</v>
      </c>
      <c r="N32" s="1869">
        <f t="shared" si="9"/>
        <v>0</v>
      </c>
      <c r="O32" s="1870">
        <f t="shared" si="9"/>
        <v>0</v>
      </c>
      <c r="P32" s="1869">
        <f t="shared" si="9"/>
        <v>0</v>
      </c>
      <c r="Q32" s="1870">
        <f t="shared" si="9"/>
        <v>0</v>
      </c>
      <c r="R32" s="1869">
        <f t="shared" si="9"/>
        <v>0</v>
      </c>
      <c r="S32" s="1871">
        <f t="shared" si="9"/>
        <v>0</v>
      </c>
      <c r="T32" s="1869">
        <f t="shared" si="9"/>
        <v>0</v>
      </c>
      <c r="U32" s="1896">
        <f t="shared" si="9"/>
        <v>0</v>
      </c>
      <c r="V32" s="1897">
        <f t="shared" si="9"/>
        <v>0</v>
      </c>
      <c r="W32" s="1872">
        <f t="shared" si="9"/>
        <v>0</v>
      </c>
      <c r="X32" s="1357">
        <f t="shared" si="9"/>
        <v>0</v>
      </c>
      <c r="Y32" s="1358">
        <f t="shared" si="9"/>
        <v>0</v>
      </c>
    </row>
    <row r="33" spans="1:95" ht="15" customHeight="1" thickTop="1" thickBot="1" x14ac:dyDescent="0.3">
      <c r="A33" s="1873" t="s">
        <v>224</v>
      </c>
      <c r="B33" s="1876"/>
      <c r="C33" s="1877"/>
      <c r="D33" s="1884">
        <f>D24+D32</f>
        <v>0</v>
      </c>
      <c r="E33" s="1878">
        <f>E24+E32</f>
        <v>0</v>
      </c>
      <c r="F33" s="1931">
        <f>F24+F32</f>
        <v>0</v>
      </c>
      <c r="G33" s="1878">
        <f>G24+G32</f>
        <v>0</v>
      </c>
      <c r="H33" s="1879">
        <f t="shared" ref="H33:U33" si="10">H24+H32</f>
        <v>0</v>
      </c>
      <c r="I33" s="1880">
        <f t="shared" si="10"/>
        <v>0</v>
      </c>
      <c r="J33" s="1879">
        <f t="shared" si="10"/>
        <v>0</v>
      </c>
      <c r="K33" s="1880">
        <f t="shared" si="10"/>
        <v>0</v>
      </c>
      <c r="L33" s="1879">
        <f t="shared" si="10"/>
        <v>0</v>
      </c>
      <c r="M33" s="1880">
        <f t="shared" si="10"/>
        <v>0</v>
      </c>
      <c r="N33" s="1879">
        <f t="shared" si="10"/>
        <v>0</v>
      </c>
      <c r="O33" s="1881">
        <f t="shared" si="10"/>
        <v>0</v>
      </c>
      <c r="P33" s="1879">
        <f t="shared" si="10"/>
        <v>0</v>
      </c>
      <c r="Q33" s="1881">
        <f t="shared" si="10"/>
        <v>0</v>
      </c>
      <c r="R33" s="1879">
        <f t="shared" si="10"/>
        <v>0</v>
      </c>
      <c r="S33" s="1882">
        <f t="shared" si="10"/>
        <v>0</v>
      </c>
      <c r="T33" s="1879">
        <f t="shared" si="10"/>
        <v>0</v>
      </c>
      <c r="U33" s="1874">
        <f t="shared" si="10"/>
        <v>0</v>
      </c>
      <c r="V33" s="1932">
        <f>V24+V32</f>
        <v>0</v>
      </c>
      <c r="W33" s="1875">
        <f>W24+W32</f>
        <v>0</v>
      </c>
      <c r="X33" s="1357"/>
      <c r="Y33" s="1358"/>
    </row>
    <row r="34" spans="1:95" ht="9" customHeight="1" thickTop="1" x14ac:dyDescent="0.25">
      <c r="A34" s="556"/>
      <c r="B34" s="569"/>
      <c r="C34" s="570"/>
      <c r="D34" s="585"/>
      <c r="E34" s="557"/>
      <c r="F34" s="557"/>
      <c r="G34" s="570"/>
      <c r="H34" s="585"/>
      <c r="I34" s="557"/>
      <c r="J34" s="557"/>
      <c r="K34" s="557"/>
      <c r="L34" s="558"/>
      <c r="M34" s="559"/>
      <c r="N34" s="558"/>
      <c r="O34" s="560"/>
      <c r="P34" s="558"/>
      <c r="Q34" s="560"/>
      <c r="R34" s="558"/>
      <c r="S34" s="560"/>
      <c r="T34" s="561"/>
      <c r="U34" s="562"/>
      <c r="V34" s="562"/>
      <c r="W34" s="593"/>
      <c r="X34" s="588"/>
      <c r="Y34" s="563"/>
    </row>
    <row r="35" spans="1:95" ht="15" customHeight="1" x14ac:dyDescent="0.25">
      <c r="A35" s="1290" t="s">
        <v>42</v>
      </c>
      <c r="B35" s="1359"/>
      <c r="C35" s="1360"/>
      <c r="D35" s="1293"/>
      <c r="E35" s="1294"/>
      <c r="F35" s="1294"/>
      <c r="G35" s="1292"/>
      <c r="H35" s="1293"/>
      <c r="I35" s="1294"/>
      <c r="J35" s="1294"/>
      <c r="K35" s="1294"/>
      <c r="L35" s="1361"/>
      <c r="M35" s="1362"/>
      <c r="N35" s="1361"/>
      <c r="O35" s="1363"/>
      <c r="P35" s="1361"/>
      <c r="Q35" s="1363"/>
      <c r="R35" s="1364"/>
      <c r="S35" s="1365"/>
      <c r="T35" s="1364"/>
      <c r="U35" s="1365"/>
      <c r="V35" s="1365"/>
      <c r="W35" s="1366"/>
      <c r="X35" s="1367"/>
      <c r="Y35" s="1366"/>
    </row>
    <row r="36" spans="1:95" ht="15" customHeight="1" x14ac:dyDescent="0.25">
      <c r="A36" s="33" t="s">
        <v>83</v>
      </c>
      <c r="B36" s="571"/>
      <c r="C36" s="577"/>
      <c r="D36" s="1368"/>
      <c r="E36" s="1369"/>
      <c r="F36" s="1370"/>
      <c r="G36" s="1371"/>
      <c r="H36" s="1372"/>
      <c r="I36" s="1373"/>
      <c r="J36" s="1374"/>
      <c r="K36" s="1373"/>
      <c r="L36" s="1374"/>
      <c r="M36" s="1373"/>
      <c r="N36" s="1374"/>
      <c r="O36" s="1373"/>
      <c r="P36" s="1374"/>
      <c r="Q36" s="1373"/>
      <c r="R36" s="1374"/>
      <c r="S36" s="1373"/>
      <c r="T36" s="1374"/>
      <c r="U36" s="1375"/>
      <c r="V36" s="1376">
        <f>'Alt 1- Project'!CS137</f>
        <v>0</v>
      </c>
      <c r="W36" s="1377">
        <f>'Alt 1- Project'!CT137</f>
        <v>0</v>
      </c>
      <c r="X36" s="1378">
        <f>X4-B4</f>
        <v>0</v>
      </c>
      <c r="Y36" s="1379">
        <f>Y4-C4</f>
        <v>0</v>
      </c>
    </row>
    <row r="37" spans="1:95" ht="15" customHeight="1" x14ac:dyDescent="0.25">
      <c r="A37" s="33" t="s">
        <v>84</v>
      </c>
      <c r="B37" s="573"/>
      <c r="C37" s="580"/>
      <c r="D37" s="1380"/>
      <c r="E37" s="1381"/>
      <c r="F37" s="1382"/>
      <c r="G37" s="1383"/>
      <c r="H37" s="1384"/>
      <c r="I37" s="1385"/>
      <c r="J37" s="1386"/>
      <c r="K37" s="1385"/>
      <c r="L37" s="1386"/>
      <c r="M37" s="1385"/>
      <c r="N37" s="1386"/>
      <c r="O37" s="1385"/>
      <c r="P37" s="1386"/>
      <c r="Q37" s="1385"/>
      <c r="R37" s="1386"/>
      <c r="S37" s="1385"/>
      <c r="T37" s="1386"/>
      <c r="U37" s="1387"/>
      <c r="V37" s="1388">
        <f>'Alt 1- Project'!CS138</f>
        <v>0</v>
      </c>
      <c r="W37" s="1389">
        <f>'Alt 1- Project'!CT138</f>
        <v>0</v>
      </c>
      <c r="X37" s="621">
        <v>0</v>
      </c>
      <c r="Y37" s="622">
        <v>0</v>
      </c>
      <c r="AA37" s="178" t="s">
        <v>136</v>
      </c>
    </row>
    <row r="38" spans="1:95" ht="15" customHeight="1" x14ac:dyDescent="0.25">
      <c r="A38" s="33" t="s">
        <v>85</v>
      </c>
      <c r="B38" s="573"/>
      <c r="C38" s="580"/>
      <c r="D38" s="1380"/>
      <c r="E38" s="1381"/>
      <c r="F38" s="1382"/>
      <c r="G38" s="1383"/>
      <c r="H38" s="1384"/>
      <c r="I38" s="1385"/>
      <c r="J38" s="1386"/>
      <c r="K38" s="1385"/>
      <c r="L38" s="1386"/>
      <c r="M38" s="1385"/>
      <c r="N38" s="1386"/>
      <c r="O38" s="1385"/>
      <c r="P38" s="1386"/>
      <c r="Q38" s="1385"/>
      <c r="R38" s="1386"/>
      <c r="S38" s="1385"/>
      <c r="T38" s="1386"/>
      <c r="U38" s="1387"/>
      <c r="V38" s="1390"/>
      <c r="W38" s="1389">
        <f>'Alt 1- Project'!CT139</f>
        <v>0</v>
      </c>
      <c r="X38" s="590"/>
      <c r="Y38" s="1415">
        <v>0</v>
      </c>
    </row>
    <row r="39" spans="1:95" ht="15" customHeight="1" x14ac:dyDescent="0.25">
      <c r="A39" s="33" t="s">
        <v>143</v>
      </c>
      <c r="B39" s="573"/>
      <c r="C39" s="580"/>
      <c r="D39" s="1380"/>
      <c r="E39" s="1381"/>
      <c r="F39" s="1382"/>
      <c r="G39" s="1383"/>
      <c r="H39" s="1384"/>
      <c r="I39" s="1385"/>
      <c r="J39" s="1386"/>
      <c r="K39" s="1385"/>
      <c r="L39" s="1386"/>
      <c r="M39" s="1385"/>
      <c r="N39" s="1386"/>
      <c r="O39" s="1385"/>
      <c r="P39" s="1386"/>
      <c r="Q39" s="1385"/>
      <c r="R39" s="1386"/>
      <c r="S39" s="1385"/>
      <c r="T39" s="1386"/>
      <c r="U39" s="1387"/>
      <c r="V39" s="1388">
        <f>'Alt 1- Project'!CS140</f>
        <v>0</v>
      </c>
      <c r="W39" s="1389">
        <f>'Alt 1- Project'!CT140</f>
        <v>0</v>
      </c>
      <c r="X39" s="1391">
        <f>SUM(X36,X37)</f>
        <v>0</v>
      </c>
      <c r="Y39" s="1392">
        <f>SUM(Y36:Y38)</f>
        <v>0</v>
      </c>
    </row>
    <row r="40" spans="1:95" ht="15" customHeight="1" thickBot="1" x14ac:dyDescent="0.3">
      <c r="A40" s="34" t="s">
        <v>144</v>
      </c>
      <c r="B40" s="581"/>
      <c r="C40" s="582"/>
      <c r="D40" s="1393"/>
      <c r="E40" s="1394"/>
      <c r="F40" s="1395"/>
      <c r="G40" s="1396"/>
      <c r="H40" s="1397"/>
      <c r="I40" s="1398"/>
      <c r="J40" s="1399"/>
      <c r="K40" s="1398"/>
      <c r="L40" s="1399"/>
      <c r="M40" s="1398"/>
      <c r="N40" s="1399"/>
      <c r="O40" s="1398"/>
      <c r="P40" s="1399"/>
      <c r="Q40" s="1398"/>
      <c r="R40" s="1399"/>
      <c r="S40" s="1398"/>
      <c r="T40" s="1399"/>
      <c r="U40" s="1400"/>
      <c r="V40" s="1401">
        <f>'Alt 1- Project'!CS141</f>
        <v>0</v>
      </c>
      <c r="W40" s="1402">
        <f>'Alt 1- Project'!CT141</f>
        <v>0</v>
      </c>
      <c r="X40" s="1403"/>
      <c r="Y40" s="1404"/>
    </row>
    <row r="41" spans="1:95" x14ac:dyDescent="0.25">
      <c r="A41" s="1405"/>
      <c r="B41" s="1405"/>
      <c r="C41" s="1405"/>
      <c r="D41" s="1405"/>
      <c r="E41" s="1405"/>
      <c r="F41" s="1405"/>
      <c r="G41" s="1405"/>
      <c r="H41" s="1405"/>
      <c r="I41" s="1405"/>
      <c r="J41" s="1405"/>
      <c r="K41" s="1405"/>
      <c r="L41" s="1405"/>
      <c r="M41" s="1405"/>
      <c r="N41" s="1405"/>
      <c r="O41" s="1405"/>
      <c r="P41" s="1405"/>
      <c r="Q41" s="1405"/>
      <c r="R41" s="1405"/>
      <c r="S41" s="1405"/>
      <c r="T41" s="1405"/>
      <c r="U41" s="1405"/>
      <c r="V41" s="1405"/>
      <c r="W41" s="1405"/>
      <c r="X41" s="1405"/>
      <c r="Y41" s="1405"/>
    </row>
    <row r="42" spans="1:95" x14ac:dyDescent="0.25">
      <c r="A42" s="546"/>
      <c r="B42" s="546"/>
    </row>
    <row r="43" spans="1:95" x14ac:dyDescent="0.25">
      <c r="A43" s="547"/>
      <c r="B43" s="548"/>
      <c r="C43" s="548"/>
      <c r="D43" s="548"/>
      <c r="J43" s="551"/>
      <c r="K43" s="551"/>
      <c r="W43" s="1839"/>
      <c r="X43" s="224"/>
      <c r="CA43" s="203"/>
      <c r="CB43" s="203"/>
      <c r="CC43" s="549"/>
      <c r="CD43" s="549"/>
      <c r="CE43" s="203"/>
      <c r="CF43" s="203"/>
      <c r="CG43" s="203"/>
      <c r="CH43" s="203"/>
      <c r="CI43" s="203"/>
      <c r="CJ43" s="203"/>
      <c r="CK43" s="549"/>
      <c r="CL43" s="549"/>
      <c r="CM43" s="549"/>
      <c r="CN43" s="549"/>
      <c r="CO43" s="203"/>
      <c r="CP43" s="203"/>
    </row>
    <row r="44" spans="1:95" x14ac:dyDescent="0.25">
      <c r="A44" s="1883"/>
      <c r="B44" s="546"/>
      <c r="C44" s="546"/>
      <c r="D44" s="550"/>
      <c r="E44" s="551"/>
      <c r="F44" s="551"/>
      <c r="G44" s="551"/>
      <c r="H44" s="551"/>
      <c r="I44" s="551"/>
      <c r="L44" s="551"/>
      <c r="M44" s="551"/>
      <c r="N44" s="551"/>
      <c r="O44" s="551"/>
      <c r="P44" s="551"/>
      <c r="Q44" s="551"/>
      <c r="R44" s="551"/>
      <c r="S44" s="551"/>
      <c r="T44" s="551"/>
      <c r="U44" s="551"/>
      <c r="V44" s="551"/>
      <c r="W44" s="551"/>
    </row>
    <row r="45" spans="1:95" x14ac:dyDescent="0.25">
      <c r="A45" s="546"/>
      <c r="B45" s="546"/>
      <c r="C45" s="546"/>
      <c r="D45" s="550"/>
      <c r="E45" s="550"/>
      <c r="F45" s="550"/>
      <c r="G45" s="550"/>
      <c r="H45" s="550"/>
      <c r="I45" s="550"/>
      <c r="J45" s="550"/>
      <c r="K45" s="550"/>
      <c r="L45" s="550"/>
      <c r="M45" s="550"/>
      <c r="N45" s="550"/>
      <c r="O45" s="550"/>
      <c r="P45" s="550"/>
      <c r="Q45" s="550"/>
      <c r="R45" s="550"/>
      <c r="S45" s="550"/>
      <c r="T45" s="550"/>
      <c r="U45" s="550"/>
      <c r="V45" s="550"/>
      <c r="W45" s="550"/>
      <c r="X45" s="546"/>
      <c r="Y45" s="546"/>
      <c r="Z45" s="546"/>
      <c r="AA45" s="546"/>
      <c r="AB45" s="546"/>
      <c r="AC45" s="546"/>
      <c r="AD45" s="546"/>
      <c r="AE45" s="546"/>
      <c r="AF45" s="546"/>
      <c r="AG45" s="546"/>
    </row>
    <row r="46" spans="1:95" x14ac:dyDescent="0.25">
      <c r="A46" s="2449"/>
      <c r="B46" s="2449"/>
      <c r="C46" s="2449"/>
      <c r="D46" s="2449"/>
      <c r="Y46" s="546"/>
      <c r="CB46" s="203"/>
      <c r="CC46" s="549"/>
      <c r="CD46" s="549"/>
      <c r="CE46" s="203"/>
      <c r="CF46" s="203"/>
      <c r="CG46" s="203"/>
      <c r="CH46" s="203"/>
      <c r="CI46" s="203"/>
      <c r="CJ46" s="203"/>
      <c r="CK46" s="549"/>
      <c r="CL46" s="549"/>
      <c r="CM46" s="549"/>
      <c r="CN46" s="549"/>
      <c r="CO46" s="203"/>
      <c r="CP46" s="203"/>
      <c r="CQ46" s="203"/>
    </row>
    <row r="47" spans="1:95" x14ac:dyDescent="0.25">
      <c r="A47" s="546"/>
      <c r="B47" s="546"/>
      <c r="C47" s="546"/>
      <c r="D47" s="550"/>
      <c r="E47" s="550"/>
      <c r="F47" s="550"/>
      <c r="G47" s="550"/>
      <c r="H47" s="550"/>
      <c r="I47" s="550"/>
      <c r="J47" s="550"/>
      <c r="K47" s="550"/>
      <c r="L47" s="550"/>
      <c r="M47" s="550"/>
      <c r="N47" s="550"/>
      <c r="O47" s="550"/>
      <c r="P47" s="550"/>
      <c r="Q47" s="550"/>
      <c r="R47" s="550"/>
      <c r="S47" s="550"/>
      <c r="T47" s="550"/>
      <c r="U47" s="550"/>
      <c r="V47" s="550"/>
      <c r="W47" s="550"/>
      <c r="X47" s="546"/>
      <c r="Y47" s="546"/>
      <c r="Z47" s="546"/>
      <c r="AA47" s="546"/>
      <c r="AB47" s="546"/>
      <c r="AC47" s="546"/>
      <c r="AD47" s="546"/>
      <c r="AE47" s="546"/>
      <c r="AF47" s="546"/>
      <c r="AG47" s="546"/>
    </row>
    <row r="48" spans="1:95" x14ac:dyDescent="0.25">
      <c r="D48" s="224"/>
      <c r="E48" s="225"/>
      <c r="F48" s="224"/>
      <c r="G48" s="225"/>
      <c r="H48" s="224"/>
      <c r="I48" s="225"/>
      <c r="J48" s="224"/>
      <c r="K48" s="225"/>
      <c r="L48" s="224"/>
      <c r="M48" s="225"/>
      <c r="N48" s="224"/>
      <c r="O48" s="225"/>
      <c r="P48" s="224"/>
      <c r="Q48" s="225"/>
      <c r="R48" s="224"/>
      <c r="S48" s="225"/>
      <c r="T48" s="224"/>
      <c r="U48" s="225"/>
      <c r="V48" s="224"/>
      <c r="W48" s="225"/>
    </row>
    <row r="50" spans="4:4" x14ac:dyDescent="0.25">
      <c r="D50" s="224"/>
    </row>
  </sheetData>
  <sheetProtection sheet="1" objects="1" scenarios="1" formatCells="0" formatColumns="0" formatRows="0" insertColumns="0" insertRows="0" insertHyperlinks="0" deleteColumns="0" deleteRows="0" sort="0" autoFilter="0" pivotTables="0"/>
  <mergeCells count="20">
    <mergeCell ref="A46:D46"/>
    <mergeCell ref="B1:C2"/>
    <mergeCell ref="H2:I2"/>
    <mergeCell ref="V13:W13"/>
    <mergeCell ref="X13:Y13"/>
    <mergeCell ref="A1:A3"/>
    <mergeCell ref="D1:G1"/>
    <mergeCell ref="X1:Y2"/>
    <mergeCell ref="L2:M2"/>
    <mergeCell ref="N2:O2"/>
    <mergeCell ref="P2:Q2"/>
    <mergeCell ref="R2:S2"/>
    <mergeCell ref="T2:U2"/>
    <mergeCell ref="V2:W2"/>
    <mergeCell ref="J2:K2"/>
    <mergeCell ref="H1:W1"/>
    <mergeCell ref="D2:E2"/>
    <mergeCell ref="F2:G2"/>
    <mergeCell ref="D13:G13"/>
    <mergeCell ref="H13:U13"/>
  </mergeCells>
  <phoneticPr fontId="50" type="noConversion"/>
  <conditionalFormatting sqref="D33">
    <cfRule type="cellIs" priority="1" operator="notEqual">
      <formula>100</formula>
    </cfRule>
  </conditionalFormatting>
  <dataValidations count="2">
    <dataValidation type="custom" errorStyle="information" allowBlank="1" showInputMessage="1" showErrorMessage="1" errorTitle="100.0% Total" error="Funding Source Total should be equal to 100.0%." promptTitle="100.0% Total" prompt="The Funding Source Total should equal 100.0%.  If other than 100.0%, review the funding sources to ensure all funding has been entered correctly." sqref="D33 F33 H33 J33 L33 N33 P33 R33 T33 V33">
      <formula1>1</formula1>
    </dataValidation>
    <dataValidation allowBlank="1" showInputMessage="1" showErrorMessage="1" promptTitle="Funding Source Total" prompt="The Funding Source Total (Row 33) should equal the Total Budget (Row 16) for each applicable column.  If the totals differ, review the funding percentage total (Row 33) to ensure the total is 100.0%." sqref="E33 G33 I33 K33 M33 O33 Q33 S33 U33 W33"/>
  </dataValidations>
  <printOptions horizontalCentered="1"/>
  <pageMargins left="0.19" right="0.19" top="1.25" bottom="0.56999999999999995" header="0.3" footer="0.3"/>
  <pageSetup paperSize="5" scale="56" orientation="landscape" r:id="rId1"/>
  <headerFooter>
    <oddHeader>&amp;L&amp;"Arial,Regular"&amp;14Agency/State Entity:
Project Number:
Project Name:&amp;C&amp;"Arial,Bold"&amp;18Financial Analysis Worksheets - Funding Plan&amp;R&amp;"Arial,Regular"&amp;14Date: (MM/DD/YYYY)
Stage/Version: (Stage X/Version X)</oddHeader>
    <oddFooter>&amp;L&amp;"Arial,Regular"&amp;14SIMM 19F.2 (Rev. 1/29/2016)&amp;C&amp;14&amp;P of &amp;N&amp;R&amp;14&amp;D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96"/>
  <sheetViews>
    <sheetView topLeftCell="A54" zoomScale="80" zoomScaleNormal="80" workbookViewId="0">
      <selection activeCell="G65" sqref="G65"/>
    </sheetView>
  </sheetViews>
  <sheetFormatPr defaultRowHeight="15" x14ac:dyDescent="0.25"/>
  <cols>
    <col min="1" max="1" width="7.85546875" customWidth="1"/>
    <col min="2" max="2" width="69.5703125" customWidth="1"/>
    <col min="4" max="4" width="5.85546875" customWidth="1"/>
    <col min="6" max="6" width="5.85546875" customWidth="1"/>
    <col min="7" max="7" width="20" bestFit="1" customWidth="1"/>
    <col min="9" max="9" width="20" bestFit="1" customWidth="1"/>
    <col min="12" max="12" width="5.85546875" customWidth="1"/>
    <col min="14" max="14" width="5.85546875" customWidth="1"/>
    <col min="16" max="16" width="5.85546875" customWidth="1"/>
    <col min="18" max="18" width="41.42578125" customWidth="1"/>
  </cols>
  <sheetData>
    <row r="1" spans="1:16" ht="5.25" customHeight="1" x14ac:dyDescent="0.25">
      <c r="A1" s="14"/>
      <c r="B1" s="14"/>
      <c r="C1" s="14"/>
      <c r="D1" s="14"/>
      <c r="E1" s="14"/>
      <c r="F1" s="14"/>
      <c r="G1" s="17"/>
      <c r="H1" s="17"/>
      <c r="I1" s="17"/>
      <c r="J1" s="17"/>
      <c r="K1" s="14"/>
      <c r="L1" s="14"/>
      <c r="M1" s="14"/>
      <c r="N1" s="14"/>
      <c r="O1" s="14"/>
      <c r="P1" s="14"/>
    </row>
    <row r="2" spans="1:16" ht="7.5" customHeight="1" thickBot="1" x14ac:dyDescent="0.3">
      <c r="A2" s="14"/>
      <c r="B2" s="14"/>
      <c r="C2" s="14"/>
      <c r="D2" s="14"/>
      <c r="E2" s="14"/>
      <c r="F2" s="14"/>
      <c r="G2" s="17"/>
      <c r="H2" s="17"/>
      <c r="I2" s="17"/>
      <c r="J2" s="17"/>
      <c r="K2" s="14"/>
      <c r="L2" s="14"/>
      <c r="M2" s="14"/>
      <c r="N2" s="14"/>
      <c r="O2" s="14"/>
      <c r="P2" s="14"/>
    </row>
    <row r="3" spans="1:16" x14ac:dyDescent="0.25">
      <c r="A3" s="14"/>
      <c r="B3" s="14"/>
      <c r="C3" s="14"/>
      <c r="D3" s="14"/>
      <c r="E3" s="14"/>
      <c r="F3" s="14"/>
      <c r="G3" s="2463" t="s">
        <v>135</v>
      </c>
      <c r="H3" s="2464"/>
      <c r="I3" s="2463" t="s">
        <v>135</v>
      </c>
      <c r="J3" s="2464"/>
      <c r="K3" s="14"/>
      <c r="L3" s="14"/>
      <c r="M3" s="14"/>
      <c r="N3" s="14"/>
      <c r="O3" s="14"/>
      <c r="P3" s="14"/>
    </row>
    <row r="4" spans="1:16" ht="24" thickBot="1" x14ac:dyDescent="0.4">
      <c r="A4" s="1421" t="s">
        <v>138</v>
      </c>
      <c r="B4" s="1422"/>
      <c r="C4" s="1422"/>
      <c r="D4" s="1422"/>
      <c r="E4" s="1422"/>
      <c r="F4" s="1422"/>
      <c r="G4" s="2465" t="s">
        <v>133</v>
      </c>
      <c r="H4" s="2466"/>
      <c r="I4" s="2465" t="s">
        <v>134</v>
      </c>
      <c r="J4" s="2466"/>
      <c r="K4" s="1422"/>
      <c r="L4" s="1422"/>
      <c r="M4" s="1422"/>
      <c r="N4" s="1422"/>
      <c r="O4" s="1422"/>
      <c r="P4" s="1422"/>
    </row>
    <row r="5" spans="1:16" ht="15.75" thickBot="1" x14ac:dyDescent="0.3">
      <c r="A5" s="1423"/>
      <c r="B5" s="1424"/>
      <c r="C5" s="2470" t="s">
        <v>2</v>
      </c>
      <c r="D5" s="2471"/>
      <c r="E5" s="2470" t="s">
        <v>3</v>
      </c>
      <c r="F5" s="2471"/>
      <c r="G5" s="2474" t="s">
        <v>4</v>
      </c>
      <c r="H5" s="2475"/>
      <c r="I5" s="2474" t="s">
        <v>5</v>
      </c>
      <c r="J5" s="2475"/>
      <c r="K5" s="2472" t="s">
        <v>6</v>
      </c>
      <c r="L5" s="2473"/>
      <c r="M5" s="2472" t="s">
        <v>7</v>
      </c>
      <c r="N5" s="2473"/>
      <c r="O5" s="2472" t="s">
        <v>8</v>
      </c>
      <c r="P5" s="2473"/>
    </row>
    <row r="6" spans="1:16" x14ac:dyDescent="0.25">
      <c r="A6" s="1425" t="s">
        <v>48</v>
      </c>
      <c r="B6" s="1424"/>
      <c r="C6" s="1426"/>
      <c r="D6" s="1427"/>
      <c r="E6" s="1426"/>
      <c r="F6" s="1427"/>
      <c r="G6" s="1428"/>
      <c r="H6" s="1429"/>
      <c r="I6" s="1428"/>
      <c r="J6" s="1429"/>
      <c r="K6" s="1430"/>
      <c r="L6" s="1431"/>
      <c r="M6" s="1430"/>
      <c r="N6" s="1431"/>
      <c r="O6" s="1430"/>
      <c r="P6" s="1431"/>
    </row>
    <row r="7" spans="1:16" x14ac:dyDescent="0.25">
      <c r="A7" s="1432"/>
      <c r="B7" s="1433" t="s">
        <v>49</v>
      </c>
      <c r="C7" s="1434" t="s">
        <v>50</v>
      </c>
      <c r="D7" s="1435"/>
      <c r="E7" s="1434" t="s">
        <v>50</v>
      </c>
      <c r="F7" s="1435"/>
      <c r="G7" s="1625">
        <f>'Alt 1- Project'!M36</f>
        <v>0</v>
      </c>
      <c r="H7" s="1437"/>
      <c r="I7" s="1438">
        <f>'Alt 1- Project'!W36</f>
        <v>0</v>
      </c>
      <c r="J7" s="1437"/>
      <c r="K7" s="1439" t="s">
        <v>50</v>
      </c>
      <c r="L7" s="1440"/>
      <c r="M7" s="1439" t="s">
        <v>50</v>
      </c>
      <c r="N7" s="1440"/>
      <c r="O7" s="1439" t="s">
        <v>50</v>
      </c>
      <c r="P7" s="1440"/>
    </row>
    <row r="8" spans="1:16" x14ac:dyDescent="0.25">
      <c r="A8" s="1432"/>
      <c r="B8" s="1433" t="s">
        <v>51</v>
      </c>
      <c r="C8" s="1434" t="s">
        <v>50</v>
      </c>
      <c r="D8" s="1441"/>
      <c r="E8" s="1434" t="s">
        <v>50</v>
      </c>
      <c r="F8" s="1441"/>
      <c r="G8" s="1625">
        <f>'Alt 1- Project'!M37</f>
        <v>0</v>
      </c>
      <c r="H8" s="1442"/>
      <c r="I8" s="1438">
        <f>'Alt 1- Project'!W37</f>
        <v>0</v>
      </c>
      <c r="J8" s="1442"/>
      <c r="K8" s="1439" t="s">
        <v>50</v>
      </c>
      <c r="L8" s="1440"/>
      <c r="M8" s="1439" t="s">
        <v>50</v>
      </c>
      <c r="N8" s="1440"/>
      <c r="O8" s="1439" t="s">
        <v>50</v>
      </c>
      <c r="P8" s="1440"/>
    </row>
    <row r="9" spans="1:16" x14ac:dyDescent="0.25">
      <c r="A9" s="1432"/>
      <c r="B9" s="1433" t="s">
        <v>52</v>
      </c>
      <c r="C9" s="1434" t="s">
        <v>50</v>
      </c>
      <c r="D9" s="1441"/>
      <c r="E9" s="1434" t="s">
        <v>50</v>
      </c>
      <c r="F9" s="1441"/>
      <c r="G9" s="1625">
        <f>'Alt 1- Project'!M38</f>
        <v>0</v>
      </c>
      <c r="H9" s="1442"/>
      <c r="I9" s="1438">
        <f>'Alt 1- Project'!W38</f>
        <v>0</v>
      </c>
      <c r="J9" s="1442"/>
      <c r="K9" s="1439" t="s">
        <v>50</v>
      </c>
      <c r="L9" s="1440"/>
      <c r="M9" s="1439" t="s">
        <v>50</v>
      </c>
      <c r="N9" s="1440"/>
      <c r="O9" s="1439" t="s">
        <v>50</v>
      </c>
      <c r="P9" s="1440"/>
    </row>
    <row r="10" spans="1:16" x14ac:dyDescent="0.25">
      <c r="A10" s="1443"/>
      <c r="B10" s="1444" t="s">
        <v>53</v>
      </c>
      <c r="C10" s="1445" t="s">
        <v>50</v>
      </c>
      <c r="D10" s="1446"/>
      <c r="E10" s="1445" t="s">
        <v>50</v>
      </c>
      <c r="F10" s="1446"/>
      <c r="G10" s="1626">
        <f>'Alt 1- Project'!M39</f>
        <v>0</v>
      </c>
      <c r="H10" s="1447"/>
      <c r="I10" s="1448">
        <f>'Alt 1- Project'!W39</f>
        <v>0</v>
      </c>
      <c r="J10" s="1447"/>
      <c r="K10" s="1449" t="s">
        <v>50</v>
      </c>
      <c r="L10" s="1450"/>
      <c r="M10" s="1449" t="s">
        <v>50</v>
      </c>
      <c r="N10" s="1450"/>
      <c r="O10" s="1449" t="s">
        <v>50</v>
      </c>
      <c r="P10" s="1450"/>
    </row>
    <row r="11" spans="1:16" x14ac:dyDescent="0.25">
      <c r="A11" s="1451" t="s">
        <v>54</v>
      </c>
      <c r="B11" s="1452"/>
      <c r="C11" s="1453" t="s">
        <v>50</v>
      </c>
      <c r="D11" s="1454"/>
      <c r="E11" s="1453" t="s">
        <v>50</v>
      </c>
      <c r="F11" s="1454"/>
      <c r="G11" s="1455">
        <f>SUM(G7:G10)</f>
        <v>0</v>
      </c>
      <c r="H11" s="1456"/>
      <c r="I11" s="1455">
        <f>SUM(I7:I10)</f>
        <v>0</v>
      </c>
      <c r="J11" s="1456"/>
      <c r="K11" s="1453" t="s">
        <v>50</v>
      </c>
      <c r="L11" s="1457"/>
      <c r="M11" s="1453" t="s">
        <v>50</v>
      </c>
      <c r="N11" s="1457"/>
      <c r="O11" s="1453" t="s">
        <v>50</v>
      </c>
      <c r="P11" s="1457"/>
    </row>
    <row r="12" spans="1:16" ht="15.75" thickBot="1" x14ac:dyDescent="0.3">
      <c r="A12" s="1458"/>
      <c r="B12" s="1459"/>
      <c r="C12" s="1460"/>
      <c r="D12" s="1461"/>
      <c r="E12" s="1460"/>
      <c r="F12" s="1461"/>
      <c r="G12" s="1460"/>
      <c r="H12" s="1461"/>
      <c r="I12" s="1460"/>
      <c r="J12" s="1461"/>
      <c r="K12" s="1462"/>
      <c r="L12" s="1463"/>
      <c r="M12" s="1462"/>
      <c r="N12" s="1463"/>
      <c r="O12" s="1462"/>
      <c r="P12" s="1463"/>
    </row>
    <row r="13" spans="1:16" x14ac:dyDescent="0.25">
      <c r="A13" s="1423" t="s">
        <v>55</v>
      </c>
      <c r="B13" s="1424"/>
      <c r="C13" s="1464"/>
      <c r="D13" s="1465"/>
      <c r="E13" s="1464"/>
      <c r="F13" s="1465"/>
      <c r="G13" s="1466"/>
      <c r="H13" s="1467"/>
      <c r="I13" s="1466"/>
      <c r="J13" s="1467"/>
      <c r="K13" s="1468"/>
      <c r="L13" s="1469"/>
      <c r="M13" s="1468"/>
      <c r="N13" s="1469"/>
      <c r="O13" s="1468"/>
      <c r="P13" s="1469"/>
    </row>
    <row r="14" spans="1:16" x14ac:dyDescent="0.25">
      <c r="A14" s="1432"/>
      <c r="B14" s="1433" t="s">
        <v>56</v>
      </c>
      <c r="C14" s="1434" t="s">
        <v>50</v>
      </c>
      <c r="D14" s="1435"/>
      <c r="E14" s="1434" t="s">
        <v>50</v>
      </c>
      <c r="F14" s="1435"/>
      <c r="G14" s="1470">
        <f>'Alt 1- Project'!N36</f>
        <v>0</v>
      </c>
      <c r="H14" s="1471"/>
      <c r="I14" s="1470">
        <f>'Alt 1- Project'!X36</f>
        <v>0</v>
      </c>
      <c r="J14" s="1471"/>
      <c r="K14" s="1472" t="s">
        <v>50</v>
      </c>
      <c r="L14" s="1473"/>
      <c r="M14" s="1472" t="s">
        <v>50</v>
      </c>
      <c r="N14" s="1473"/>
      <c r="O14" s="1472" t="s">
        <v>50</v>
      </c>
      <c r="P14" s="1440"/>
    </row>
    <row r="15" spans="1:16" x14ac:dyDescent="0.25">
      <c r="A15" s="1432"/>
      <c r="B15" s="1433" t="s">
        <v>57</v>
      </c>
      <c r="C15" s="1434" t="s">
        <v>50</v>
      </c>
      <c r="D15" s="1435"/>
      <c r="E15" s="1434" t="s">
        <v>50</v>
      </c>
      <c r="F15" s="1435"/>
      <c r="G15" s="1470">
        <f>'Alt 1- Project'!N37</f>
        <v>0</v>
      </c>
      <c r="H15" s="1471"/>
      <c r="I15" s="1470">
        <f>'Alt 1- Project'!X37</f>
        <v>0</v>
      </c>
      <c r="J15" s="1471"/>
      <c r="K15" s="1472" t="s">
        <v>50</v>
      </c>
      <c r="L15" s="1473"/>
      <c r="M15" s="1472" t="s">
        <v>50</v>
      </c>
      <c r="N15" s="1473"/>
      <c r="O15" s="1472" t="s">
        <v>50</v>
      </c>
      <c r="P15" s="1440"/>
    </row>
    <row r="16" spans="1:16" x14ac:dyDescent="0.25">
      <c r="A16" s="1432"/>
      <c r="B16" s="1433" t="s">
        <v>58</v>
      </c>
      <c r="C16" s="1434" t="s">
        <v>50</v>
      </c>
      <c r="D16" s="1435"/>
      <c r="E16" s="1434" t="s">
        <v>50</v>
      </c>
      <c r="F16" s="1435"/>
      <c r="G16" s="1470">
        <f>'Alt 1- Project'!N38+'Alt 1- Project'!N39</f>
        <v>0</v>
      </c>
      <c r="H16" s="1471"/>
      <c r="I16" s="1470">
        <f>'Alt 1- Project'!X38+'Alt 1- Project'!X39</f>
        <v>0</v>
      </c>
      <c r="J16" s="1471"/>
      <c r="K16" s="1472" t="s">
        <v>50</v>
      </c>
      <c r="L16" s="1473"/>
      <c r="M16" s="1472" t="s">
        <v>50</v>
      </c>
      <c r="N16" s="1473"/>
      <c r="O16" s="1472" t="s">
        <v>50</v>
      </c>
      <c r="P16" s="1440"/>
    </row>
    <row r="17" spans="1:23" x14ac:dyDescent="0.25">
      <c r="A17" s="1443"/>
      <c r="B17" s="1444" t="s">
        <v>20</v>
      </c>
      <c r="C17" s="1445" t="s">
        <v>50</v>
      </c>
      <c r="D17" s="1474"/>
      <c r="E17" s="1445" t="s">
        <v>50</v>
      </c>
      <c r="F17" s="1474"/>
      <c r="G17" s="1475">
        <f>'Alt 1- Project'!N41</f>
        <v>0</v>
      </c>
      <c r="H17" s="1476"/>
      <c r="I17" s="1475">
        <f>'Alt 1- Project'!X41</f>
        <v>0</v>
      </c>
      <c r="J17" s="1476"/>
      <c r="K17" s="1477" t="s">
        <v>50</v>
      </c>
      <c r="L17" s="1478"/>
      <c r="M17" s="1477" t="s">
        <v>50</v>
      </c>
      <c r="N17" s="1478"/>
      <c r="O17" s="1477" t="s">
        <v>50</v>
      </c>
      <c r="P17" s="1479"/>
    </row>
    <row r="18" spans="1:23" x14ac:dyDescent="0.25">
      <c r="A18" s="1432" t="s">
        <v>21</v>
      </c>
      <c r="B18" s="1433"/>
      <c r="C18" s="1434" t="s">
        <v>50</v>
      </c>
      <c r="D18" s="1435"/>
      <c r="E18" s="1434" t="s">
        <v>50</v>
      </c>
      <c r="F18" s="1435"/>
      <c r="G18" s="1470">
        <f>'Alt 1- Project'!N42</f>
        <v>0</v>
      </c>
      <c r="H18" s="1471"/>
      <c r="I18" s="1470">
        <f>'Alt 1- Project'!X42</f>
        <v>0</v>
      </c>
      <c r="J18" s="1471"/>
      <c r="K18" s="1472" t="s">
        <v>50</v>
      </c>
      <c r="L18" s="1473"/>
      <c r="M18" s="1472" t="s">
        <v>50</v>
      </c>
      <c r="N18" s="1473"/>
      <c r="O18" s="1472" t="s">
        <v>50</v>
      </c>
      <c r="P18" s="1440"/>
    </row>
    <row r="19" spans="1:23" x14ac:dyDescent="0.25">
      <c r="A19" s="1443" t="s">
        <v>59</v>
      </c>
      <c r="B19" s="1444"/>
      <c r="C19" s="1434" t="s">
        <v>50</v>
      </c>
      <c r="D19" s="1435"/>
      <c r="E19" s="1434" t="s">
        <v>50</v>
      </c>
      <c r="F19" s="1435"/>
      <c r="G19" s="1702">
        <v>0</v>
      </c>
      <c r="H19" s="1699"/>
      <c r="I19" s="1702">
        <v>0</v>
      </c>
      <c r="J19" s="1699"/>
      <c r="K19" s="1472" t="s">
        <v>50</v>
      </c>
      <c r="L19" s="1473"/>
      <c r="M19" s="1472" t="s">
        <v>50</v>
      </c>
      <c r="N19" s="1473"/>
      <c r="O19" s="1472" t="s">
        <v>50</v>
      </c>
      <c r="P19" s="1440"/>
    </row>
    <row r="20" spans="1:23" ht="15.75" thickBot="1" x14ac:dyDescent="0.3">
      <c r="A20" s="1824" t="s">
        <v>60</v>
      </c>
      <c r="B20" s="1481"/>
      <c r="C20" s="1482" t="s">
        <v>50</v>
      </c>
      <c r="D20" s="1483"/>
      <c r="E20" s="1482" t="s">
        <v>50</v>
      </c>
      <c r="F20" s="1483"/>
      <c r="G20" s="1484">
        <f>SUM(G14:G19)</f>
        <v>0</v>
      </c>
      <c r="H20" s="1485"/>
      <c r="I20" s="1484">
        <f>SUM(I14:I19)</f>
        <v>0</v>
      </c>
      <c r="J20" s="1485"/>
      <c r="K20" s="1482" t="s">
        <v>50</v>
      </c>
      <c r="L20" s="1483"/>
      <c r="M20" s="1482" t="s">
        <v>50</v>
      </c>
      <c r="N20" s="1483"/>
      <c r="O20" s="1482" t="s">
        <v>50</v>
      </c>
      <c r="P20" s="1483"/>
    </row>
    <row r="21" spans="1:23" ht="16.5" thickTop="1" thickBot="1" x14ac:dyDescent="0.3">
      <c r="A21" s="1458"/>
      <c r="B21" s="1459"/>
      <c r="C21" s="1486"/>
      <c r="D21" s="1487"/>
      <c r="E21" s="1486"/>
      <c r="F21" s="1487"/>
      <c r="G21" s="1486"/>
      <c r="H21" s="1487"/>
      <c r="I21" s="1486"/>
      <c r="J21" s="1487"/>
      <c r="K21" s="1488"/>
      <c r="L21" s="1489"/>
      <c r="M21" s="1488"/>
      <c r="N21" s="1489"/>
      <c r="O21" s="1488"/>
      <c r="P21" s="1489"/>
      <c r="R21" s="1"/>
      <c r="S21" s="1"/>
      <c r="T21" s="1"/>
      <c r="U21" s="1"/>
      <c r="V21" s="8"/>
      <c r="W21" s="8"/>
    </row>
    <row r="22" spans="1:23" x14ac:dyDescent="0.25">
      <c r="A22" s="1423" t="s">
        <v>22</v>
      </c>
      <c r="B22" s="1424"/>
      <c r="C22" s="1490"/>
      <c r="D22" s="1491"/>
      <c r="E22" s="1492"/>
      <c r="F22" s="1493"/>
      <c r="G22" s="1494"/>
      <c r="H22" s="1495"/>
      <c r="I22" s="1494"/>
      <c r="J22" s="1495"/>
      <c r="K22" s="1490"/>
      <c r="L22" s="1491"/>
      <c r="M22" s="1490"/>
      <c r="N22" s="1491"/>
      <c r="O22" s="1490"/>
      <c r="P22" s="1491"/>
      <c r="R22" s="1"/>
      <c r="S22" s="1"/>
      <c r="T22" s="1"/>
      <c r="U22" s="1"/>
      <c r="V22" s="8"/>
      <c r="W22" s="8"/>
    </row>
    <row r="23" spans="1:23" x14ac:dyDescent="0.25">
      <c r="A23" s="636"/>
      <c r="B23" s="10" t="s">
        <v>86</v>
      </c>
      <c r="C23" s="1434" t="s">
        <v>50</v>
      </c>
      <c r="D23" s="1435"/>
      <c r="E23" s="1434" t="s">
        <v>50</v>
      </c>
      <c r="F23" s="1435"/>
      <c r="G23" s="634">
        <f>'Alt 1- Project'!N55</f>
        <v>0</v>
      </c>
      <c r="H23" s="1442"/>
      <c r="I23" s="634">
        <f>'Alt 1- Project'!X55</f>
        <v>0</v>
      </c>
      <c r="J23" s="1436"/>
      <c r="K23" s="1472" t="s">
        <v>50</v>
      </c>
      <c r="L23" s="1473"/>
      <c r="M23" s="1472" t="s">
        <v>50</v>
      </c>
      <c r="N23" s="1473"/>
      <c r="O23" s="1472" t="s">
        <v>50</v>
      </c>
      <c r="P23" s="1440"/>
      <c r="R23" s="2468"/>
      <c r="S23" s="2468"/>
      <c r="T23" s="2468"/>
      <c r="U23" s="2468"/>
    </row>
    <row r="24" spans="1:23" x14ac:dyDescent="0.25">
      <c r="A24" s="636"/>
      <c r="B24" s="10" t="s">
        <v>87</v>
      </c>
      <c r="C24" s="1434" t="s">
        <v>50</v>
      </c>
      <c r="D24" s="1435"/>
      <c r="E24" s="1434" t="s">
        <v>50</v>
      </c>
      <c r="F24" s="1435"/>
      <c r="G24" s="634">
        <f>'Alt 1- Project'!N56</f>
        <v>0</v>
      </c>
      <c r="H24" s="1442"/>
      <c r="I24" s="634">
        <f>'Alt 1- Project'!X56</f>
        <v>0</v>
      </c>
      <c r="J24" s="1436"/>
      <c r="K24" s="1472" t="s">
        <v>50</v>
      </c>
      <c r="L24" s="1473"/>
      <c r="M24" s="1472" t="s">
        <v>50</v>
      </c>
      <c r="N24" s="1473"/>
      <c r="O24" s="1472" t="s">
        <v>50</v>
      </c>
      <c r="P24" s="1440"/>
      <c r="R24" s="2457"/>
      <c r="S24" s="2457"/>
      <c r="T24" s="2457"/>
      <c r="U24" s="2457"/>
    </row>
    <row r="25" spans="1:23" x14ac:dyDescent="0.25">
      <c r="A25" s="636"/>
      <c r="B25" s="10" t="s">
        <v>88</v>
      </c>
      <c r="C25" s="1434" t="s">
        <v>50</v>
      </c>
      <c r="D25" s="1435"/>
      <c r="E25" s="1434" t="s">
        <v>50</v>
      </c>
      <c r="F25" s="1435"/>
      <c r="G25" s="634">
        <f>'Alt 1- Project'!N57</f>
        <v>0</v>
      </c>
      <c r="H25" s="1442"/>
      <c r="I25" s="634">
        <f>'Alt 1- Project'!X57</f>
        <v>0</v>
      </c>
      <c r="J25" s="1436"/>
      <c r="K25" s="1472" t="s">
        <v>50</v>
      </c>
      <c r="L25" s="1473"/>
      <c r="M25" s="1472" t="s">
        <v>50</v>
      </c>
      <c r="N25" s="1473"/>
      <c r="O25" s="1472" t="s">
        <v>50</v>
      </c>
      <c r="P25" s="1440"/>
      <c r="R25" s="2457"/>
      <c r="S25" s="2457"/>
      <c r="T25" s="2457"/>
      <c r="U25" s="2457"/>
    </row>
    <row r="26" spans="1:23" x14ac:dyDescent="0.25">
      <c r="A26" s="636"/>
      <c r="B26" s="10" t="s">
        <v>89</v>
      </c>
      <c r="C26" s="1434" t="s">
        <v>50</v>
      </c>
      <c r="D26" s="1435"/>
      <c r="E26" s="1434" t="s">
        <v>50</v>
      </c>
      <c r="F26" s="1435"/>
      <c r="G26" s="634">
        <f>'Alt 1- Project'!N58</f>
        <v>0</v>
      </c>
      <c r="H26" s="1442"/>
      <c r="I26" s="634">
        <f>'Alt 1- Project'!X58</f>
        <v>0</v>
      </c>
      <c r="J26" s="1436"/>
      <c r="K26" s="1472" t="s">
        <v>50</v>
      </c>
      <c r="L26" s="1473"/>
      <c r="M26" s="1472" t="s">
        <v>50</v>
      </c>
      <c r="N26" s="1473"/>
      <c r="O26" s="1472" t="s">
        <v>50</v>
      </c>
      <c r="P26" s="1440"/>
      <c r="R26" s="2457"/>
      <c r="S26" s="2457"/>
      <c r="T26" s="2457"/>
      <c r="U26" s="2457"/>
    </row>
    <row r="27" spans="1:23" x14ac:dyDescent="0.25">
      <c r="A27" s="636"/>
      <c r="B27" s="10" t="s">
        <v>90</v>
      </c>
      <c r="C27" s="1434" t="s">
        <v>50</v>
      </c>
      <c r="D27" s="1435"/>
      <c r="E27" s="1434" t="s">
        <v>50</v>
      </c>
      <c r="F27" s="1435"/>
      <c r="G27" s="634">
        <f>'Alt 1- Project'!N59</f>
        <v>0</v>
      </c>
      <c r="H27" s="1442"/>
      <c r="I27" s="634">
        <f>'Alt 1- Project'!X59</f>
        <v>0</v>
      </c>
      <c r="J27" s="1436"/>
      <c r="K27" s="1472" t="s">
        <v>50</v>
      </c>
      <c r="L27" s="1473"/>
      <c r="M27" s="1472" t="s">
        <v>50</v>
      </c>
      <c r="N27" s="1473"/>
      <c r="O27" s="1472" t="s">
        <v>50</v>
      </c>
      <c r="P27" s="1440"/>
      <c r="R27" s="2457"/>
      <c r="S27" s="2457"/>
      <c r="T27" s="2457"/>
      <c r="U27" s="2457"/>
    </row>
    <row r="28" spans="1:23" x14ac:dyDescent="0.25">
      <c r="A28" s="636"/>
      <c r="B28" s="10" t="s">
        <v>91</v>
      </c>
      <c r="C28" s="1434" t="s">
        <v>50</v>
      </c>
      <c r="D28" s="1435"/>
      <c r="E28" s="1434" t="s">
        <v>50</v>
      </c>
      <c r="F28" s="1435"/>
      <c r="G28" s="634">
        <f>'Alt 1- Project'!N60</f>
        <v>0</v>
      </c>
      <c r="H28" s="1442"/>
      <c r="I28" s="634">
        <f>'Alt 1- Project'!X60</f>
        <v>0</v>
      </c>
      <c r="J28" s="1436"/>
      <c r="K28" s="1472" t="s">
        <v>50</v>
      </c>
      <c r="L28" s="1473"/>
      <c r="M28" s="1472" t="s">
        <v>50</v>
      </c>
      <c r="N28" s="1473"/>
      <c r="O28" s="1472" t="s">
        <v>50</v>
      </c>
      <c r="P28" s="1440"/>
      <c r="R28" s="2457"/>
      <c r="S28" s="2457"/>
      <c r="T28" s="2457"/>
      <c r="U28" s="2457"/>
    </row>
    <row r="29" spans="1:23" x14ac:dyDescent="0.25">
      <c r="A29" s="636"/>
      <c r="B29" s="10" t="s">
        <v>92</v>
      </c>
      <c r="C29" s="1434" t="s">
        <v>50</v>
      </c>
      <c r="D29" s="1435"/>
      <c r="E29" s="1434" t="s">
        <v>50</v>
      </c>
      <c r="F29" s="1435"/>
      <c r="G29" s="634">
        <f>'Alt 1- Project'!N61</f>
        <v>0</v>
      </c>
      <c r="H29" s="1442"/>
      <c r="I29" s="634">
        <f>'Alt 1- Project'!X61</f>
        <v>0</v>
      </c>
      <c r="J29" s="1436"/>
      <c r="K29" s="1472" t="s">
        <v>50</v>
      </c>
      <c r="L29" s="1473"/>
      <c r="M29" s="1472" t="s">
        <v>50</v>
      </c>
      <c r="N29" s="1473"/>
      <c r="O29" s="1472" t="s">
        <v>50</v>
      </c>
      <c r="P29" s="1440"/>
      <c r="R29" s="2457"/>
      <c r="S29" s="2457"/>
      <c r="T29" s="2457"/>
      <c r="U29" s="2457"/>
    </row>
    <row r="30" spans="1:23" x14ac:dyDescent="0.25">
      <c r="A30" s="636"/>
      <c r="B30" s="10" t="s">
        <v>93</v>
      </c>
      <c r="C30" s="1434" t="s">
        <v>50</v>
      </c>
      <c r="D30" s="1435"/>
      <c r="E30" s="1434" t="s">
        <v>50</v>
      </c>
      <c r="F30" s="1435"/>
      <c r="G30" s="634">
        <f>'Alt 1- Project'!N62</f>
        <v>0</v>
      </c>
      <c r="H30" s="1442"/>
      <c r="I30" s="634">
        <f>'Alt 1- Project'!X62</f>
        <v>0</v>
      </c>
      <c r="J30" s="1436"/>
      <c r="K30" s="1472" t="s">
        <v>50</v>
      </c>
      <c r="L30" s="1473"/>
      <c r="M30" s="1472" t="s">
        <v>50</v>
      </c>
      <c r="N30" s="1473"/>
      <c r="O30" s="1472" t="s">
        <v>50</v>
      </c>
      <c r="P30" s="1440"/>
      <c r="R30" s="2457"/>
      <c r="S30" s="2457"/>
      <c r="T30" s="2457"/>
      <c r="U30" s="2457"/>
    </row>
    <row r="31" spans="1:23" x14ac:dyDescent="0.25">
      <c r="A31" s="636"/>
      <c r="B31" s="10" t="s">
        <v>94</v>
      </c>
      <c r="C31" s="1434" t="s">
        <v>50</v>
      </c>
      <c r="D31" s="1435"/>
      <c r="E31" s="1434" t="s">
        <v>50</v>
      </c>
      <c r="F31" s="1435"/>
      <c r="G31" s="634">
        <f>'Alt 1- Project'!N63</f>
        <v>0</v>
      </c>
      <c r="H31" s="1442"/>
      <c r="I31" s="634">
        <f>'Alt 1- Project'!X63</f>
        <v>0</v>
      </c>
      <c r="J31" s="1436"/>
      <c r="K31" s="1472" t="s">
        <v>50</v>
      </c>
      <c r="L31" s="1473"/>
      <c r="M31" s="1472" t="s">
        <v>50</v>
      </c>
      <c r="N31" s="1473"/>
      <c r="O31" s="1472" t="s">
        <v>50</v>
      </c>
      <c r="P31" s="1440"/>
      <c r="R31" s="2457"/>
      <c r="S31" s="2457"/>
      <c r="T31" s="2457"/>
      <c r="U31" s="2457"/>
    </row>
    <row r="32" spans="1:23" x14ac:dyDescent="0.25">
      <c r="A32" s="636"/>
      <c r="B32" s="10" t="s">
        <v>95</v>
      </c>
      <c r="C32" s="1434" t="s">
        <v>50</v>
      </c>
      <c r="D32" s="1435"/>
      <c r="E32" s="1434" t="s">
        <v>50</v>
      </c>
      <c r="F32" s="1435"/>
      <c r="G32" s="634">
        <f>'Alt 1- Project'!N64</f>
        <v>0</v>
      </c>
      <c r="H32" s="1442"/>
      <c r="I32" s="634">
        <f>'Alt 1- Project'!X64</f>
        <v>0</v>
      </c>
      <c r="J32" s="1436"/>
      <c r="K32" s="1472" t="s">
        <v>50</v>
      </c>
      <c r="L32" s="1473"/>
      <c r="M32" s="1472" t="s">
        <v>50</v>
      </c>
      <c r="N32" s="1473"/>
      <c r="O32" s="1472" t="s">
        <v>50</v>
      </c>
      <c r="P32" s="1440"/>
      <c r="R32" s="2457"/>
      <c r="S32" s="2457"/>
      <c r="T32" s="2457"/>
      <c r="U32" s="2457"/>
    </row>
    <row r="33" spans="1:21" x14ac:dyDescent="0.25">
      <c r="A33" s="636"/>
      <c r="B33" s="10" t="s">
        <v>96</v>
      </c>
      <c r="C33" s="1434" t="s">
        <v>50</v>
      </c>
      <c r="D33" s="1435"/>
      <c r="E33" s="1434" t="s">
        <v>50</v>
      </c>
      <c r="F33" s="1435"/>
      <c r="G33" s="1496">
        <f>'Alt 1- Project'!N72</f>
        <v>0</v>
      </c>
      <c r="H33" s="1442"/>
      <c r="I33" s="1496">
        <f>'Alt 1- Project'!X72</f>
        <v>0</v>
      </c>
      <c r="J33" s="1436"/>
      <c r="K33" s="1472" t="s">
        <v>50</v>
      </c>
      <c r="L33" s="1473"/>
      <c r="M33" s="1472" t="s">
        <v>50</v>
      </c>
      <c r="N33" s="1473"/>
      <c r="O33" s="1472" t="s">
        <v>50</v>
      </c>
      <c r="P33" s="1440"/>
      <c r="R33" s="2458"/>
      <c r="S33" s="2458"/>
      <c r="T33" s="2458"/>
      <c r="U33" s="2458"/>
    </row>
    <row r="34" spans="1:21" x14ac:dyDescent="0.25">
      <c r="A34" s="636"/>
      <c r="B34" s="10" t="s">
        <v>97</v>
      </c>
      <c r="C34" s="1434" t="s">
        <v>50</v>
      </c>
      <c r="D34" s="1435"/>
      <c r="E34" s="1434" t="s">
        <v>50</v>
      </c>
      <c r="F34" s="1435"/>
      <c r="G34" s="634">
        <f>'Alt 1- Project'!N82</f>
        <v>0</v>
      </c>
      <c r="H34" s="1442"/>
      <c r="I34" s="634">
        <f>'Alt 1- Project'!X82</f>
        <v>0</v>
      </c>
      <c r="J34" s="1436"/>
      <c r="K34" s="1472" t="s">
        <v>50</v>
      </c>
      <c r="L34" s="1473"/>
      <c r="M34" s="1472" t="s">
        <v>50</v>
      </c>
      <c r="N34" s="1473"/>
      <c r="O34" s="1472" t="s">
        <v>50</v>
      </c>
      <c r="P34" s="1440"/>
      <c r="R34" s="2459"/>
      <c r="S34" s="2459"/>
      <c r="T34" s="2459"/>
      <c r="U34" s="2459"/>
    </row>
    <row r="35" spans="1:21" x14ac:dyDescent="0.25">
      <c r="A35" s="636"/>
      <c r="B35" s="10" t="s">
        <v>98</v>
      </c>
      <c r="C35" s="1434" t="s">
        <v>50</v>
      </c>
      <c r="D35" s="1435"/>
      <c r="E35" s="1434" t="s">
        <v>50</v>
      </c>
      <c r="F35" s="1435"/>
      <c r="G35" s="1496">
        <f>'Alt 1- Project'!N87</f>
        <v>0</v>
      </c>
      <c r="H35" s="1442"/>
      <c r="I35" s="1496">
        <f>'Alt 1- Project'!X87</f>
        <v>0</v>
      </c>
      <c r="J35" s="1436"/>
      <c r="K35" s="1472" t="s">
        <v>50</v>
      </c>
      <c r="L35" s="1473"/>
      <c r="M35" s="1472" t="s">
        <v>50</v>
      </c>
      <c r="N35" s="1473"/>
      <c r="O35" s="1472" t="s">
        <v>50</v>
      </c>
      <c r="P35" s="1440"/>
      <c r="R35" s="2462"/>
      <c r="S35" s="2462"/>
      <c r="T35" s="2462"/>
      <c r="U35" s="2462"/>
    </row>
    <row r="36" spans="1:21" x14ac:dyDescent="0.25">
      <c r="A36" s="636"/>
      <c r="B36" s="10" t="s">
        <v>99</v>
      </c>
      <c r="C36" s="1434" t="s">
        <v>50</v>
      </c>
      <c r="D36" s="1435"/>
      <c r="E36" s="1434" t="s">
        <v>50</v>
      </c>
      <c r="F36" s="1435"/>
      <c r="G36" s="634">
        <f>'Alt 1- Project'!N94</f>
        <v>0</v>
      </c>
      <c r="H36" s="1442"/>
      <c r="I36" s="634">
        <f>'Alt 1- Project'!X94</f>
        <v>0</v>
      </c>
      <c r="J36" s="1436"/>
      <c r="K36" s="1472" t="s">
        <v>50</v>
      </c>
      <c r="L36" s="1473"/>
      <c r="M36" s="1472" t="s">
        <v>50</v>
      </c>
      <c r="N36" s="1473"/>
      <c r="O36" s="1472" t="s">
        <v>50</v>
      </c>
      <c r="P36" s="1440"/>
      <c r="R36" s="2459"/>
      <c r="S36" s="2459"/>
      <c r="T36" s="2459"/>
      <c r="U36" s="2459"/>
    </row>
    <row r="37" spans="1:21" x14ac:dyDescent="0.25">
      <c r="A37" s="636"/>
      <c r="B37" s="10" t="s">
        <v>100</v>
      </c>
      <c r="C37" s="1434" t="s">
        <v>50</v>
      </c>
      <c r="D37" s="1435"/>
      <c r="E37" s="1434" t="s">
        <v>50</v>
      </c>
      <c r="F37" s="1435"/>
      <c r="G37" s="634">
        <f>'Alt 1- Project'!N99</f>
        <v>0</v>
      </c>
      <c r="H37" s="1442"/>
      <c r="I37" s="634">
        <f>'Alt 1- Project'!X99</f>
        <v>0</v>
      </c>
      <c r="J37" s="1436"/>
      <c r="K37" s="1472" t="s">
        <v>50</v>
      </c>
      <c r="L37" s="1473"/>
      <c r="M37" s="1472" t="s">
        <v>50</v>
      </c>
      <c r="N37" s="1473"/>
      <c r="O37" s="1472" t="s">
        <v>50</v>
      </c>
      <c r="P37" s="1440"/>
      <c r="R37" s="2457"/>
      <c r="S37" s="2457"/>
      <c r="T37" s="2457"/>
      <c r="U37" s="2457"/>
    </row>
    <row r="38" spans="1:21" x14ac:dyDescent="0.25">
      <c r="A38" s="636"/>
      <c r="B38" s="10" t="s">
        <v>101</v>
      </c>
      <c r="C38" s="1434" t="s">
        <v>50</v>
      </c>
      <c r="D38" s="1435"/>
      <c r="E38" s="1434" t="s">
        <v>50</v>
      </c>
      <c r="F38" s="1435"/>
      <c r="G38" s="634">
        <f>'Alt 1- Project'!N104</f>
        <v>0</v>
      </c>
      <c r="H38" s="1442"/>
      <c r="I38" s="634">
        <f>'Alt 1- Project'!X104</f>
        <v>0</v>
      </c>
      <c r="J38" s="1436"/>
      <c r="K38" s="1472" t="s">
        <v>50</v>
      </c>
      <c r="L38" s="1473"/>
      <c r="M38" s="1472" t="s">
        <v>50</v>
      </c>
      <c r="N38" s="1473"/>
      <c r="O38" s="1472" t="s">
        <v>50</v>
      </c>
      <c r="P38" s="1440"/>
      <c r="R38" s="2457"/>
      <c r="S38" s="2457"/>
      <c r="T38" s="2457"/>
      <c r="U38" s="2457"/>
    </row>
    <row r="39" spans="1:21" x14ac:dyDescent="0.25">
      <c r="A39" s="636"/>
      <c r="B39" s="10" t="s">
        <v>102</v>
      </c>
      <c r="C39" s="1434" t="s">
        <v>50</v>
      </c>
      <c r="D39" s="1435"/>
      <c r="E39" s="1434" t="s">
        <v>50</v>
      </c>
      <c r="F39" s="1435"/>
      <c r="G39" s="634">
        <f>'Alt 1- Project'!N110</f>
        <v>0</v>
      </c>
      <c r="H39" s="1442"/>
      <c r="I39" s="634">
        <f>'Alt 1- Project'!X110</f>
        <v>0</v>
      </c>
      <c r="J39" s="1436"/>
      <c r="K39" s="1472" t="s">
        <v>50</v>
      </c>
      <c r="L39" s="1473"/>
      <c r="M39" s="1472" t="s">
        <v>50</v>
      </c>
      <c r="N39" s="1473"/>
      <c r="O39" s="1472" t="s">
        <v>50</v>
      </c>
      <c r="P39" s="1440"/>
      <c r="R39" s="2459"/>
      <c r="S39" s="2459"/>
      <c r="T39" s="2459"/>
      <c r="U39" s="2459"/>
    </row>
    <row r="40" spans="1:21" x14ac:dyDescent="0.25">
      <c r="A40" s="636"/>
      <c r="B40" s="10" t="s">
        <v>103</v>
      </c>
      <c r="C40" s="1434" t="s">
        <v>50</v>
      </c>
      <c r="D40" s="1435"/>
      <c r="E40" s="1434" t="s">
        <v>50</v>
      </c>
      <c r="F40" s="1435"/>
      <c r="G40" s="1497">
        <f>'Alt 1- Project'!N115</f>
        <v>0</v>
      </c>
      <c r="H40" s="1442"/>
      <c r="I40" s="1497">
        <f>'Alt 1- Project'!X115</f>
        <v>0</v>
      </c>
      <c r="J40" s="1436"/>
      <c r="K40" s="1472" t="s">
        <v>50</v>
      </c>
      <c r="L40" s="1473"/>
      <c r="M40" s="1472" t="s">
        <v>50</v>
      </c>
      <c r="N40" s="1473"/>
      <c r="O40" s="1472" t="s">
        <v>50</v>
      </c>
      <c r="P40" s="1440"/>
      <c r="R40" s="2461"/>
      <c r="S40" s="2461"/>
      <c r="T40" s="2461"/>
      <c r="U40" s="2461"/>
    </row>
    <row r="41" spans="1:21" x14ac:dyDescent="0.25">
      <c r="A41" s="636"/>
      <c r="B41" s="10" t="s">
        <v>104</v>
      </c>
      <c r="C41" s="1434" t="s">
        <v>50</v>
      </c>
      <c r="D41" s="1435"/>
      <c r="E41" s="1434" t="s">
        <v>50</v>
      </c>
      <c r="F41" s="1435"/>
      <c r="G41" s="1497">
        <f>'Alt 1- Project'!N116</f>
        <v>0</v>
      </c>
      <c r="H41" s="1442"/>
      <c r="I41" s="1497">
        <f>'Alt 1- Project'!X116</f>
        <v>0</v>
      </c>
      <c r="J41" s="1436"/>
      <c r="K41" s="1472" t="s">
        <v>50</v>
      </c>
      <c r="L41" s="1473"/>
      <c r="M41" s="1472" t="s">
        <v>50</v>
      </c>
      <c r="N41" s="1473"/>
      <c r="O41" s="1472" t="s">
        <v>50</v>
      </c>
      <c r="P41" s="1440"/>
      <c r="R41" s="2460"/>
      <c r="S41" s="2460"/>
      <c r="T41" s="2460"/>
      <c r="U41" s="2460"/>
    </row>
    <row r="42" spans="1:21" x14ac:dyDescent="0.25">
      <c r="A42" s="636"/>
      <c r="B42" s="10" t="s">
        <v>105</v>
      </c>
      <c r="C42" s="1434" t="s">
        <v>50</v>
      </c>
      <c r="D42" s="1435"/>
      <c r="E42" s="1434" t="s">
        <v>50</v>
      </c>
      <c r="F42" s="1435"/>
      <c r="G42" s="1497">
        <f>'Alt 1- Project'!N117</f>
        <v>0</v>
      </c>
      <c r="H42" s="1442"/>
      <c r="I42" s="1497">
        <f>'Alt 1- Project'!X117</f>
        <v>0</v>
      </c>
      <c r="J42" s="1436"/>
      <c r="K42" s="1472" t="s">
        <v>50</v>
      </c>
      <c r="L42" s="1473"/>
      <c r="M42" s="1472" t="s">
        <v>50</v>
      </c>
      <c r="N42" s="1473"/>
      <c r="O42" s="1472" t="s">
        <v>50</v>
      </c>
      <c r="P42" s="1440"/>
      <c r="R42" s="2460"/>
      <c r="S42" s="2460"/>
      <c r="T42" s="2460"/>
      <c r="U42" s="2460"/>
    </row>
    <row r="43" spans="1:21" x14ac:dyDescent="0.25">
      <c r="A43" s="636"/>
      <c r="B43" s="10" t="s">
        <v>106</v>
      </c>
      <c r="C43" s="1434" t="s">
        <v>50</v>
      </c>
      <c r="D43" s="1435"/>
      <c r="E43" s="1434" t="s">
        <v>50</v>
      </c>
      <c r="F43" s="1435"/>
      <c r="G43" s="1497">
        <f>'Alt 1- Project'!N118</f>
        <v>0</v>
      </c>
      <c r="H43" s="1442"/>
      <c r="I43" s="1497">
        <f>'Alt 1- Project'!X118</f>
        <v>0</v>
      </c>
      <c r="J43" s="1436"/>
      <c r="K43" s="1472" t="s">
        <v>50</v>
      </c>
      <c r="L43" s="1473"/>
      <c r="M43" s="1472" t="s">
        <v>50</v>
      </c>
      <c r="N43" s="1473"/>
      <c r="O43" s="1472" t="s">
        <v>50</v>
      </c>
      <c r="P43" s="1440"/>
      <c r="R43" s="2460"/>
      <c r="S43" s="2460"/>
      <c r="T43" s="2460"/>
      <c r="U43" s="2460"/>
    </row>
    <row r="44" spans="1:21" x14ac:dyDescent="0.25">
      <c r="A44" s="636"/>
      <c r="B44" s="10" t="s">
        <v>107</v>
      </c>
      <c r="C44" s="1434" t="s">
        <v>50</v>
      </c>
      <c r="D44" s="1435"/>
      <c r="E44" s="1434" t="s">
        <v>50</v>
      </c>
      <c r="F44" s="1435"/>
      <c r="G44" s="1497">
        <f>'Alt 1- Project'!N119</f>
        <v>0</v>
      </c>
      <c r="H44" s="1442"/>
      <c r="I44" s="1497">
        <f>'Alt 1- Project'!X119</f>
        <v>0</v>
      </c>
      <c r="J44" s="1436"/>
      <c r="K44" s="1472" t="s">
        <v>50</v>
      </c>
      <c r="L44" s="1473"/>
      <c r="M44" s="1472" t="s">
        <v>50</v>
      </c>
      <c r="N44" s="1473"/>
      <c r="O44" s="1472" t="s">
        <v>50</v>
      </c>
      <c r="P44" s="1440"/>
      <c r="R44" s="2460"/>
      <c r="S44" s="2460"/>
      <c r="T44" s="2460"/>
      <c r="U44" s="2460"/>
    </row>
    <row r="45" spans="1:21" ht="13.5" customHeight="1" x14ac:dyDescent="0.25">
      <c r="A45" s="636"/>
      <c r="B45" s="10" t="s">
        <v>108</v>
      </c>
      <c r="C45" s="1434" t="s">
        <v>50</v>
      </c>
      <c r="D45" s="1435"/>
      <c r="E45" s="1434" t="s">
        <v>50</v>
      </c>
      <c r="F45" s="1435"/>
      <c r="G45" s="1497">
        <f>'Alt 1- Project'!N120</f>
        <v>0</v>
      </c>
      <c r="H45" s="1442"/>
      <c r="I45" s="1497">
        <f>'Alt 1- Project'!X120</f>
        <v>0</v>
      </c>
      <c r="J45" s="1436"/>
      <c r="K45" s="1472" t="s">
        <v>50</v>
      </c>
      <c r="L45" s="1473"/>
      <c r="M45" s="1472" t="s">
        <v>50</v>
      </c>
      <c r="N45" s="1473"/>
      <c r="O45" s="1472" t="s">
        <v>50</v>
      </c>
      <c r="P45" s="1440"/>
      <c r="R45" s="2460"/>
      <c r="S45" s="2460"/>
      <c r="T45" s="2460"/>
      <c r="U45" s="2460"/>
    </row>
    <row r="46" spans="1:21" x14ac:dyDescent="0.25">
      <c r="A46" s="636"/>
      <c r="B46" s="10" t="s">
        <v>109</v>
      </c>
      <c r="C46" s="1434" t="s">
        <v>50</v>
      </c>
      <c r="D46" s="1435"/>
      <c r="E46" s="1434" t="s">
        <v>50</v>
      </c>
      <c r="F46" s="1435"/>
      <c r="G46" s="1497">
        <f>'Alt 1- Project'!N121</f>
        <v>0</v>
      </c>
      <c r="H46" s="1442"/>
      <c r="I46" s="1497">
        <f>'Alt 1- Project'!X121</f>
        <v>0</v>
      </c>
      <c r="J46" s="1436"/>
      <c r="K46" s="1472" t="s">
        <v>50</v>
      </c>
      <c r="L46" s="1473"/>
      <c r="M46" s="1472" t="s">
        <v>50</v>
      </c>
      <c r="N46" s="1473"/>
      <c r="O46" s="1472" t="s">
        <v>50</v>
      </c>
      <c r="P46" s="1440"/>
      <c r="R46" s="2460"/>
      <c r="S46" s="2460"/>
      <c r="T46" s="2460"/>
      <c r="U46" s="2460"/>
    </row>
    <row r="47" spans="1:21" x14ac:dyDescent="0.25">
      <c r="A47" s="636"/>
      <c r="B47" s="10" t="s">
        <v>110</v>
      </c>
      <c r="C47" s="1434" t="s">
        <v>50</v>
      </c>
      <c r="D47" s="1435"/>
      <c r="E47" s="1434" t="s">
        <v>50</v>
      </c>
      <c r="F47" s="1435"/>
      <c r="G47" s="1498">
        <f>'Alt 1- Project'!N122</f>
        <v>0</v>
      </c>
      <c r="H47" s="1442"/>
      <c r="I47" s="1498">
        <f>'Alt 1- Project'!X122</f>
        <v>0</v>
      </c>
      <c r="J47" s="1436"/>
      <c r="K47" s="1472" t="s">
        <v>50</v>
      </c>
      <c r="L47" s="1473"/>
      <c r="M47" s="1472" t="s">
        <v>50</v>
      </c>
      <c r="N47" s="1473"/>
      <c r="O47" s="1472" t="s">
        <v>50</v>
      </c>
      <c r="P47" s="1440"/>
      <c r="R47" s="2469"/>
      <c r="S47" s="2469"/>
      <c r="T47" s="2469"/>
      <c r="U47" s="2469"/>
    </row>
    <row r="48" spans="1:21" ht="15.75" customHeight="1" thickBot="1" x14ac:dyDescent="0.3">
      <c r="A48" s="1823" t="s">
        <v>61</v>
      </c>
      <c r="B48" s="1499"/>
      <c r="C48" s="1500" t="s">
        <v>50</v>
      </c>
      <c r="D48" s="1501"/>
      <c r="E48" s="1500" t="s">
        <v>50</v>
      </c>
      <c r="F48" s="1501"/>
      <c r="G48" s="635">
        <f>'Alt 1- Project'!N123</f>
        <v>0</v>
      </c>
      <c r="H48" s="1502"/>
      <c r="I48" s="635">
        <f>'Alt 1- Project'!X123</f>
        <v>0</v>
      </c>
      <c r="J48" s="1502"/>
      <c r="K48" s="1500" t="s">
        <v>50</v>
      </c>
      <c r="L48" s="1501"/>
      <c r="M48" s="1500" t="s">
        <v>50</v>
      </c>
      <c r="N48" s="1501"/>
      <c r="O48" s="1500" t="s">
        <v>50</v>
      </c>
      <c r="P48" s="1501"/>
      <c r="R48" s="2459"/>
      <c r="S48" s="2459"/>
      <c r="T48" s="2459"/>
      <c r="U48" s="2459"/>
    </row>
    <row r="49" spans="1:21" ht="16.5" thickTop="1" thickBot="1" x14ac:dyDescent="0.3">
      <c r="A49" s="1503"/>
      <c r="B49" s="1504"/>
      <c r="C49" s="1505"/>
      <c r="D49" s="1506"/>
      <c r="E49" s="1505"/>
      <c r="F49" s="1506"/>
      <c r="G49" s="1505"/>
      <c r="H49" s="1506"/>
      <c r="I49" s="1505"/>
      <c r="J49" s="1506"/>
      <c r="K49" s="1507"/>
      <c r="L49" s="1508"/>
      <c r="M49" s="1507"/>
      <c r="N49" s="1508"/>
      <c r="O49" s="1507"/>
      <c r="P49" s="1508"/>
      <c r="R49" s="8"/>
      <c r="S49" s="8"/>
      <c r="T49" s="8"/>
      <c r="U49" s="8"/>
    </row>
    <row r="50" spans="1:21" x14ac:dyDescent="0.25">
      <c r="A50" s="1509" t="s">
        <v>116</v>
      </c>
      <c r="B50" s="1510"/>
      <c r="C50" s="1511"/>
      <c r="D50" s="1512"/>
      <c r="E50" s="1511"/>
      <c r="F50" s="1512"/>
      <c r="G50" s="1513"/>
      <c r="H50" s="1514"/>
      <c r="I50" s="1513"/>
      <c r="J50" s="1514"/>
      <c r="K50" s="1511"/>
      <c r="L50" s="1512"/>
      <c r="M50" s="1511"/>
      <c r="N50" s="1512"/>
      <c r="O50" s="1511"/>
      <c r="P50" s="1512"/>
      <c r="Q50" s="14"/>
      <c r="R50" s="8"/>
      <c r="S50" s="8"/>
      <c r="T50" s="8"/>
      <c r="U50" s="8"/>
    </row>
    <row r="51" spans="1:21" x14ac:dyDescent="0.25">
      <c r="A51" s="1515"/>
      <c r="B51" s="1516" t="s">
        <v>63</v>
      </c>
      <c r="C51" s="1434" t="s">
        <v>50</v>
      </c>
      <c r="D51" s="1435"/>
      <c r="E51" s="1434" t="s">
        <v>50</v>
      </c>
      <c r="F51" s="1435"/>
      <c r="G51" s="1700">
        <f>'Alt 1- Funding Plan'!E19</f>
        <v>0</v>
      </c>
      <c r="H51" s="1471"/>
      <c r="I51" s="1700">
        <f>'Alt 1- Funding Plan'!G19</f>
        <v>0</v>
      </c>
      <c r="J51" s="1471"/>
      <c r="K51" s="1472" t="s">
        <v>50</v>
      </c>
      <c r="L51" s="1473"/>
      <c r="M51" s="1472" t="s">
        <v>50</v>
      </c>
      <c r="N51" s="1473"/>
      <c r="O51" s="1472" t="s">
        <v>50</v>
      </c>
      <c r="P51" s="1440"/>
      <c r="Q51" s="14"/>
      <c r="R51" s="8"/>
      <c r="S51" s="8"/>
      <c r="T51" s="8"/>
      <c r="U51" s="8"/>
    </row>
    <row r="52" spans="1:21" x14ac:dyDescent="0.25">
      <c r="A52" s="1515"/>
      <c r="B52" s="1516" t="s">
        <v>64</v>
      </c>
      <c r="C52" s="1434" t="s">
        <v>50</v>
      </c>
      <c r="D52" s="1435"/>
      <c r="E52" s="1434" t="s">
        <v>50</v>
      </c>
      <c r="F52" s="1435"/>
      <c r="G52" s="1700">
        <f>'Alt 1- Funding Plan'!E21</f>
        <v>0</v>
      </c>
      <c r="H52" s="1471"/>
      <c r="I52" s="1700">
        <f>'Alt 1- Funding Plan'!G21</f>
        <v>0</v>
      </c>
      <c r="J52" s="1471"/>
      <c r="K52" s="1472" t="s">
        <v>50</v>
      </c>
      <c r="L52" s="1473"/>
      <c r="M52" s="1472" t="s">
        <v>50</v>
      </c>
      <c r="N52" s="1473"/>
      <c r="O52" s="1472" t="s">
        <v>50</v>
      </c>
      <c r="P52" s="1440"/>
      <c r="Q52" s="14"/>
      <c r="R52" s="8"/>
      <c r="S52" s="8"/>
      <c r="T52" s="8"/>
      <c r="U52" s="8"/>
    </row>
    <row r="53" spans="1:21" x14ac:dyDescent="0.25">
      <c r="A53" s="1515"/>
      <c r="B53" s="1516" t="s">
        <v>65</v>
      </c>
      <c r="C53" s="1434" t="s">
        <v>50</v>
      </c>
      <c r="D53" s="1435"/>
      <c r="E53" s="1434" t="s">
        <v>50</v>
      </c>
      <c r="F53" s="1435"/>
      <c r="G53" s="1700">
        <f>'Alt 1- Funding Plan'!E20+'Alt 1- Funding Plan'!E22</f>
        <v>0</v>
      </c>
      <c r="H53" s="1471"/>
      <c r="I53" s="1700">
        <f>'Alt 1- Funding Plan'!G20+'Alt 1- Funding Plan'!G22</f>
        <v>0</v>
      </c>
      <c r="J53" s="1471"/>
      <c r="K53" s="1472" t="s">
        <v>50</v>
      </c>
      <c r="L53" s="1473"/>
      <c r="M53" s="1472" t="s">
        <v>50</v>
      </c>
      <c r="N53" s="1473"/>
      <c r="O53" s="1472" t="s">
        <v>50</v>
      </c>
      <c r="P53" s="1440"/>
      <c r="Q53" s="14"/>
      <c r="R53" s="8"/>
      <c r="S53" s="8"/>
      <c r="T53" s="8"/>
      <c r="U53" s="8"/>
    </row>
    <row r="54" spans="1:21" x14ac:dyDescent="0.25">
      <c r="A54" s="1515"/>
      <c r="B54" s="1516" t="s">
        <v>66</v>
      </c>
      <c r="C54" s="1434" t="s">
        <v>50</v>
      </c>
      <c r="D54" s="1435"/>
      <c r="E54" s="1434" t="s">
        <v>50</v>
      </c>
      <c r="F54" s="1435"/>
      <c r="G54" s="1700">
        <f>'Alt 1- Funding Plan'!E23</f>
        <v>0</v>
      </c>
      <c r="H54" s="1471"/>
      <c r="I54" s="1700">
        <f>'Alt 1- Funding Plan'!G23</f>
        <v>0</v>
      </c>
      <c r="J54" s="1471"/>
      <c r="K54" s="1472" t="s">
        <v>50</v>
      </c>
      <c r="L54" s="1473"/>
      <c r="M54" s="1472" t="s">
        <v>50</v>
      </c>
      <c r="N54" s="1473"/>
      <c r="O54" s="1472" t="s">
        <v>50</v>
      </c>
      <c r="P54" s="1440"/>
      <c r="Q54" s="14"/>
    </row>
    <row r="55" spans="1:21" x14ac:dyDescent="0.25">
      <c r="A55" s="1518" t="s">
        <v>62</v>
      </c>
      <c r="B55" s="1519"/>
      <c r="C55" s="1520" t="s">
        <v>50</v>
      </c>
      <c r="D55" s="1521"/>
      <c r="E55" s="1520" t="s">
        <v>50</v>
      </c>
      <c r="F55" s="1521"/>
      <c r="G55" s="1522">
        <f>SUM(G51:G53)</f>
        <v>0</v>
      </c>
      <c r="H55" s="1523"/>
      <c r="I55" s="1522">
        <f>SUM(I51:I53)</f>
        <v>0</v>
      </c>
      <c r="J55" s="1523"/>
      <c r="K55" s="1520" t="s">
        <v>50</v>
      </c>
      <c r="L55" s="1521"/>
      <c r="M55" s="1520" t="s">
        <v>50</v>
      </c>
      <c r="N55" s="1521"/>
      <c r="O55" s="1520" t="s">
        <v>50</v>
      </c>
      <c r="P55" s="1521"/>
      <c r="Q55" s="14"/>
    </row>
    <row r="56" spans="1:21" ht="15.75" thickBot="1" x14ac:dyDescent="0.3">
      <c r="A56" s="1458"/>
      <c r="B56" s="1459"/>
      <c r="C56" s="1524"/>
      <c r="D56" s="1525"/>
      <c r="E56" s="1524"/>
      <c r="F56" s="1525"/>
      <c r="G56" s="1524"/>
      <c r="H56" s="1525"/>
      <c r="I56" s="1524"/>
      <c r="J56" s="1525"/>
      <c r="K56" s="1524"/>
      <c r="L56" s="1525"/>
      <c r="M56" s="1524"/>
      <c r="N56" s="1525"/>
      <c r="O56" s="1524"/>
      <c r="P56" s="1525"/>
      <c r="Q56" s="14"/>
    </row>
    <row r="57" spans="1:21" x14ac:dyDescent="0.25">
      <c r="A57" s="1509" t="s">
        <v>115</v>
      </c>
      <c r="B57" s="1510"/>
      <c r="C57" s="1511"/>
      <c r="D57" s="1512"/>
      <c r="E57" s="1511"/>
      <c r="F57" s="1512"/>
      <c r="G57" s="1513"/>
      <c r="H57" s="1514"/>
      <c r="I57" s="1513"/>
      <c r="J57" s="1514"/>
      <c r="K57" s="1511"/>
      <c r="L57" s="1512"/>
      <c r="M57" s="1511"/>
      <c r="N57" s="1512"/>
      <c r="O57" s="1511"/>
      <c r="P57" s="1512"/>
    </row>
    <row r="58" spans="1:21" x14ac:dyDescent="0.25">
      <c r="A58" s="1432"/>
      <c r="B58" s="1433" t="s">
        <v>63</v>
      </c>
      <c r="C58" s="1434" t="s">
        <v>50</v>
      </c>
      <c r="D58" s="1435"/>
      <c r="E58" s="1434" t="s">
        <v>50</v>
      </c>
      <c r="F58" s="1435"/>
      <c r="G58" s="1470">
        <f>'Alt 1- Funding Plan'!E27</f>
        <v>0</v>
      </c>
      <c r="H58" s="1641"/>
      <c r="I58" s="1701">
        <f>'Alt 1- Funding Plan'!G27</f>
        <v>0</v>
      </c>
      <c r="J58" s="1471"/>
      <c r="K58" s="1472" t="s">
        <v>50</v>
      </c>
      <c r="L58" s="1473"/>
      <c r="M58" s="1472" t="s">
        <v>50</v>
      </c>
      <c r="N58" s="1473"/>
      <c r="O58" s="1472" t="s">
        <v>50</v>
      </c>
      <c r="P58" s="1440"/>
    </row>
    <row r="59" spans="1:21" x14ac:dyDescent="0.25">
      <c r="A59" s="1432"/>
      <c r="B59" s="1433" t="s">
        <v>64</v>
      </c>
      <c r="C59" s="1434" t="s">
        <v>50</v>
      </c>
      <c r="D59" s="1435"/>
      <c r="E59" s="1434" t="s">
        <v>50</v>
      </c>
      <c r="F59" s="1435"/>
      <c r="G59" s="1470">
        <f>'Alt 1- Funding Plan'!E29</f>
        <v>0</v>
      </c>
      <c r="H59" s="1641"/>
      <c r="I59" s="1701">
        <f>'Alt 1- Funding Plan'!G29</f>
        <v>0</v>
      </c>
      <c r="J59" s="1471"/>
      <c r="K59" s="1472" t="s">
        <v>50</v>
      </c>
      <c r="L59" s="1473"/>
      <c r="M59" s="1472" t="s">
        <v>50</v>
      </c>
      <c r="N59" s="1473"/>
      <c r="O59" s="1472" t="s">
        <v>50</v>
      </c>
      <c r="P59" s="1440"/>
    </row>
    <row r="60" spans="1:21" x14ac:dyDescent="0.25">
      <c r="A60" s="1432"/>
      <c r="B60" s="1433" t="s">
        <v>65</v>
      </c>
      <c r="C60" s="1434" t="s">
        <v>50</v>
      </c>
      <c r="D60" s="1435"/>
      <c r="E60" s="1434" t="s">
        <v>50</v>
      </c>
      <c r="F60" s="1435"/>
      <c r="G60" s="1470">
        <f>'Alt 1- Funding Plan'!E28+'Alt 1- Funding Plan'!E30</f>
        <v>0</v>
      </c>
      <c r="H60" s="1641"/>
      <c r="I60" s="1470">
        <f>'Alt 1- Funding Plan'!G28+'Alt 1- Funding Plan'!G30</f>
        <v>0</v>
      </c>
      <c r="J60" s="1471"/>
      <c r="K60" s="1472" t="s">
        <v>50</v>
      </c>
      <c r="L60" s="1473"/>
      <c r="M60" s="1472" t="s">
        <v>50</v>
      </c>
      <c r="N60" s="1473"/>
      <c r="O60" s="1472" t="s">
        <v>50</v>
      </c>
      <c r="P60" s="1440"/>
    </row>
    <row r="61" spans="1:21" x14ac:dyDescent="0.25">
      <c r="A61" s="1432"/>
      <c r="B61" s="1433" t="s">
        <v>66</v>
      </c>
      <c r="C61" s="1434" t="s">
        <v>50</v>
      </c>
      <c r="D61" s="1435"/>
      <c r="E61" s="1434" t="s">
        <v>50</v>
      </c>
      <c r="F61" s="1435"/>
      <c r="G61" s="1470">
        <f>'Alt 1- Funding Plan'!E31</f>
        <v>0</v>
      </c>
      <c r="H61" s="1641"/>
      <c r="I61" s="1701">
        <f>'Alt 1- Funding Plan'!G31</f>
        <v>0</v>
      </c>
      <c r="J61" s="1471"/>
      <c r="K61" s="1472" t="s">
        <v>50</v>
      </c>
      <c r="L61" s="1473"/>
      <c r="M61" s="1472" t="s">
        <v>50</v>
      </c>
      <c r="N61" s="1473"/>
      <c r="O61" s="1472" t="s">
        <v>50</v>
      </c>
      <c r="P61" s="1440"/>
    </row>
    <row r="62" spans="1:21" x14ac:dyDescent="0.25">
      <c r="A62" s="1526" t="s">
        <v>67</v>
      </c>
      <c r="B62" s="1444"/>
      <c r="C62" s="1527" t="s">
        <v>50</v>
      </c>
      <c r="D62" s="1528"/>
      <c r="E62" s="1527" t="s">
        <v>50</v>
      </c>
      <c r="F62" s="1528"/>
      <c r="G62" s="1522">
        <f>SUM(G58:G60)</f>
        <v>0</v>
      </c>
      <c r="H62" s="1529"/>
      <c r="I62" s="1522">
        <f>SUM(I58:I60)</f>
        <v>0</v>
      </c>
      <c r="J62" s="1523"/>
      <c r="K62" s="1520" t="s">
        <v>50</v>
      </c>
      <c r="L62" s="1521"/>
      <c r="M62" s="1520" t="s">
        <v>50</v>
      </c>
      <c r="N62" s="1521"/>
      <c r="O62" s="1520" t="s">
        <v>50</v>
      </c>
      <c r="P62" s="1479"/>
    </row>
    <row r="63" spans="1:21" ht="15.75" thickBot="1" x14ac:dyDescent="0.3">
      <c r="A63" s="1458"/>
      <c r="B63" s="1459"/>
      <c r="C63" s="1524"/>
      <c r="D63" s="1525"/>
      <c r="E63" s="1524"/>
      <c r="F63" s="1525"/>
      <c r="G63" s="1524"/>
      <c r="H63" s="1525"/>
      <c r="I63" s="1524"/>
      <c r="J63" s="1525"/>
      <c r="K63" s="1524"/>
      <c r="L63" s="1525"/>
      <c r="M63" s="1524"/>
      <c r="N63" s="1525"/>
      <c r="O63" s="1524"/>
      <c r="P63" s="1525"/>
    </row>
    <row r="64" spans="1:21" x14ac:dyDescent="0.25">
      <c r="A64" s="1423" t="s">
        <v>114</v>
      </c>
      <c r="B64" s="1424"/>
      <c r="C64" s="1511"/>
      <c r="D64" s="1512"/>
      <c r="E64" s="1511"/>
      <c r="F64" s="1512"/>
      <c r="G64" s="1530"/>
      <c r="H64" s="1531"/>
      <c r="I64" s="1530"/>
      <c r="J64" s="1531"/>
      <c r="K64" s="1511"/>
      <c r="L64" s="1512"/>
      <c r="M64" s="1511"/>
      <c r="N64" s="1512"/>
      <c r="O64" s="1511"/>
      <c r="P64" s="1512"/>
    </row>
    <row r="65" spans="1:16" x14ac:dyDescent="0.25">
      <c r="A65" s="1432"/>
      <c r="B65" s="1433" t="s">
        <v>63</v>
      </c>
      <c r="C65" s="1434" t="s">
        <v>50</v>
      </c>
      <c r="D65" s="1435"/>
      <c r="E65" s="1434" t="s">
        <v>50</v>
      </c>
      <c r="F65" s="1435"/>
      <c r="G65" s="1566">
        <v>0</v>
      </c>
      <c r="H65" s="1703"/>
      <c r="I65" s="1566">
        <v>0</v>
      </c>
      <c r="J65" s="1703"/>
      <c r="K65" s="1472" t="s">
        <v>50</v>
      </c>
      <c r="L65" s="1473"/>
      <c r="M65" s="1472" t="s">
        <v>50</v>
      </c>
      <c r="N65" s="1473"/>
      <c r="O65" s="1472" t="s">
        <v>50</v>
      </c>
      <c r="P65" s="1440"/>
    </row>
    <row r="66" spans="1:16" x14ac:dyDescent="0.25">
      <c r="A66" s="1432"/>
      <c r="B66" s="1433" t="s">
        <v>64</v>
      </c>
      <c r="C66" s="1434" t="s">
        <v>50</v>
      </c>
      <c r="D66" s="1435"/>
      <c r="E66" s="1434" t="s">
        <v>50</v>
      </c>
      <c r="F66" s="1435"/>
      <c r="G66" s="1566">
        <v>0</v>
      </c>
      <c r="H66" s="1703"/>
      <c r="I66" s="1566">
        <v>0</v>
      </c>
      <c r="J66" s="1703"/>
      <c r="K66" s="1472" t="s">
        <v>50</v>
      </c>
      <c r="L66" s="1473"/>
      <c r="M66" s="1472" t="s">
        <v>50</v>
      </c>
      <c r="N66" s="1473"/>
      <c r="O66" s="1472" t="s">
        <v>50</v>
      </c>
      <c r="P66" s="1440"/>
    </row>
    <row r="67" spans="1:16" x14ac:dyDescent="0.25">
      <c r="A67" s="1432"/>
      <c r="B67" s="1433" t="s">
        <v>65</v>
      </c>
      <c r="C67" s="1434" t="s">
        <v>50</v>
      </c>
      <c r="D67" s="1435"/>
      <c r="E67" s="1434" t="s">
        <v>50</v>
      </c>
      <c r="F67" s="1435"/>
      <c r="G67" s="1566">
        <v>0</v>
      </c>
      <c r="H67" s="1703"/>
      <c r="I67" s="1566">
        <v>0</v>
      </c>
      <c r="J67" s="1703"/>
      <c r="K67" s="1472" t="s">
        <v>50</v>
      </c>
      <c r="L67" s="1473"/>
      <c r="M67" s="1472" t="s">
        <v>50</v>
      </c>
      <c r="N67" s="1473"/>
      <c r="O67" s="1472" t="s">
        <v>50</v>
      </c>
      <c r="P67" s="1440"/>
    </row>
    <row r="68" spans="1:16" x14ac:dyDescent="0.25">
      <c r="A68" s="1432"/>
      <c r="B68" s="1433" t="s">
        <v>66</v>
      </c>
      <c r="C68" s="1434" t="s">
        <v>50</v>
      </c>
      <c r="D68" s="1435"/>
      <c r="E68" s="1434" t="s">
        <v>50</v>
      </c>
      <c r="F68" s="1435"/>
      <c r="G68" s="1566">
        <v>0</v>
      </c>
      <c r="H68" s="1703"/>
      <c r="I68" s="1566">
        <v>0</v>
      </c>
      <c r="J68" s="1703"/>
      <c r="K68" s="1472" t="s">
        <v>50</v>
      </c>
      <c r="L68" s="1473"/>
      <c r="M68" s="1472" t="s">
        <v>50</v>
      </c>
      <c r="N68" s="1473"/>
      <c r="O68" s="1472" t="s">
        <v>50</v>
      </c>
      <c r="P68" s="1440"/>
    </row>
    <row r="69" spans="1:16" x14ac:dyDescent="0.25">
      <c r="A69" s="1451" t="s">
        <v>68</v>
      </c>
      <c r="B69" s="1433"/>
      <c r="C69" s="1532" t="s">
        <v>50</v>
      </c>
      <c r="D69" s="1533"/>
      <c r="E69" s="1532" t="s">
        <v>50</v>
      </c>
      <c r="F69" s="1533"/>
      <c r="G69" s="1534">
        <f>SUM(G65:G67)</f>
        <v>0</v>
      </c>
      <c r="H69" s="1535"/>
      <c r="I69" s="1534">
        <f>SUM(I65:I67)</f>
        <v>0</v>
      </c>
      <c r="J69" s="1535"/>
      <c r="K69" s="1532" t="s">
        <v>50</v>
      </c>
      <c r="L69" s="1533"/>
      <c r="M69" s="1532" t="s">
        <v>50</v>
      </c>
      <c r="N69" s="1533"/>
      <c r="O69" s="1532" t="s">
        <v>50</v>
      </c>
      <c r="P69" s="1533"/>
    </row>
    <row r="70" spans="1:16" ht="15.75" thickBot="1" x14ac:dyDescent="0.3">
      <c r="A70" s="1480" t="s">
        <v>69</v>
      </c>
      <c r="B70" s="1481"/>
      <c r="C70" s="1482" t="s">
        <v>50</v>
      </c>
      <c r="D70" s="1483"/>
      <c r="E70" s="1482" t="s">
        <v>50</v>
      </c>
      <c r="F70" s="1483"/>
      <c r="G70" s="1536">
        <f>G69+G62+G55</f>
        <v>0</v>
      </c>
      <c r="H70" s="1537"/>
      <c r="I70" s="1536">
        <f>I69+I62+I55</f>
        <v>0</v>
      </c>
      <c r="J70" s="1537"/>
      <c r="K70" s="1482" t="s">
        <v>50</v>
      </c>
      <c r="L70" s="1483"/>
      <c r="M70" s="1482" t="s">
        <v>50</v>
      </c>
      <c r="N70" s="1483"/>
      <c r="O70" s="1482" t="s">
        <v>50</v>
      </c>
      <c r="P70" s="1483"/>
    </row>
    <row r="71" spans="1:16" ht="16.5" thickTop="1" thickBot="1" x14ac:dyDescent="0.3">
      <c r="A71" s="1538"/>
      <c r="B71" s="1504"/>
      <c r="C71" s="1539"/>
      <c r="D71" s="1540"/>
      <c r="E71" s="1539"/>
      <c r="F71" s="1540"/>
      <c r="G71" s="1539"/>
      <c r="H71" s="1540"/>
      <c r="I71" s="1539"/>
      <c r="J71" s="1540"/>
      <c r="K71" s="1539"/>
      <c r="L71" s="1540"/>
      <c r="M71" s="1539"/>
      <c r="N71" s="1540"/>
      <c r="O71" s="1539"/>
      <c r="P71" s="1540"/>
    </row>
    <row r="72" spans="1:16" x14ac:dyDescent="0.25">
      <c r="A72" s="1423" t="s">
        <v>113</v>
      </c>
      <c r="B72" s="1424"/>
      <c r="C72" s="1511"/>
      <c r="D72" s="1512"/>
      <c r="E72" s="1511"/>
      <c r="F72" s="1512"/>
      <c r="G72" s="1541"/>
      <c r="H72" s="1542"/>
      <c r="I72" s="1541"/>
      <c r="J72" s="1542"/>
      <c r="K72" s="1511"/>
      <c r="L72" s="1512"/>
      <c r="M72" s="1511"/>
      <c r="N72" s="1512"/>
      <c r="O72" s="1511"/>
      <c r="P72" s="1512"/>
    </row>
    <row r="73" spans="1:16" x14ac:dyDescent="0.25">
      <c r="A73" s="1432"/>
      <c r="B73" s="1433" t="s">
        <v>70</v>
      </c>
      <c r="C73" s="1434" t="s">
        <v>50</v>
      </c>
      <c r="D73" s="1435"/>
      <c r="E73" s="1434" t="s">
        <v>50</v>
      </c>
      <c r="F73" s="1435"/>
      <c r="G73" s="1567">
        <v>0</v>
      </c>
      <c r="H73" s="1543"/>
      <c r="I73" s="1567">
        <v>0</v>
      </c>
      <c r="J73" s="1543"/>
      <c r="K73" s="1472" t="s">
        <v>50</v>
      </c>
      <c r="L73" s="1473"/>
      <c r="M73" s="1472" t="s">
        <v>50</v>
      </c>
      <c r="N73" s="1473"/>
      <c r="O73" s="1472" t="s">
        <v>50</v>
      </c>
      <c r="P73" s="1440"/>
    </row>
    <row r="74" spans="1:16" x14ac:dyDescent="0.25">
      <c r="A74" s="1432"/>
      <c r="B74" s="1433" t="s">
        <v>71</v>
      </c>
      <c r="C74" s="1434" t="s">
        <v>50</v>
      </c>
      <c r="D74" s="1435"/>
      <c r="E74" s="1434" t="s">
        <v>50</v>
      </c>
      <c r="F74" s="1435"/>
      <c r="G74" s="1567">
        <v>0</v>
      </c>
      <c r="H74" s="1543"/>
      <c r="I74" s="1567">
        <v>0</v>
      </c>
      <c r="J74" s="1543"/>
      <c r="K74" s="1472" t="s">
        <v>50</v>
      </c>
      <c r="L74" s="1473"/>
      <c r="M74" s="1472" t="s">
        <v>50</v>
      </c>
      <c r="N74" s="1473"/>
      <c r="O74" s="1472" t="s">
        <v>50</v>
      </c>
      <c r="P74" s="1440"/>
    </row>
    <row r="75" spans="1:16" x14ac:dyDescent="0.25">
      <c r="A75" s="1432"/>
      <c r="B75" s="1433" t="s">
        <v>72</v>
      </c>
      <c r="C75" s="1434" t="s">
        <v>50</v>
      </c>
      <c r="D75" s="1435"/>
      <c r="E75" s="1434" t="s">
        <v>50</v>
      </c>
      <c r="F75" s="1435"/>
      <c r="G75" s="1567">
        <v>0</v>
      </c>
      <c r="H75" s="1543"/>
      <c r="I75" s="1567">
        <v>0</v>
      </c>
      <c r="J75" s="1543"/>
      <c r="K75" s="1472" t="s">
        <v>50</v>
      </c>
      <c r="L75" s="1473"/>
      <c r="M75" s="1472" t="s">
        <v>50</v>
      </c>
      <c r="N75" s="1473"/>
      <c r="O75" s="1472" t="s">
        <v>50</v>
      </c>
      <c r="P75" s="1440"/>
    </row>
    <row r="76" spans="1:16" ht="15.75" thickBot="1" x14ac:dyDescent="0.3">
      <c r="A76" s="1432"/>
      <c r="B76" s="1433"/>
      <c r="C76" s="1544"/>
      <c r="D76" s="1545"/>
      <c r="E76" s="1544"/>
      <c r="F76" s="1545"/>
      <c r="G76" s="1546"/>
      <c r="H76" s="1547"/>
      <c r="I76" s="1546"/>
      <c r="J76" s="1547"/>
      <c r="K76" s="1472"/>
      <c r="L76" s="1473"/>
      <c r="M76" s="1472"/>
      <c r="N76" s="1473"/>
      <c r="O76" s="1472"/>
      <c r="P76" s="1473"/>
    </row>
    <row r="77" spans="1:16" x14ac:dyDescent="0.25">
      <c r="A77" s="1423" t="s">
        <v>112</v>
      </c>
      <c r="B77" s="1424"/>
      <c r="C77" s="1511"/>
      <c r="D77" s="1512"/>
      <c r="E77" s="1511"/>
      <c r="F77" s="1512"/>
      <c r="G77" s="1541"/>
      <c r="H77" s="1542"/>
      <c r="I77" s="1541"/>
      <c r="J77" s="1542"/>
      <c r="K77" s="1511"/>
      <c r="L77" s="1512"/>
      <c r="M77" s="1511"/>
      <c r="N77" s="1512"/>
      <c r="O77" s="1511"/>
      <c r="P77" s="1512"/>
    </row>
    <row r="78" spans="1:16" x14ac:dyDescent="0.25">
      <c r="A78" s="1432"/>
      <c r="B78" s="1433" t="s">
        <v>63</v>
      </c>
      <c r="C78" s="1434" t="s">
        <v>50</v>
      </c>
      <c r="D78" s="1435"/>
      <c r="E78" s="1434" t="s">
        <v>50</v>
      </c>
      <c r="F78" s="1435"/>
      <c r="G78" s="1567">
        <v>0</v>
      </c>
      <c r="H78" s="1543"/>
      <c r="I78" s="1567">
        <v>0</v>
      </c>
      <c r="J78" s="1543"/>
      <c r="K78" s="1472" t="s">
        <v>50</v>
      </c>
      <c r="L78" s="1473"/>
      <c r="M78" s="1472" t="s">
        <v>50</v>
      </c>
      <c r="N78" s="1473"/>
      <c r="O78" s="1472" t="s">
        <v>50</v>
      </c>
      <c r="P78" s="1440"/>
    </row>
    <row r="79" spans="1:16" x14ac:dyDescent="0.25">
      <c r="A79" s="1432"/>
      <c r="B79" s="1433" t="s">
        <v>65</v>
      </c>
      <c r="C79" s="1434" t="s">
        <v>50</v>
      </c>
      <c r="D79" s="1435"/>
      <c r="E79" s="1434" t="s">
        <v>50</v>
      </c>
      <c r="F79" s="1435"/>
      <c r="G79" s="1567">
        <v>0</v>
      </c>
      <c r="H79" s="1543"/>
      <c r="I79" s="1567">
        <v>0</v>
      </c>
      <c r="J79" s="1543"/>
      <c r="K79" s="1472" t="s">
        <v>50</v>
      </c>
      <c r="L79" s="1473"/>
      <c r="M79" s="1472" t="s">
        <v>50</v>
      </c>
      <c r="N79" s="1473"/>
      <c r="O79" s="1472" t="s">
        <v>50</v>
      </c>
      <c r="P79" s="1440"/>
    </row>
    <row r="80" spans="1:16" ht="15.75" thickBot="1" x14ac:dyDescent="0.3">
      <c r="A80" s="1451"/>
      <c r="B80" s="1452"/>
      <c r="C80" s="1548"/>
      <c r="D80" s="1549"/>
      <c r="E80" s="1548"/>
      <c r="F80" s="1549"/>
      <c r="G80" s="1550"/>
      <c r="H80" s="1551"/>
      <c r="I80" s="1550"/>
      <c r="J80" s="1551"/>
      <c r="K80" s="1532" t="s">
        <v>50</v>
      </c>
      <c r="L80" s="1533"/>
      <c r="M80" s="1532" t="s">
        <v>50</v>
      </c>
      <c r="N80" s="1533"/>
      <c r="O80" s="1532" t="s">
        <v>50</v>
      </c>
      <c r="P80" s="1533"/>
    </row>
    <row r="81" spans="1:74" x14ac:dyDescent="0.25">
      <c r="A81" s="1423" t="s">
        <v>111</v>
      </c>
      <c r="B81" s="1424"/>
      <c r="C81" s="1511"/>
      <c r="D81" s="1512"/>
      <c r="E81" s="1511"/>
      <c r="F81" s="1512"/>
      <c r="G81" s="1541"/>
      <c r="H81" s="1542"/>
      <c r="I81" s="1541"/>
      <c r="J81" s="1552"/>
      <c r="K81" s="1511"/>
      <c r="L81" s="1512"/>
      <c r="M81" s="1511"/>
      <c r="N81" s="1512"/>
      <c r="O81" s="1553"/>
      <c r="P81" s="1512"/>
    </row>
    <row r="82" spans="1:74" x14ac:dyDescent="0.25">
      <c r="A82" s="1432"/>
      <c r="B82" s="1433" t="s">
        <v>63</v>
      </c>
      <c r="C82" s="1434" t="s">
        <v>50</v>
      </c>
      <c r="D82" s="1435"/>
      <c r="E82" s="1434" t="s">
        <v>50</v>
      </c>
      <c r="F82" s="1435"/>
      <c r="G82" s="1567">
        <v>0</v>
      </c>
      <c r="H82" s="1543"/>
      <c r="I82" s="1567">
        <v>0</v>
      </c>
      <c r="J82" s="1554"/>
      <c r="K82" s="1472" t="s">
        <v>50</v>
      </c>
      <c r="L82" s="1473"/>
      <c r="M82" s="1472" t="s">
        <v>50</v>
      </c>
      <c r="N82" s="1473"/>
      <c r="O82" s="1555" t="s">
        <v>50</v>
      </c>
      <c r="P82" s="1440"/>
    </row>
    <row r="83" spans="1:74" ht="15.75" thickBot="1" x14ac:dyDescent="0.3">
      <c r="A83" s="1556"/>
      <c r="B83" s="1557" t="s">
        <v>65</v>
      </c>
      <c r="C83" s="1558" t="s">
        <v>50</v>
      </c>
      <c r="D83" s="1559"/>
      <c r="E83" s="1558" t="s">
        <v>50</v>
      </c>
      <c r="F83" s="1559"/>
      <c r="G83" s="1568">
        <v>0</v>
      </c>
      <c r="H83" s="1560"/>
      <c r="I83" s="1568">
        <v>0</v>
      </c>
      <c r="J83" s="1561"/>
      <c r="K83" s="1562" t="s">
        <v>50</v>
      </c>
      <c r="L83" s="1563"/>
      <c r="M83" s="1562" t="s">
        <v>50</v>
      </c>
      <c r="N83" s="1563"/>
      <c r="O83" s="1564" t="s">
        <v>50</v>
      </c>
      <c r="P83" s="1565"/>
    </row>
    <row r="85" spans="1:74" x14ac:dyDescent="0.25">
      <c r="A85" s="38"/>
      <c r="B85" s="39"/>
    </row>
    <row r="86" spans="1:74" x14ac:dyDescent="0.25">
      <c r="A86" s="36"/>
      <c r="B86" s="36"/>
    </row>
    <row r="88" spans="1:74" x14ac:dyDescent="0.25">
      <c r="I88" s="16"/>
      <c r="J88" s="16"/>
      <c r="K88" s="16"/>
    </row>
    <row r="89" spans="1:74" x14ac:dyDescent="0.25">
      <c r="I89" s="46"/>
      <c r="J89" s="46"/>
      <c r="K89" s="46"/>
      <c r="L89" s="46"/>
      <c r="M89" s="2467"/>
      <c r="N89" s="2467"/>
      <c r="O89" s="2467"/>
      <c r="P89" s="2467"/>
      <c r="Q89" s="2467"/>
      <c r="R89" s="2467"/>
      <c r="S89" s="2467"/>
      <c r="T89" s="2467"/>
      <c r="U89" s="2467"/>
    </row>
    <row r="90" spans="1:74" ht="15.75" thickBot="1" x14ac:dyDescent="0.3">
      <c r="I90" s="16"/>
      <c r="J90" s="47"/>
      <c r="K90" s="48"/>
      <c r="L90" s="47"/>
      <c r="M90" s="42"/>
      <c r="N90" s="40"/>
      <c r="O90" s="42"/>
      <c r="P90" s="16"/>
      <c r="Q90" s="45"/>
      <c r="R90" s="41"/>
      <c r="S90" s="16"/>
      <c r="T90" s="16"/>
      <c r="U90" s="16"/>
    </row>
    <row r="91" spans="1:74" ht="16.5" thickTop="1" thickBot="1" x14ac:dyDescent="0.3">
      <c r="I91" s="48"/>
      <c r="J91" s="47"/>
      <c r="K91" s="48"/>
      <c r="L91" s="47"/>
      <c r="M91" s="42"/>
      <c r="N91" s="40"/>
      <c r="O91" s="42"/>
      <c r="P91" s="16"/>
      <c r="Q91" s="45"/>
      <c r="R91" s="42"/>
      <c r="S91" s="16"/>
      <c r="T91" s="16"/>
      <c r="U91" s="16"/>
      <c r="BA91" s="6">
        <f>'Alt 1- Project'!BU129</f>
        <v>0</v>
      </c>
      <c r="BB91" s="6">
        <f>'Alt 1- Project'!BV129</f>
        <v>0</v>
      </c>
      <c r="BI91" s="6">
        <f>'Alt 1- Project'!CC129</f>
        <v>0</v>
      </c>
      <c r="BJ91" s="6">
        <f>'Alt 1- Project'!CD129</f>
        <v>0</v>
      </c>
      <c r="BK91" s="6">
        <f>'Alt 1- Project'!CE129</f>
        <v>0</v>
      </c>
      <c r="BL91" s="6">
        <f>'Alt 1- Project'!CF129</f>
        <v>0</v>
      </c>
      <c r="BQ91" s="6">
        <f>'Alt 1- Project'!CK129</f>
        <v>0</v>
      </c>
      <c r="BR91" s="6">
        <f>'Alt 1- Project'!CL129</f>
        <v>0</v>
      </c>
      <c r="BS91" s="6">
        <f>'Alt 1- Project'!CM129</f>
        <v>0</v>
      </c>
      <c r="BT91" s="6">
        <f>'Alt 1- Project'!CN129</f>
        <v>0</v>
      </c>
      <c r="BU91" s="6">
        <f>'Alt 1- Project'!CO129</f>
        <v>0</v>
      </c>
      <c r="BV91" s="6">
        <f>'Alt 1- Project'!CP129</f>
        <v>0</v>
      </c>
    </row>
    <row r="92" spans="1:74" ht="15.75" thickTop="1" x14ac:dyDescent="0.25">
      <c r="I92" s="16"/>
      <c r="J92" s="47"/>
      <c r="K92" s="48"/>
      <c r="L92" s="47"/>
      <c r="M92" s="42"/>
      <c r="N92" s="40"/>
      <c r="O92" s="42"/>
      <c r="P92" s="16"/>
      <c r="Q92" s="45"/>
      <c r="R92" s="41"/>
      <c r="S92" s="16"/>
      <c r="T92" s="16"/>
      <c r="U92" s="16"/>
    </row>
    <row r="93" spans="1:74" x14ac:dyDescent="0.25">
      <c r="I93" s="48"/>
      <c r="J93" s="47"/>
      <c r="K93" s="48"/>
      <c r="L93" s="47"/>
      <c r="M93" s="42"/>
      <c r="N93" s="40"/>
      <c r="O93" s="42"/>
      <c r="P93" s="16"/>
      <c r="Q93" s="45"/>
      <c r="R93" s="42"/>
      <c r="S93" s="16"/>
      <c r="T93" s="16"/>
      <c r="U93" s="16"/>
    </row>
    <row r="94" spans="1:74" x14ac:dyDescent="0.25">
      <c r="I94" s="16"/>
      <c r="J94" s="47"/>
      <c r="K94" s="48"/>
      <c r="L94" s="47"/>
      <c r="M94" s="42"/>
      <c r="N94" s="40"/>
      <c r="O94" s="42"/>
      <c r="P94" s="16"/>
      <c r="Q94" s="45"/>
      <c r="R94" s="42"/>
      <c r="S94" s="16"/>
      <c r="T94" s="16"/>
      <c r="U94" s="16"/>
    </row>
    <row r="95" spans="1:74" x14ac:dyDescent="0.25">
      <c r="I95" s="49"/>
      <c r="J95" s="43"/>
      <c r="K95" s="49"/>
      <c r="L95" s="43"/>
      <c r="M95" s="50"/>
      <c r="N95" s="43"/>
      <c r="O95" s="44"/>
      <c r="P95" s="16"/>
      <c r="Q95" s="43"/>
      <c r="R95" s="44"/>
      <c r="S95" s="16"/>
      <c r="T95" s="16"/>
      <c r="U95" s="16"/>
    </row>
    <row r="96" spans="1:74" x14ac:dyDescent="0.25">
      <c r="I96" s="16"/>
      <c r="J96" s="16"/>
      <c r="K96" s="16"/>
    </row>
  </sheetData>
  <sheetProtection sheet="1" objects="1" scenarios="1" formatCells="0" formatColumns="0" formatRows="0" insertColumns="0" insertRows="0" insertHyperlinks="0" deleteColumns="0" deleteRows="0" sort="0" autoFilter="0" pivotTables="0"/>
  <mergeCells count="38">
    <mergeCell ref="C5:D5"/>
    <mergeCell ref="E5:F5"/>
    <mergeCell ref="K5:L5"/>
    <mergeCell ref="M5:N5"/>
    <mergeCell ref="O5:P5"/>
    <mergeCell ref="G5:H5"/>
    <mergeCell ref="I5:J5"/>
    <mergeCell ref="G3:H3"/>
    <mergeCell ref="G4:H4"/>
    <mergeCell ref="I4:J4"/>
    <mergeCell ref="I3:J3"/>
    <mergeCell ref="M89:U89"/>
    <mergeCell ref="R23:U23"/>
    <mergeCell ref="R24:U24"/>
    <mergeCell ref="R25:U25"/>
    <mergeCell ref="R26:U26"/>
    <mergeCell ref="R27:U27"/>
    <mergeCell ref="R28:U28"/>
    <mergeCell ref="R29:U29"/>
    <mergeCell ref="R30:U30"/>
    <mergeCell ref="R46:U46"/>
    <mergeCell ref="R47:U47"/>
    <mergeCell ref="R48:U48"/>
    <mergeCell ref="R32:U32"/>
    <mergeCell ref="R33:U33"/>
    <mergeCell ref="R39:U39"/>
    <mergeCell ref="R31:U31"/>
    <mergeCell ref="R45:U45"/>
    <mergeCell ref="R36:U36"/>
    <mergeCell ref="R37:U37"/>
    <mergeCell ref="R38:U38"/>
    <mergeCell ref="R34:U34"/>
    <mergeCell ref="R44:U44"/>
    <mergeCell ref="R40:U40"/>
    <mergeCell ref="R41:U41"/>
    <mergeCell ref="R42:U42"/>
    <mergeCell ref="R43:U43"/>
    <mergeCell ref="R35:U35"/>
  </mergeCells>
  <phoneticPr fontId="50" type="noConversion"/>
  <printOptions horizontalCentered="1"/>
  <pageMargins left="0.25" right="0.25" top="1.1599999999999999" bottom="0.62" header="0.3" footer="0.3"/>
  <pageSetup paperSize="5" scale="75" fitToWidth="0" orientation="landscape" r:id="rId1"/>
  <headerFooter>
    <oddHeader>&amp;L&amp;"Arial,Regular"&amp;12Agency/State Entity:
Project Number:
Project Name:&amp;C&amp;"Arial,Bold"&amp;18Financial Analysis Worksheets - Planning BCP&amp;R&amp;"Arial,Regular"&amp;12Date:  (MM/DD/YYYY)
Stage/Version:  (Stage X/Version X)</oddHeader>
    <oddFooter>&amp;L&amp;"Arial,Regular"&amp;12SIMM 19F.2 (Rev. 1/29/2016)&amp;C&amp;"Arial,Regular"&amp;12&amp;P of &amp;N&amp;R&amp;"Arial,Regular"&amp;12&amp;D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85"/>
  <sheetViews>
    <sheetView topLeftCell="A4" zoomScale="80" zoomScaleNormal="80" zoomScalePageLayoutView="48" workbookViewId="0">
      <selection activeCell="A5" sqref="A5"/>
    </sheetView>
  </sheetViews>
  <sheetFormatPr defaultRowHeight="15" x14ac:dyDescent="0.25"/>
  <cols>
    <col min="2" max="2" width="72.5703125" customWidth="1"/>
    <col min="3" max="3" width="13" customWidth="1"/>
    <col min="4" max="4" width="5.7109375" customWidth="1"/>
    <col min="5" max="5" width="13.5703125" customWidth="1"/>
    <col min="6" max="6" width="5.7109375" customWidth="1"/>
    <col min="7" max="7" width="13.7109375" customWidth="1"/>
    <col min="8" max="8" width="5.7109375" customWidth="1"/>
    <col min="9" max="9" width="13.7109375" customWidth="1"/>
    <col min="10" max="10" width="5.7109375" customWidth="1"/>
    <col min="11" max="11" width="13.5703125" customWidth="1"/>
    <col min="12" max="12" width="5.7109375" customWidth="1"/>
    <col min="13" max="13" width="15" bestFit="1" customWidth="1"/>
    <col min="14" max="14" width="5.7109375" customWidth="1"/>
    <col min="15" max="15" width="13.7109375" customWidth="1"/>
    <col min="16" max="16" width="5.7109375" customWidth="1"/>
  </cols>
  <sheetData>
    <row r="1" spans="1:17" ht="14.45" hidden="1" x14ac:dyDescent="0.3">
      <c r="A1" s="1569"/>
      <c r="B1" s="1569"/>
      <c r="C1" s="1569"/>
      <c r="D1" s="1569"/>
      <c r="E1" s="1569"/>
      <c r="F1" s="1569"/>
      <c r="G1" s="1569"/>
      <c r="H1" s="1569"/>
      <c r="I1" s="1569"/>
      <c r="J1" s="1569"/>
      <c r="K1" s="1569"/>
      <c r="L1" s="1569"/>
      <c r="M1" s="1569"/>
      <c r="N1" s="1569"/>
      <c r="O1" s="1569"/>
      <c r="P1" s="1569"/>
    </row>
    <row r="2" spans="1:17" ht="14.25" hidden="1" customHeight="1" x14ac:dyDescent="0.3">
      <c r="A2" s="1569"/>
      <c r="B2" s="1569"/>
      <c r="C2" s="1569"/>
      <c r="D2" s="1569"/>
      <c r="E2" s="1569"/>
      <c r="F2" s="1569"/>
      <c r="G2" s="1570"/>
      <c r="H2" s="1570"/>
      <c r="I2" s="1570"/>
      <c r="J2" s="1570"/>
      <c r="K2" s="1569"/>
      <c r="L2" s="1569"/>
      <c r="M2" s="1569"/>
      <c r="N2" s="1569"/>
      <c r="O2" s="1569"/>
      <c r="P2" s="1569"/>
    </row>
    <row r="3" spans="1:17" ht="14.25" hidden="1" customHeight="1" x14ac:dyDescent="0.3">
      <c r="A3" s="1569"/>
      <c r="B3" s="1569"/>
      <c r="C3" s="1569"/>
      <c r="D3" s="1569"/>
      <c r="E3" s="1569"/>
      <c r="F3" s="1569"/>
      <c r="G3" s="1570"/>
      <c r="H3" s="1570"/>
      <c r="I3" s="1570"/>
      <c r="J3" s="1570"/>
      <c r="K3" s="1569"/>
      <c r="L3" s="1569"/>
      <c r="M3" s="1569"/>
      <c r="N3" s="1569"/>
      <c r="O3" s="1569"/>
      <c r="P3" s="1569"/>
    </row>
    <row r="4" spans="1:17" ht="2.25" customHeight="1" x14ac:dyDescent="0.3">
      <c r="A4" s="1569"/>
      <c r="B4" s="1569"/>
      <c r="C4" s="1569"/>
      <c r="D4" s="1569"/>
      <c r="E4" s="1569"/>
      <c r="F4" s="1569"/>
      <c r="G4" s="2476"/>
      <c r="H4" s="2476"/>
      <c r="I4" s="2476"/>
      <c r="J4" s="2476"/>
      <c r="K4" s="1569"/>
      <c r="L4" s="1569"/>
      <c r="M4" s="1569"/>
      <c r="N4" s="1569"/>
      <c r="O4" s="1569"/>
      <c r="P4" s="1569"/>
    </row>
    <row r="5" spans="1:17" ht="21.75" customHeight="1" thickBot="1" x14ac:dyDescent="0.45">
      <c r="A5" s="2023" t="s">
        <v>137</v>
      </c>
      <c r="B5" s="1646"/>
      <c r="C5" s="1422"/>
      <c r="D5" s="1422"/>
      <c r="E5" s="1422"/>
      <c r="F5" s="1422"/>
      <c r="G5" s="2477"/>
      <c r="H5" s="2477"/>
      <c r="I5" s="2477"/>
      <c r="J5" s="2477"/>
      <c r="K5" s="1422"/>
      <c r="L5" s="1422"/>
      <c r="M5" s="1422"/>
      <c r="N5" s="1422"/>
      <c r="O5" s="1422"/>
      <c r="P5" s="1422"/>
    </row>
    <row r="6" spans="1:17" ht="15.75" thickBot="1" x14ac:dyDescent="0.3">
      <c r="A6" s="1571"/>
      <c r="B6" s="1572"/>
      <c r="C6" s="2470" t="s">
        <v>2</v>
      </c>
      <c r="D6" s="2471"/>
      <c r="E6" s="2470" t="s">
        <v>3</v>
      </c>
      <c r="F6" s="2471"/>
      <c r="G6" s="2470" t="s">
        <v>4</v>
      </c>
      <c r="H6" s="2471"/>
      <c r="I6" s="2470" t="s">
        <v>5</v>
      </c>
      <c r="J6" s="2471"/>
      <c r="K6" s="2470" t="s">
        <v>6</v>
      </c>
      <c r="L6" s="2471"/>
      <c r="M6" s="2470" t="s">
        <v>7</v>
      </c>
      <c r="N6" s="2471"/>
      <c r="O6" s="2470" t="s">
        <v>8</v>
      </c>
      <c r="P6" s="2471"/>
      <c r="Q6" s="1"/>
    </row>
    <row r="7" spans="1:17" x14ac:dyDescent="0.25">
      <c r="A7" s="1573" t="s">
        <v>48</v>
      </c>
      <c r="B7" s="1572"/>
      <c r="C7" s="1428"/>
      <c r="D7" s="1429"/>
      <c r="E7" s="1428"/>
      <c r="F7" s="1429"/>
      <c r="G7" s="1428"/>
      <c r="H7" s="1429"/>
      <c r="I7" s="1428"/>
      <c r="J7" s="1429"/>
      <c r="K7" s="1428"/>
      <c r="L7" s="1429"/>
      <c r="M7" s="1428"/>
      <c r="N7" s="1429"/>
      <c r="O7" s="1428"/>
      <c r="P7" s="1429"/>
      <c r="Q7" s="1"/>
    </row>
    <row r="8" spans="1:17" ht="14.45" x14ac:dyDescent="0.3">
      <c r="A8" s="1574"/>
      <c r="B8" s="1575" t="s">
        <v>49</v>
      </c>
      <c r="C8" s="1625">
        <f>'Alt 1- Project'!AI36</f>
        <v>0</v>
      </c>
      <c r="D8" s="1437"/>
      <c r="E8" s="1625">
        <f>'Alt 1- Project'!AS36</f>
        <v>0</v>
      </c>
      <c r="F8" s="1437"/>
      <c r="G8" s="1625">
        <f>'Alt 1- Project'!BC36</f>
        <v>0</v>
      </c>
      <c r="H8" s="1437"/>
      <c r="I8" s="1625">
        <f>'Alt 1- Project'!BM36</f>
        <v>0</v>
      </c>
      <c r="J8" s="1437"/>
      <c r="K8" s="1625">
        <f>'Alt 1- Project'!BW36</f>
        <v>0</v>
      </c>
      <c r="L8" s="1437"/>
      <c r="M8" s="1625">
        <f>'Alt 1- Project'!CG36</f>
        <v>0</v>
      </c>
      <c r="N8" s="1437"/>
      <c r="O8" s="1625">
        <f>'Alt 1- Project'!CQ36</f>
        <v>0</v>
      </c>
      <c r="P8" s="1437"/>
      <c r="Q8" s="1"/>
    </row>
    <row r="9" spans="1:17" ht="14.45" x14ac:dyDescent="0.3">
      <c r="A9" s="1574"/>
      <c r="B9" s="1575" t="s">
        <v>51</v>
      </c>
      <c r="C9" s="1625">
        <f>'Alt 1- Project'!AI37</f>
        <v>0</v>
      </c>
      <c r="D9" s="1442"/>
      <c r="E9" s="1625">
        <f>'Alt 1- Project'!AS37</f>
        <v>0</v>
      </c>
      <c r="F9" s="1442"/>
      <c r="G9" s="1625">
        <f>'Alt 1- Project'!BC37</f>
        <v>0</v>
      </c>
      <c r="H9" s="1442"/>
      <c r="I9" s="1625">
        <f>'Alt 1- Project'!BM37</f>
        <v>0</v>
      </c>
      <c r="J9" s="1442"/>
      <c r="K9" s="1625">
        <f>'Alt 1- Project'!BW37</f>
        <v>0</v>
      </c>
      <c r="L9" s="1442"/>
      <c r="M9" s="1625">
        <f>'Alt 1- Project'!CG37</f>
        <v>0</v>
      </c>
      <c r="N9" s="1442"/>
      <c r="O9" s="1625">
        <f>'Alt 1- Project'!CQ37</f>
        <v>0</v>
      </c>
      <c r="P9" s="1442"/>
      <c r="Q9" s="1"/>
    </row>
    <row r="10" spans="1:17" ht="14.45" x14ac:dyDescent="0.3">
      <c r="A10" s="1574"/>
      <c r="B10" s="1575" t="s">
        <v>52</v>
      </c>
      <c r="C10" s="1625">
        <f>'Alt 1- Project'!AI38</f>
        <v>0</v>
      </c>
      <c r="D10" s="1442"/>
      <c r="E10" s="1625">
        <f>'Alt 1- Project'!AS38</f>
        <v>0</v>
      </c>
      <c r="F10" s="1442"/>
      <c r="G10" s="1625">
        <f>'Alt 1- Project'!BC38</f>
        <v>0</v>
      </c>
      <c r="H10" s="1442"/>
      <c r="I10" s="1625">
        <f>'Alt 1- Project'!BM38</f>
        <v>0</v>
      </c>
      <c r="J10" s="1442"/>
      <c r="K10" s="1625">
        <f>'Alt 1- Project'!BW38</f>
        <v>0</v>
      </c>
      <c r="L10" s="1442"/>
      <c r="M10" s="1625">
        <f>'Alt 1- Project'!CG38</f>
        <v>0</v>
      </c>
      <c r="N10" s="1442"/>
      <c r="O10" s="1625">
        <f>'Alt 1- Project'!CQ38</f>
        <v>0</v>
      </c>
      <c r="P10" s="1442"/>
      <c r="Q10" s="1"/>
    </row>
    <row r="11" spans="1:17" ht="14.45" x14ac:dyDescent="0.3">
      <c r="A11" s="1576"/>
      <c r="B11" s="1577" t="s">
        <v>53</v>
      </c>
      <c r="C11" s="1626">
        <f>'Alt 1- Project'!AI39</f>
        <v>0</v>
      </c>
      <c r="D11" s="1447"/>
      <c r="E11" s="1626">
        <f>'Alt 1- Project'!AS39</f>
        <v>0</v>
      </c>
      <c r="F11" s="1447"/>
      <c r="G11" s="1626">
        <f>'Alt 1- Project'!BC39</f>
        <v>0</v>
      </c>
      <c r="H11" s="1447"/>
      <c r="I11" s="1626">
        <f>'Alt 1- Project'!BM39</f>
        <v>0</v>
      </c>
      <c r="J11" s="1447"/>
      <c r="K11" s="1626">
        <f>'Alt 1- Project'!BW39</f>
        <v>0</v>
      </c>
      <c r="L11" s="1447"/>
      <c r="M11" s="1626">
        <f>'Alt 1- Project'!CG39</f>
        <v>0</v>
      </c>
      <c r="N11" s="1447"/>
      <c r="O11" s="1626">
        <f>'Alt 1- Project'!CQ39</f>
        <v>0</v>
      </c>
      <c r="P11" s="1447"/>
      <c r="Q11" s="1"/>
    </row>
    <row r="12" spans="1:17" ht="14.45" x14ac:dyDescent="0.3">
      <c r="A12" s="1578" t="s">
        <v>54</v>
      </c>
      <c r="B12" s="1827"/>
      <c r="C12" s="1627">
        <f>SUM(C8:C11)</f>
        <v>0</v>
      </c>
      <c r="D12" s="1628"/>
      <c r="E12" s="1627">
        <f>SUM(E8:E11)</f>
        <v>0</v>
      </c>
      <c r="F12" s="1628"/>
      <c r="G12" s="1627">
        <f t="shared" ref="G12:O12" si="0">SUM(G8:G11)</f>
        <v>0</v>
      </c>
      <c r="H12" s="1628"/>
      <c r="I12" s="1627">
        <f t="shared" si="0"/>
        <v>0</v>
      </c>
      <c r="J12" s="1628"/>
      <c r="K12" s="1627">
        <f t="shared" si="0"/>
        <v>0</v>
      </c>
      <c r="L12" s="1628"/>
      <c r="M12" s="1627">
        <f t="shared" si="0"/>
        <v>0</v>
      </c>
      <c r="N12" s="1628"/>
      <c r="O12" s="1627">
        <f t="shared" si="0"/>
        <v>0</v>
      </c>
      <c r="P12" s="1628"/>
      <c r="Q12" s="52"/>
    </row>
    <row r="13" spans="1:17" thickBot="1" x14ac:dyDescent="0.35">
      <c r="A13" s="1580"/>
      <c r="B13" s="1581"/>
      <c r="C13" s="1460"/>
      <c r="D13" s="1461"/>
      <c r="E13" s="1460"/>
      <c r="F13" s="1461"/>
      <c r="G13" s="1460"/>
      <c r="H13" s="1461"/>
      <c r="I13" s="1460"/>
      <c r="J13" s="1461"/>
      <c r="K13" s="1460"/>
      <c r="L13" s="1461"/>
      <c r="M13" s="1460"/>
      <c r="N13" s="1461"/>
      <c r="O13" s="1460"/>
      <c r="P13" s="1461"/>
      <c r="Q13" s="53"/>
    </row>
    <row r="14" spans="1:17" ht="14.45" x14ac:dyDescent="0.3">
      <c r="A14" s="1571" t="s">
        <v>55</v>
      </c>
      <c r="B14" s="1828"/>
      <c r="C14" s="1466"/>
      <c r="D14" s="1467"/>
      <c r="E14" s="1466"/>
      <c r="F14" s="1467"/>
      <c r="G14" s="1466"/>
      <c r="H14" s="1467"/>
      <c r="I14" s="1466"/>
      <c r="J14" s="1467"/>
      <c r="K14" s="1466"/>
      <c r="L14" s="1467"/>
      <c r="M14" s="1466"/>
      <c r="N14" s="1467"/>
      <c r="O14" s="1466"/>
      <c r="P14" s="1467"/>
      <c r="Q14" s="54"/>
    </row>
    <row r="15" spans="1:17" ht="14.45" x14ac:dyDescent="0.3">
      <c r="A15" s="1574"/>
      <c r="B15" s="1575" t="s">
        <v>56</v>
      </c>
      <c r="C15" s="1629">
        <f>'Alt 1- Project'!AJ36</f>
        <v>0</v>
      </c>
      <c r="D15" s="1437"/>
      <c r="E15" s="1629">
        <f>'Alt 1- Project'!AT36</f>
        <v>0</v>
      </c>
      <c r="F15" s="1437"/>
      <c r="G15" s="1629">
        <f>'Alt 1- Project'!BD36</f>
        <v>0</v>
      </c>
      <c r="H15" s="1437"/>
      <c r="I15" s="1629">
        <f>'Alt 1- Project'!BN36</f>
        <v>0</v>
      </c>
      <c r="J15" s="1437"/>
      <c r="K15" s="1629">
        <f>'Alt 1- Project'!BX36</f>
        <v>0</v>
      </c>
      <c r="L15" s="1437"/>
      <c r="M15" s="1629">
        <f>'Alt 1- Project'!CH36</f>
        <v>0</v>
      </c>
      <c r="N15" s="1437"/>
      <c r="O15" s="1629">
        <f>'Alt 1- Project'!CR36</f>
        <v>0</v>
      </c>
      <c r="P15" s="1437"/>
      <c r="Q15" s="11"/>
    </row>
    <row r="16" spans="1:17" ht="14.45" x14ac:dyDescent="0.3">
      <c r="A16" s="1574"/>
      <c r="B16" s="1575" t="s">
        <v>57</v>
      </c>
      <c r="C16" s="1629">
        <f>'Alt 1- Project'!AJ37</f>
        <v>0</v>
      </c>
      <c r="D16" s="1437"/>
      <c r="E16" s="1629">
        <f>'Alt 1- Project'!AT37</f>
        <v>0</v>
      </c>
      <c r="F16" s="1437"/>
      <c r="G16" s="1629">
        <f>'Alt 1- Project'!BD37</f>
        <v>0</v>
      </c>
      <c r="H16" s="1437"/>
      <c r="I16" s="1629">
        <f>'Alt 1- Project'!BN37</f>
        <v>0</v>
      </c>
      <c r="J16" s="1437"/>
      <c r="K16" s="1629">
        <f>'Alt 1- Project'!BX37</f>
        <v>0</v>
      </c>
      <c r="L16" s="1437"/>
      <c r="M16" s="1629">
        <f>'Alt 1- Project'!CH37</f>
        <v>0</v>
      </c>
      <c r="N16" s="1437"/>
      <c r="O16" s="1629">
        <f>'Alt 1- Project'!CR37</f>
        <v>0</v>
      </c>
      <c r="P16" s="1437"/>
      <c r="Q16" s="11"/>
    </row>
    <row r="17" spans="1:113" ht="14.45" x14ac:dyDescent="0.3">
      <c r="A17" s="1574"/>
      <c r="B17" s="1575" t="s">
        <v>58</v>
      </c>
      <c r="C17" s="1629">
        <f>'Alt 1- Project'!AJ38+'Alt 1- Project'!AJ39</f>
        <v>0</v>
      </c>
      <c r="D17" s="1437"/>
      <c r="E17" s="1629">
        <f>'Alt 1- Project'!AT38+'Alt 1- Project'!AT39</f>
        <v>0</v>
      </c>
      <c r="F17" s="1437"/>
      <c r="G17" s="1629">
        <f>'Alt 1- Project'!BD38+'Alt 1- Project'!BD39</f>
        <v>0</v>
      </c>
      <c r="H17" s="1437"/>
      <c r="I17" s="1629">
        <f>'Alt 1- Project'!BN38+'Alt 1- Project'!BN39</f>
        <v>0</v>
      </c>
      <c r="J17" s="1437"/>
      <c r="K17" s="1629">
        <f>'Alt 1- Project'!BX38+'Alt 1- Project'!BX39</f>
        <v>0</v>
      </c>
      <c r="L17" s="1437"/>
      <c r="M17" s="1629">
        <f>'Alt 1- Project'!CH38+'Alt 1- Project'!CH39</f>
        <v>0</v>
      </c>
      <c r="N17" s="1437"/>
      <c r="O17" s="1629">
        <f>'Alt 1- Project'!CR38+'Alt 1- Project'!CR39</f>
        <v>0</v>
      </c>
      <c r="P17" s="1437"/>
      <c r="Q17" s="11"/>
    </row>
    <row r="18" spans="1:113" ht="14.45" x14ac:dyDescent="0.3">
      <c r="A18" s="1582"/>
      <c r="B18" s="1583" t="s">
        <v>20</v>
      </c>
      <c r="C18" s="1630">
        <f>'Alt 1- Project'!AJ41</f>
        <v>0</v>
      </c>
      <c r="D18" s="1631"/>
      <c r="E18" s="1630">
        <f>'Alt 1- Project'!AT41</f>
        <v>0</v>
      </c>
      <c r="F18" s="1631"/>
      <c r="G18" s="1630">
        <f>'Alt 1- Project'!BD41</f>
        <v>0</v>
      </c>
      <c r="H18" s="1631"/>
      <c r="I18" s="1630">
        <f>'Alt 1- Project'!BN41</f>
        <v>0</v>
      </c>
      <c r="J18" s="1631"/>
      <c r="K18" s="1630">
        <f>'Alt 1- Project'!BX41</f>
        <v>0</v>
      </c>
      <c r="L18" s="1631"/>
      <c r="M18" s="1630">
        <f>'Alt 1- Project'!CH41</f>
        <v>0</v>
      </c>
      <c r="N18" s="1631"/>
      <c r="O18" s="1630">
        <f>'Alt 1- Project'!CR41</f>
        <v>0</v>
      </c>
      <c r="P18" s="1631"/>
      <c r="Q18" s="11"/>
    </row>
    <row r="19" spans="1:113" ht="14.45" x14ac:dyDescent="0.3">
      <c r="A19" s="1574" t="s">
        <v>21</v>
      </c>
      <c r="B19" s="1575"/>
      <c r="C19" s="1517">
        <f>'Alt 1- Project'!$AJ$42</f>
        <v>0</v>
      </c>
      <c r="D19" s="1437"/>
      <c r="E19" s="1517">
        <f>'Alt 1- Project'!$AA$42</f>
        <v>0</v>
      </c>
      <c r="F19" s="1437"/>
      <c r="G19" s="1517">
        <f>'Alt 1- Project'!$BD$42</f>
        <v>0</v>
      </c>
      <c r="H19" s="1437"/>
      <c r="I19" s="1517">
        <f>'Alt 1- Project'!$BN$42</f>
        <v>0</v>
      </c>
      <c r="J19" s="1437"/>
      <c r="K19" s="1517">
        <f>'Alt 1- Project'!$BX$42</f>
        <v>0</v>
      </c>
      <c r="L19" s="1437"/>
      <c r="M19" s="1517">
        <f>'Alt 1- Project'!$CH$42</f>
        <v>0</v>
      </c>
      <c r="N19" s="1437"/>
      <c r="O19" s="1517">
        <f>'Alt 1- Project'!$CR$42</f>
        <v>0</v>
      </c>
      <c r="P19" s="1437"/>
      <c r="Q19" s="11"/>
    </row>
    <row r="20" spans="1:113" ht="14.45" x14ac:dyDescent="0.3">
      <c r="A20" s="1576" t="s">
        <v>59</v>
      </c>
      <c r="B20" s="1577"/>
      <c r="C20" s="1705">
        <v>0</v>
      </c>
      <c r="D20" s="1706"/>
      <c r="E20" s="1705">
        <v>0</v>
      </c>
      <c r="F20" s="1706"/>
      <c r="G20" s="1705">
        <v>0</v>
      </c>
      <c r="H20" s="1706"/>
      <c r="I20" s="1705">
        <v>0</v>
      </c>
      <c r="J20" s="1706"/>
      <c r="K20" s="1705">
        <v>0</v>
      </c>
      <c r="L20" s="1706"/>
      <c r="M20" s="1705">
        <v>0</v>
      </c>
      <c r="N20" s="1706"/>
      <c r="O20" s="1705">
        <v>0</v>
      </c>
      <c r="P20" s="1706"/>
      <c r="Q20" s="11"/>
    </row>
    <row r="21" spans="1:113" thickBot="1" x14ac:dyDescent="0.35">
      <c r="A21" s="1584" t="s">
        <v>60</v>
      </c>
      <c r="B21" s="1585"/>
      <c r="C21" s="1632">
        <f>SUM(C15:C20)</f>
        <v>0</v>
      </c>
      <c r="D21" s="1633"/>
      <c r="E21" s="1632">
        <f>SUM(E15:E20)</f>
        <v>0</v>
      </c>
      <c r="F21" s="1633"/>
      <c r="G21" s="1632">
        <f>SUM(G15:G20)</f>
        <v>0</v>
      </c>
      <c r="H21" s="1633"/>
      <c r="I21" s="1632">
        <f>SUM(I15:I20)</f>
        <v>0</v>
      </c>
      <c r="J21" s="1633"/>
      <c r="K21" s="1632">
        <f>SUM(K15:K20)</f>
        <v>0</v>
      </c>
      <c r="L21" s="1633"/>
      <c r="M21" s="1632">
        <f>SUM(M15:M20)</f>
        <v>0</v>
      </c>
      <c r="N21" s="1633"/>
      <c r="O21" s="1632">
        <f>SUM(O15:O20)</f>
        <v>0</v>
      </c>
      <c r="P21" s="1633"/>
      <c r="Q21" s="51"/>
    </row>
    <row r="22" spans="1:113" ht="15.6" thickTop="1" thickBot="1" x14ac:dyDescent="0.35">
      <c r="A22" s="1580"/>
      <c r="B22" s="1581"/>
      <c r="C22" s="1486"/>
      <c r="D22" s="1487"/>
      <c r="E22" s="1486"/>
      <c r="F22" s="1487"/>
      <c r="G22" s="1486"/>
      <c r="H22" s="1487"/>
      <c r="I22" s="1486"/>
      <c r="J22" s="1487"/>
      <c r="K22" s="1486"/>
      <c r="L22" s="1487"/>
      <c r="M22" s="1486"/>
      <c r="N22" s="1487"/>
      <c r="O22" s="1486"/>
      <c r="P22" s="1487"/>
      <c r="Q22" s="35"/>
    </row>
    <row r="23" spans="1:113" thickBot="1" x14ac:dyDescent="0.35">
      <c r="A23" s="1586" t="s">
        <v>22</v>
      </c>
      <c r="B23" s="1587"/>
      <c r="C23" s="1634"/>
      <c r="D23" s="1635"/>
      <c r="E23" s="1636"/>
      <c r="F23" s="1637"/>
      <c r="G23" s="1636"/>
      <c r="H23" s="1637"/>
      <c r="I23" s="1636"/>
      <c r="J23" s="1637"/>
      <c r="K23" s="1636"/>
      <c r="L23" s="1637"/>
      <c r="M23" s="1636"/>
      <c r="N23" s="1637"/>
      <c r="O23" s="1636"/>
      <c r="P23" s="1637"/>
      <c r="CL23" s="16"/>
      <c r="CM23" s="16"/>
      <c r="CN23" s="16"/>
      <c r="CO23" s="30"/>
      <c r="CP23" s="30"/>
      <c r="CQ23" s="16"/>
      <c r="CR23" s="16"/>
      <c r="CS23" s="16"/>
      <c r="CT23" s="16"/>
      <c r="CU23" s="16"/>
      <c r="CV23" s="16"/>
      <c r="CW23" s="30"/>
      <c r="CX23" s="30"/>
      <c r="CY23" s="30"/>
      <c r="CZ23" s="30"/>
      <c r="DA23" s="16"/>
      <c r="DB23" s="16"/>
      <c r="DC23" s="16"/>
      <c r="DD23" s="16"/>
      <c r="DE23" s="16"/>
      <c r="DF23" s="16"/>
      <c r="DG23" s="16"/>
      <c r="DH23" s="16"/>
      <c r="DI23" s="16"/>
    </row>
    <row r="24" spans="1:113" ht="14.45" x14ac:dyDescent="0.3">
      <c r="A24" s="1588"/>
      <c r="B24" s="1575" t="s">
        <v>86</v>
      </c>
      <c r="C24" s="1629">
        <f>'Alt 1- Project'!AJ55</f>
        <v>0</v>
      </c>
      <c r="D24" s="1437"/>
      <c r="E24" s="1629">
        <f>'Alt 1- Project'!AT55</f>
        <v>0</v>
      </c>
      <c r="F24" s="1437"/>
      <c r="G24" s="1629">
        <f>'Alt 1- Project'!BD55</f>
        <v>0</v>
      </c>
      <c r="H24" s="1437"/>
      <c r="I24" s="1629">
        <f>'Alt 1- Project'!BN55</f>
        <v>0</v>
      </c>
      <c r="J24" s="1437"/>
      <c r="K24" s="1629">
        <f>'Alt 1- Project'!BX55</f>
        <v>0</v>
      </c>
      <c r="L24" s="1437"/>
      <c r="M24" s="1629">
        <f>'Alt 1- Project'!CH55</f>
        <v>0</v>
      </c>
      <c r="N24" s="1437"/>
      <c r="O24" s="1629">
        <f>'Alt 1- Project'!CR55</f>
        <v>0</v>
      </c>
      <c r="P24" s="1437"/>
      <c r="CL24" s="16"/>
      <c r="CM24" s="16"/>
      <c r="CN24" s="16"/>
      <c r="CO24" s="30"/>
      <c r="CP24" s="30"/>
      <c r="CQ24" s="16"/>
      <c r="CR24" s="16"/>
      <c r="CS24" s="16"/>
      <c r="CT24" s="16"/>
      <c r="CU24" s="16"/>
      <c r="CV24" s="16"/>
      <c r="CW24" s="30"/>
      <c r="CX24" s="30"/>
      <c r="CY24" s="30"/>
      <c r="CZ24" s="30"/>
      <c r="DA24" s="16"/>
      <c r="DB24" s="16"/>
      <c r="DC24" s="16"/>
      <c r="DD24" s="16"/>
      <c r="DE24" s="16"/>
      <c r="DF24" s="16"/>
      <c r="DG24" s="16"/>
      <c r="DH24" s="16"/>
      <c r="DI24" s="16"/>
    </row>
    <row r="25" spans="1:113" ht="14.45" x14ac:dyDescent="0.3">
      <c r="A25" s="1589"/>
      <c r="B25" s="1575" t="s">
        <v>87</v>
      </c>
      <c r="C25" s="1629">
        <f>'Alt 1- Project'!AJ56</f>
        <v>0</v>
      </c>
      <c r="D25" s="1437"/>
      <c r="E25" s="1629">
        <f>'Alt 1- Project'!AT56</f>
        <v>0</v>
      </c>
      <c r="F25" s="1437"/>
      <c r="G25" s="1629">
        <f>'Alt 1- Project'!BD56</f>
        <v>0</v>
      </c>
      <c r="H25" s="1437"/>
      <c r="I25" s="1629">
        <f>'Alt 1- Project'!BN56</f>
        <v>0</v>
      </c>
      <c r="J25" s="1437"/>
      <c r="K25" s="1629">
        <f>'Alt 1- Project'!BX56</f>
        <v>0</v>
      </c>
      <c r="L25" s="1437"/>
      <c r="M25" s="1629">
        <f>'Alt 1- Project'!CH56</f>
        <v>0</v>
      </c>
      <c r="N25" s="1437"/>
      <c r="O25" s="1629">
        <f>'Alt 1- Project'!CR56</f>
        <v>0</v>
      </c>
      <c r="P25" s="1437"/>
      <c r="CL25" s="16"/>
      <c r="CM25" s="16"/>
      <c r="CN25" s="16"/>
      <c r="CO25" s="30"/>
      <c r="CP25" s="30"/>
      <c r="CQ25" s="16"/>
      <c r="CR25" s="16"/>
      <c r="CS25" s="16"/>
      <c r="CT25" s="16"/>
      <c r="CU25" s="16"/>
      <c r="CV25" s="16"/>
      <c r="CW25" s="30"/>
      <c r="CX25" s="30"/>
      <c r="CY25" s="30"/>
      <c r="CZ25" s="30"/>
      <c r="DA25" s="16"/>
      <c r="DB25" s="16"/>
      <c r="DC25" s="16"/>
      <c r="DD25" s="16"/>
      <c r="DE25" s="16"/>
      <c r="DF25" s="16"/>
      <c r="DG25" s="16"/>
      <c r="DH25" s="16"/>
      <c r="DI25" s="16"/>
    </row>
    <row r="26" spans="1:113" ht="14.45" x14ac:dyDescent="0.3">
      <c r="A26" s="1589"/>
      <c r="B26" s="1575" t="s">
        <v>88</v>
      </c>
      <c r="C26" s="1629">
        <f>'Alt 1- Project'!AJ57</f>
        <v>0</v>
      </c>
      <c r="D26" s="1437"/>
      <c r="E26" s="1629">
        <f>'Alt 1- Project'!AT57</f>
        <v>0</v>
      </c>
      <c r="F26" s="1437"/>
      <c r="G26" s="1629">
        <f>'Alt 1- Project'!BD57</f>
        <v>0</v>
      </c>
      <c r="H26" s="1437"/>
      <c r="I26" s="1629">
        <f>'Alt 1- Project'!BN57</f>
        <v>0</v>
      </c>
      <c r="J26" s="1437"/>
      <c r="K26" s="1629">
        <f>'Alt 1- Project'!BX57</f>
        <v>0</v>
      </c>
      <c r="L26" s="1437"/>
      <c r="M26" s="1629">
        <f>'Alt 1- Project'!CH57</f>
        <v>0</v>
      </c>
      <c r="N26" s="1437"/>
      <c r="O26" s="1629">
        <f>'Alt 1- Project'!CR57</f>
        <v>0</v>
      </c>
      <c r="P26" s="1437"/>
      <c r="CL26" s="16"/>
      <c r="CM26" s="16"/>
      <c r="CN26" s="16"/>
      <c r="CO26" s="30"/>
      <c r="CP26" s="30"/>
      <c r="CQ26" s="16"/>
      <c r="CR26" s="16"/>
      <c r="CS26" s="16"/>
      <c r="CT26" s="16"/>
      <c r="CU26" s="16"/>
      <c r="CV26" s="16"/>
      <c r="CW26" s="30"/>
      <c r="CX26" s="30"/>
      <c r="CY26" s="30"/>
      <c r="CZ26" s="30"/>
      <c r="DA26" s="16"/>
      <c r="DB26" s="16"/>
      <c r="DC26" s="16"/>
      <c r="DD26" s="16"/>
      <c r="DE26" s="16"/>
      <c r="DF26" s="16"/>
      <c r="DG26" s="16"/>
      <c r="DH26" s="16"/>
      <c r="DI26" s="16"/>
    </row>
    <row r="27" spans="1:113" ht="14.45" x14ac:dyDescent="0.3">
      <c r="A27" s="1589"/>
      <c r="B27" s="1575" t="s">
        <v>89</v>
      </c>
      <c r="C27" s="1629">
        <f>'Alt 1- Project'!AJ58</f>
        <v>0</v>
      </c>
      <c r="D27" s="1437"/>
      <c r="E27" s="1629">
        <f>'Alt 1- Project'!AT58</f>
        <v>0</v>
      </c>
      <c r="F27" s="1437"/>
      <c r="G27" s="1629">
        <f>'Alt 1- Project'!BD58</f>
        <v>0</v>
      </c>
      <c r="H27" s="1437"/>
      <c r="I27" s="1629">
        <f>'Alt 1- Project'!BN58</f>
        <v>0</v>
      </c>
      <c r="J27" s="1437"/>
      <c r="K27" s="1629">
        <f>'Alt 1- Project'!BX58</f>
        <v>0</v>
      </c>
      <c r="L27" s="1437"/>
      <c r="M27" s="1629">
        <f>'Alt 1- Project'!CH58</f>
        <v>0</v>
      </c>
      <c r="N27" s="1437"/>
      <c r="O27" s="1629">
        <f>'Alt 1- Project'!CR58</f>
        <v>0</v>
      </c>
      <c r="P27" s="1437"/>
      <c r="CL27" s="16"/>
      <c r="CM27" s="16"/>
      <c r="CN27" s="16"/>
      <c r="CO27" s="30"/>
      <c r="CP27" s="30"/>
      <c r="CQ27" s="16"/>
      <c r="CR27" s="16"/>
      <c r="CS27" s="16"/>
      <c r="CT27" s="16"/>
      <c r="CU27" s="16"/>
      <c r="CV27" s="16"/>
      <c r="CW27" s="30"/>
      <c r="CX27" s="30"/>
      <c r="CY27" s="30"/>
      <c r="CZ27" s="30"/>
      <c r="DA27" s="16"/>
      <c r="DB27" s="16"/>
      <c r="DC27" s="16"/>
      <c r="DD27" s="16"/>
      <c r="DE27" s="16"/>
      <c r="DF27" s="16"/>
      <c r="DG27" s="16"/>
      <c r="DH27" s="16"/>
      <c r="DI27" s="16"/>
    </row>
    <row r="28" spans="1:113" ht="14.45" x14ac:dyDescent="0.3">
      <c r="A28" s="1589"/>
      <c r="B28" s="1575" t="s">
        <v>90</v>
      </c>
      <c r="C28" s="1629">
        <f>'Alt 1- Project'!AJ59</f>
        <v>0</v>
      </c>
      <c r="D28" s="1437"/>
      <c r="E28" s="1629">
        <f>'Alt 1- Project'!AT59</f>
        <v>0</v>
      </c>
      <c r="F28" s="1437"/>
      <c r="G28" s="1629">
        <f>'Alt 1- Project'!BD59</f>
        <v>0</v>
      </c>
      <c r="H28" s="1437"/>
      <c r="I28" s="1629">
        <f>'Alt 1- Project'!BN59</f>
        <v>0</v>
      </c>
      <c r="J28" s="1437"/>
      <c r="K28" s="1629">
        <f>'Alt 1- Project'!BX59</f>
        <v>0</v>
      </c>
      <c r="L28" s="1437"/>
      <c r="M28" s="1629">
        <f>'Alt 1- Project'!CH59</f>
        <v>0</v>
      </c>
      <c r="N28" s="1437"/>
      <c r="O28" s="1629">
        <f>'Alt 1- Project'!CR59</f>
        <v>0</v>
      </c>
      <c r="P28" s="1437"/>
      <c r="CL28" s="16"/>
      <c r="CM28" s="16"/>
      <c r="CN28" s="16"/>
      <c r="CO28" s="30"/>
      <c r="CP28" s="30"/>
      <c r="CQ28" s="16"/>
      <c r="CR28" s="16"/>
      <c r="CS28" s="16"/>
      <c r="CT28" s="16"/>
      <c r="CU28" s="16"/>
      <c r="CV28" s="16"/>
      <c r="CW28" s="30"/>
      <c r="CX28" s="30"/>
      <c r="CY28" s="30"/>
      <c r="CZ28" s="30"/>
      <c r="DA28" s="16"/>
      <c r="DB28" s="16"/>
      <c r="DC28" s="16"/>
      <c r="DD28" s="16"/>
      <c r="DE28" s="16"/>
      <c r="DF28" s="16"/>
      <c r="DG28" s="16"/>
      <c r="DH28" s="16"/>
      <c r="DI28" s="16"/>
    </row>
    <row r="29" spans="1:113" ht="14.45" x14ac:dyDescent="0.3">
      <c r="A29" s="1589"/>
      <c r="B29" s="1575" t="s">
        <v>91</v>
      </c>
      <c r="C29" s="1629">
        <f>'Alt 1- Project'!AJ60</f>
        <v>0</v>
      </c>
      <c r="D29" s="1437"/>
      <c r="E29" s="1629">
        <f>'Alt 1- Project'!AT60</f>
        <v>0</v>
      </c>
      <c r="F29" s="1437"/>
      <c r="G29" s="1629">
        <f>'Alt 1- Project'!BD60</f>
        <v>0</v>
      </c>
      <c r="H29" s="1437"/>
      <c r="I29" s="1629">
        <f>'Alt 1- Project'!BN60</f>
        <v>0</v>
      </c>
      <c r="J29" s="1437"/>
      <c r="K29" s="1629">
        <f>'Alt 1- Project'!BX60</f>
        <v>0</v>
      </c>
      <c r="L29" s="1437"/>
      <c r="M29" s="1629">
        <f>'Alt 1- Project'!CH60</f>
        <v>0</v>
      </c>
      <c r="N29" s="1437"/>
      <c r="O29" s="1629">
        <f>'Alt 1- Project'!CR60</f>
        <v>0</v>
      </c>
      <c r="P29" s="1437"/>
      <c r="CL29" s="16"/>
      <c r="CM29" s="16"/>
      <c r="CN29" s="16"/>
      <c r="CO29" s="30"/>
      <c r="CP29" s="30"/>
      <c r="CQ29" s="16"/>
      <c r="CR29" s="16"/>
      <c r="CS29" s="16"/>
      <c r="CT29" s="16"/>
      <c r="CU29" s="16"/>
      <c r="CV29" s="16"/>
      <c r="CW29" s="30"/>
      <c r="CX29" s="30"/>
      <c r="CY29" s="30"/>
      <c r="CZ29" s="30"/>
      <c r="DA29" s="16"/>
      <c r="DB29" s="16"/>
      <c r="DC29" s="16"/>
      <c r="DD29" s="16"/>
      <c r="DE29" s="16"/>
      <c r="DF29" s="16"/>
      <c r="DG29" s="16"/>
      <c r="DH29" s="16"/>
      <c r="DI29" s="16"/>
    </row>
    <row r="30" spans="1:113" x14ac:dyDescent="0.25">
      <c r="A30" s="1589"/>
      <c r="B30" s="1575" t="s">
        <v>92</v>
      </c>
      <c r="C30" s="1629">
        <f>'Alt 1- Project'!AJ61</f>
        <v>0</v>
      </c>
      <c r="D30" s="1437"/>
      <c r="E30" s="1629">
        <f>'Alt 1- Project'!AT61</f>
        <v>0</v>
      </c>
      <c r="F30" s="1437"/>
      <c r="G30" s="1629">
        <f>'Alt 1- Project'!BD61</f>
        <v>0</v>
      </c>
      <c r="H30" s="1437"/>
      <c r="I30" s="1629">
        <f>'Alt 1- Project'!BN61</f>
        <v>0</v>
      </c>
      <c r="J30" s="1437"/>
      <c r="K30" s="1629">
        <f>'Alt 1- Project'!BX61</f>
        <v>0</v>
      </c>
      <c r="L30" s="1437"/>
      <c r="M30" s="1629">
        <f>'Alt 1- Project'!CH61</f>
        <v>0</v>
      </c>
      <c r="N30" s="1437"/>
      <c r="O30" s="1629">
        <f>'Alt 1- Project'!CR61</f>
        <v>0</v>
      </c>
      <c r="P30" s="1437"/>
      <c r="CL30" s="16"/>
      <c r="CM30" s="16"/>
      <c r="CN30" s="16"/>
      <c r="CO30" s="30"/>
      <c r="CP30" s="30"/>
      <c r="CQ30" s="16"/>
      <c r="CR30" s="16"/>
      <c r="CS30" s="16"/>
      <c r="CT30" s="16"/>
      <c r="CU30" s="16"/>
      <c r="CV30" s="16"/>
      <c r="CW30" s="30"/>
      <c r="CX30" s="30"/>
      <c r="CY30" s="30"/>
      <c r="CZ30" s="30"/>
      <c r="DA30" s="16"/>
      <c r="DB30" s="16"/>
      <c r="DC30" s="16"/>
      <c r="DD30" s="16"/>
      <c r="DE30" s="16"/>
      <c r="DF30" s="16"/>
      <c r="DG30" s="16"/>
      <c r="DH30" s="16"/>
      <c r="DI30" s="16"/>
    </row>
    <row r="31" spans="1:113" x14ac:dyDescent="0.25">
      <c r="A31" s="1589"/>
      <c r="B31" s="1575" t="s">
        <v>93</v>
      </c>
      <c r="C31" s="1629">
        <f>'Alt 1- Project'!AJ62</f>
        <v>0</v>
      </c>
      <c r="D31" s="1437"/>
      <c r="E31" s="1629">
        <f>'Alt 1- Project'!AT62</f>
        <v>0</v>
      </c>
      <c r="F31" s="1437"/>
      <c r="G31" s="1629">
        <f>'Alt 1- Project'!BD62</f>
        <v>0</v>
      </c>
      <c r="H31" s="1437"/>
      <c r="I31" s="1629">
        <f>'Alt 1- Project'!BN62</f>
        <v>0</v>
      </c>
      <c r="J31" s="1437"/>
      <c r="K31" s="1629">
        <f>'Alt 1- Project'!BX62</f>
        <v>0</v>
      </c>
      <c r="L31" s="1437"/>
      <c r="M31" s="1629">
        <f>'Alt 1- Project'!CH62</f>
        <v>0</v>
      </c>
      <c r="N31" s="1437"/>
      <c r="O31" s="1629">
        <f>'Alt 1- Project'!CR62</f>
        <v>0</v>
      </c>
      <c r="P31" s="1437"/>
      <c r="CL31" s="16"/>
      <c r="CM31" s="16"/>
      <c r="CN31" s="16"/>
      <c r="CO31" s="30"/>
      <c r="CP31" s="30"/>
      <c r="CQ31" s="16"/>
      <c r="CR31" s="16"/>
      <c r="CS31" s="16"/>
      <c r="CT31" s="16"/>
      <c r="CU31" s="16"/>
      <c r="CV31" s="16"/>
      <c r="CW31" s="30"/>
      <c r="CX31" s="30"/>
      <c r="CY31" s="30"/>
      <c r="CZ31" s="30"/>
      <c r="DA31" s="16"/>
      <c r="DB31" s="16"/>
      <c r="DC31" s="16"/>
      <c r="DD31" s="16"/>
      <c r="DE31" s="16"/>
      <c r="DF31" s="16"/>
      <c r="DG31" s="16"/>
      <c r="DH31" s="16"/>
      <c r="DI31" s="16"/>
    </row>
    <row r="32" spans="1:113" x14ac:dyDescent="0.25">
      <c r="A32" s="1589"/>
      <c r="B32" s="1575" t="s">
        <v>94</v>
      </c>
      <c r="C32" s="1629">
        <f>'Alt 1- Project'!AJ63</f>
        <v>0</v>
      </c>
      <c r="D32" s="1437"/>
      <c r="E32" s="1629">
        <f>'Alt 1- Project'!AT63</f>
        <v>0</v>
      </c>
      <c r="F32" s="1437"/>
      <c r="G32" s="1629">
        <f>'Alt 1- Project'!BD63</f>
        <v>0</v>
      </c>
      <c r="H32" s="1437"/>
      <c r="I32" s="1629">
        <f>'Alt 1- Project'!BN63</f>
        <v>0</v>
      </c>
      <c r="J32" s="1437"/>
      <c r="K32" s="1629">
        <f>'Alt 1- Project'!BX63</f>
        <v>0</v>
      </c>
      <c r="L32" s="1437"/>
      <c r="M32" s="1629">
        <f>'Alt 1- Project'!CH63</f>
        <v>0</v>
      </c>
      <c r="N32" s="1437"/>
      <c r="O32" s="1629">
        <f>'Alt 1- Project'!CR63</f>
        <v>0</v>
      </c>
      <c r="P32" s="1437"/>
      <c r="CL32" s="16"/>
      <c r="CM32" s="16"/>
      <c r="CN32" s="16"/>
      <c r="CO32" s="30"/>
      <c r="CP32" s="30"/>
      <c r="CQ32" s="16"/>
      <c r="CR32" s="16"/>
      <c r="CS32" s="16"/>
      <c r="CT32" s="16"/>
      <c r="CU32" s="16"/>
      <c r="CV32" s="16"/>
      <c r="CW32" s="30"/>
      <c r="CX32" s="30"/>
      <c r="CY32" s="30"/>
      <c r="CZ32" s="30"/>
      <c r="DA32" s="16"/>
      <c r="DB32" s="16"/>
      <c r="DC32" s="16"/>
      <c r="DD32" s="16"/>
      <c r="DE32" s="16"/>
      <c r="DF32" s="16"/>
      <c r="DG32" s="16"/>
      <c r="DH32" s="16"/>
      <c r="DI32" s="16"/>
    </row>
    <row r="33" spans="1:113" x14ac:dyDescent="0.25">
      <c r="A33" s="1589"/>
      <c r="B33" s="1575" t="s">
        <v>95</v>
      </c>
      <c r="C33" s="1629">
        <f>'Alt 1- Project'!AJ64</f>
        <v>0</v>
      </c>
      <c r="D33" s="1437"/>
      <c r="E33" s="1629">
        <f>'Alt 1- Project'!AT64</f>
        <v>0</v>
      </c>
      <c r="F33" s="1437"/>
      <c r="G33" s="1629">
        <f>'Alt 1- Project'!BD64</f>
        <v>0</v>
      </c>
      <c r="H33" s="1437"/>
      <c r="I33" s="1629">
        <f>'Alt 1- Project'!BN64</f>
        <v>0</v>
      </c>
      <c r="J33" s="1437"/>
      <c r="K33" s="1629">
        <f>'Alt 1- Project'!BX64</f>
        <v>0</v>
      </c>
      <c r="L33" s="1437"/>
      <c r="M33" s="1629">
        <f>'Alt 1- Project'!CH64</f>
        <v>0</v>
      </c>
      <c r="N33" s="1437"/>
      <c r="O33" s="1629">
        <f>'Alt 1- Project'!CR64</f>
        <v>0</v>
      </c>
      <c r="P33" s="1437"/>
      <c r="CL33" s="16"/>
      <c r="CM33" s="16"/>
      <c r="CN33" s="16"/>
      <c r="CO33" s="30"/>
      <c r="CP33" s="30"/>
      <c r="CQ33" s="16"/>
      <c r="CR33" s="16"/>
      <c r="CS33" s="16"/>
      <c r="CT33" s="16"/>
      <c r="CU33" s="16"/>
      <c r="CV33" s="16"/>
      <c r="CW33" s="30"/>
      <c r="CX33" s="30"/>
      <c r="CY33" s="30"/>
      <c r="CZ33" s="30"/>
      <c r="DA33" s="16"/>
      <c r="DB33" s="16"/>
      <c r="DC33" s="16"/>
      <c r="DD33" s="16"/>
      <c r="DE33" s="16"/>
      <c r="DF33" s="16"/>
      <c r="DG33" s="16"/>
      <c r="DH33" s="16"/>
      <c r="DI33" s="16"/>
    </row>
    <row r="34" spans="1:113" x14ac:dyDescent="0.25">
      <c r="A34" s="1589"/>
      <c r="B34" s="1575" t="s">
        <v>96</v>
      </c>
      <c r="C34" s="1629">
        <f>'Alt 1- Project'!AJ72</f>
        <v>0</v>
      </c>
      <c r="D34" s="1437"/>
      <c r="E34" s="1629">
        <f>'Alt 1- Project'!AT72</f>
        <v>0</v>
      </c>
      <c r="F34" s="1437"/>
      <c r="G34" s="1629">
        <f>'Alt 1- Project'!BD72</f>
        <v>0</v>
      </c>
      <c r="H34" s="1437"/>
      <c r="I34" s="1629">
        <f>'Alt 1- Project'!BN72</f>
        <v>0</v>
      </c>
      <c r="J34" s="1437"/>
      <c r="K34" s="1629">
        <f>'Alt 1- Project'!BX72</f>
        <v>0</v>
      </c>
      <c r="L34" s="1437"/>
      <c r="M34" s="1629">
        <f>'Alt 1- Project'!CH72</f>
        <v>0</v>
      </c>
      <c r="N34" s="1437"/>
      <c r="O34" s="1629">
        <f>'Alt 1- Project'!CR72</f>
        <v>0</v>
      </c>
      <c r="P34" s="1437"/>
      <c r="CL34" s="16"/>
      <c r="CM34" s="16"/>
      <c r="CN34" s="16"/>
      <c r="CO34" s="30"/>
      <c r="CP34" s="30"/>
      <c r="CQ34" s="16"/>
      <c r="CR34" s="16"/>
      <c r="CS34" s="16"/>
      <c r="CT34" s="16"/>
      <c r="CU34" s="16"/>
      <c r="CV34" s="16"/>
      <c r="CW34" s="30"/>
      <c r="CX34" s="30"/>
      <c r="CY34" s="30"/>
      <c r="CZ34" s="30"/>
      <c r="DA34" s="16"/>
      <c r="DB34" s="16"/>
      <c r="DC34" s="16"/>
      <c r="DD34" s="16"/>
      <c r="DE34" s="16"/>
      <c r="DF34" s="16"/>
      <c r="DG34" s="16"/>
      <c r="DH34" s="16"/>
      <c r="DI34" s="16"/>
    </row>
    <row r="35" spans="1:113" x14ac:dyDescent="0.25">
      <c r="A35" s="1589"/>
      <c r="B35" s="1575" t="s">
        <v>97</v>
      </c>
      <c r="C35" s="1629">
        <f>'Alt 1- Project'!AJ82</f>
        <v>0</v>
      </c>
      <c r="D35" s="1437"/>
      <c r="E35" s="1629">
        <f>'Alt 1- Project'!AT82</f>
        <v>0</v>
      </c>
      <c r="F35" s="1437"/>
      <c r="G35" s="1629">
        <f>'Alt 1- Project'!BD82</f>
        <v>0</v>
      </c>
      <c r="H35" s="1437"/>
      <c r="I35" s="1629">
        <f>'Alt 1- Project'!BN82</f>
        <v>0</v>
      </c>
      <c r="J35" s="1437"/>
      <c r="K35" s="1629">
        <f>'Alt 1- Project'!BX82</f>
        <v>0</v>
      </c>
      <c r="L35" s="1437"/>
      <c r="M35" s="1629">
        <f>'Alt 1- Project'!CH82</f>
        <v>0</v>
      </c>
      <c r="N35" s="1437"/>
      <c r="O35" s="1629">
        <f>'Alt 1- Project'!CR82</f>
        <v>0</v>
      </c>
      <c r="P35" s="1437"/>
      <c r="CL35" s="16"/>
      <c r="CM35" s="16"/>
      <c r="CN35" s="16"/>
      <c r="CO35" s="30"/>
      <c r="CP35" s="30"/>
      <c r="CQ35" s="16"/>
      <c r="CR35" s="16"/>
      <c r="CS35" s="16"/>
      <c r="CT35" s="16"/>
      <c r="CU35" s="16"/>
      <c r="CV35" s="16"/>
      <c r="CW35" s="30"/>
      <c r="CX35" s="30"/>
      <c r="CY35" s="30"/>
      <c r="CZ35" s="30"/>
      <c r="DA35" s="16"/>
      <c r="DB35" s="16"/>
      <c r="DC35" s="16"/>
      <c r="DD35" s="16"/>
      <c r="DE35" s="16"/>
      <c r="DF35" s="16"/>
      <c r="DG35" s="16"/>
      <c r="DH35" s="16"/>
      <c r="DI35" s="16"/>
    </row>
    <row r="36" spans="1:113" x14ac:dyDescent="0.25">
      <c r="A36" s="1589"/>
      <c r="B36" s="1575" t="s">
        <v>98</v>
      </c>
      <c r="C36" s="1629">
        <f>'Alt 1- Project'!AJ87</f>
        <v>0</v>
      </c>
      <c r="D36" s="1437"/>
      <c r="E36" s="1629">
        <f>'Alt 1- Project'!AT87</f>
        <v>0</v>
      </c>
      <c r="F36" s="1437"/>
      <c r="G36" s="1629">
        <f>'Alt 1- Project'!BD87</f>
        <v>0</v>
      </c>
      <c r="H36" s="1437"/>
      <c r="I36" s="1629">
        <f>'Alt 1- Project'!BN87</f>
        <v>0</v>
      </c>
      <c r="J36" s="1437"/>
      <c r="K36" s="1629">
        <f>'Alt 1- Project'!BX87</f>
        <v>0</v>
      </c>
      <c r="L36" s="1437"/>
      <c r="M36" s="1629">
        <f>'Alt 1- Project'!CH87</f>
        <v>0</v>
      </c>
      <c r="N36" s="1437"/>
      <c r="O36" s="1629">
        <f>'Alt 1- Project'!CR87</f>
        <v>0</v>
      </c>
      <c r="P36" s="1437"/>
      <c r="CL36" s="16"/>
      <c r="CM36" s="16"/>
      <c r="CN36" s="16"/>
      <c r="CO36" s="30"/>
      <c r="CP36" s="30"/>
      <c r="CQ36" s="16"/>
      <c r="CR36" s="16"/>
      <c r="CS36" s="16"/>
      <c r="CT36" s="16"/>
      <c r="CU36" s="16"/>
      <c r="CV36" s="16"/>
      <c r="CW36" s="30"/>
      <c r="CX36" s="30"/>
      <c r="CY36" s="30"/>
      <c r="CZ36" s="30"/>
      <c r="DA36" s="16"/>
      <c r="DB36" s="16"/>
      <c r="DC36" s="16"/>
      <c r="DD36" s="16"/>
      <c r="DE36" s="16"/>
      <c r="DF36" s="16"/>
      <c r="DG36" s="16"/>
      <c r="DH36" s="16"/>
      <c r="DI36" s="16"/>
    </row>
    <row r="37" spans="1:113" x14ac:dyDescent="0.25">
      <c r="A37" s="1589"/>
      <c r="B37" s="1575" t="s">
        <v>99</v>
      </c>
      <c r="C37" s="1629">
        <f>'Alt 1- Project'!AJ94</f>
        <v>0</v>
      </c>
      <c r="D37" s="1437"/>
      <c r="E37" s="1629">
        <f>'Alt 1- Project'!AT94</f>
        <v>0</v>
      </c>
      <c r="F37" s="1437"/>
      <c r="G37" s="1629">
        <f>'Alt 1- Project'!BD94</f>
        <v>0</v>
      </c>
      <c r="H37" s="1437"/>
      <c r="I37" s="1629">
        <f>'Alt 1- Project'!BN94</f>
        <v>0</v>
      </c>
      <c r="J37" s="1437"/>
      <c r="K37" s="1629">
        <f>'Alt 1- Project'!BX94</f>
        <v>0</v>
      </c>
      <c r="L37" s="1437"/>
      <c r="M37" s="1629">
        <f>'Alt 1- Project'!CH94</f>
        <v>0</v>
      </c>
      <c r="N37" s="1437"/>
      <c r="O37" s="1629">
        <f>'Alt 1- Project'!CR94</f>
        <v>0</v>
      </c>
      <c r="P37" s="1437"/>
      <c r="CL37" s="16"/>
      <c r="CM37" s="16"/>
      <c r="CN37" s="16"/>
      <c r="CO37" s="30"/>
      <c r="CP37" s="30"/>
      <c r="CQ37" s="16"/>
      <c r="CR37" s="16"/>
      <c r="CS37" s="16"/>
      <c r="CT37" s="16"/>
      <c r="CU37" s="16"/>
      <c r="CV37" s="16"/>
      <c r="CW37" s="30"/>
      <c r="CX37" s="30"/>
      <c r="CY37" s="30"/>
      <c r="CZ37" s="30"/>
      <c r="DA37" s="16"/>
      <c r="DB37" s="16"/>
      <c r="DC37" s="16"/>
      <c r="DD37" s="16"/>
      <c r="DE37" s="16"/>
      <c r="DF37" s="16"/>
      <c r="DG37" s="16"/>
      <c r="DH37" s="16"/>
      <c r="DI37" s="16"/>
    </row>
    <row r="38" spans="1:113" x14ac:dyDescent="0.25">
      <c r="A38" s="1589"/>
      <c r="B38" s="1575" t="s">
        <v>100</v>
      </c>
      <c r="C38" s="1629">
        <f>'Alt 1- Project'!AJ99</f>
        <v>0</v>
      </c>
      <c r="D38" s="1437"/>
      <c r="E38" s="1629">
        <f>'Alt 1- Project'!AT99</f>
        <v>0</v>
      </c>
      <c r="F38" s="1437"/>
      <c r="G38" s="1629">
        <f>'Alt 1- Project'!BD99</f>
        <v>0</v>
      </c>
      <c r="H38" s="1437"/>
      <c r="I38" s="1629">
        <f>'Alt 1- Project'!BN99</f>
        <v>0</v>
      </c>
      <c r="J38" s="1437"/>
      <c r="K38" s="1629">
        <f>'Alt 1- Project'!BX99</f>
        <v>0</v>
      </c>
      <c r="L38" s="1437"/>
      <c r="M38" s="1629">
        <f>'Alt 1- Project'!CH99</f>
        <v>0</v>
      </c>
      <c r="N38" s="1437"/>
      <c r="O38" s="1629">
        <f>'Alt 1- Project'!CR99</f>
        <v>0</v>
      </c>
      <c r="P38" s="1437"/>
      <c r="CL38" s="16"/>
      <c r="CM38" s="16"/>
      <c r="CN38" s="16"/>
      <c r="CO38" s="30"/>
      <c r="CP38" s="30"/>
      <c r="CQ38" s="16"/>
      <c r="CR38" s="16"/>
      <c r="CS38" s="16"/>
      <c r="CT38" s="16"/>
      <c r="CU38" s="16"/>
      <c r="CV38" s="16"/>
      <c r="CW38" s="30"/>
      <c r="CX38" s="30"/>
      <c r="CY38" s="30"/>
      <c r="CZ38" s="30"/>
      <c r="DA38" s="16"/>
      <c r="DB38" s="16"/>
      <c r="DC38" s="16"/>
      <c r="DD38" s="16"/>
      <c r="DE38" s="16"/>
      <c r="DF38" s="16"/>
      <c r="DG38" s="16"/>
      <c r="DH38" s="16"/>
      <c r="DI38" s="16"/>
    </row>
    <row r="39" spans="1:113" x14ac:dyDescent="0.25">
      <c r="A39" s="1589"/>
      <c r="B39" s="1575" t="s">
        <v>101</v>
      </c>
      <c r="C39" s="1629">
        <f>'Alt 1- Project'!AJ104</f>
        <v>0</v>
      </c>
      <c r="D39" s="1437"/>
      <c r="E39" s="1629">
        <f>'Alt 1- Project'!AT104</f>
        <v>0</v>
      </c>
      <c r="F39" s="1437"/>
      <c r="G39" s="1629">
        <f>'Alt 1- Project'!BD104</f>
        <v>0</v>
      </c>
      <c r="H39" s="1437"/>
      <c r="I39" s="1629">
        <f>'Alt 1- Project'!BN104</f>
        <v>0</v>
      </c>
      <c r="J39" s="1437"/>
      <c r="K39" s="1629">
        <f>'Alt 1- Project'!BX104</f>
        <v>0</v>
      </c>
      <c r="L39" s="1437"/>
      <c r="M39" s="1629">
        <f>'Alt 1- Project'!CH104</f>
        <v>0</v>
      </c>
      <c r="N39" s="1437"/>
      <c r="O39" s="1629">
        <f>'Alt 1- Project'!CR104</f>
        <v>0</v>
      </c>
      <c r="P39" s="1437"/>
      <c r="CL39" s="16"/>
      <c r="CM39" s="16"/>
      <c r="CN39" s="16"/>
      <c r="CO39" s="30"/>
      <c r="CP39" s="30"/>
      <c r="CQ39" s="16"/>
      <c r="CR39" s="16"/>
      <c r="CS39" s="16"/>
      <c r="CT39" s="16"/>
      <c r="CU39" s="16"/>
      <c r="CV39" s="16"/>
      <c r="CW39" s="30"/>
      <c r="CX39" s="30"/>
      <c r="CY39" s="30"/>
      <c r="CZ39" s="30"/>
      <c r="DA39" s="16"/>
      <c r="DB39" s="16"/>
      <c r="DC39" s="16"/>
      <c r="DD39" s="16"/>
      <c r="DE39" s="16"/>
      <c r="DF39" s="16"/>
      <c r="DG39" s="16"/>
      <c r="DH39" s="16"/>
      <c r="DI39" s="16"/>
    </row>
    <row r="40" spans="1:113" x14ac:dyDescent="0.25">
      <c r="A40" s="1589"/>
      <c r="B40" s="1575" t="s">
        <v>102</v>
      </c>
      <c r="C40" s="1629">
        <f>'Alt 1- Project'!AJ110</f>
        <v>0</v>
      </c>
      <c r="D40" s="1437"/>
      <c r="E40" s="1629">
        <f>'Alt 1- Project'!AT110</f>
        <v>0</v>
      </c>
      <c r="F40" s="1437"/>
      <c r="G40" s="1629">
        <f>'Alt 1- Project'!BD110</f>
        <v>0</v>
      </c>
      <c r="H40" s="1437"/>
      <c r="I40" s="1629">
        <f>'Alt 1- Project'!BN110</f>
        <v>0</v>
      </c>
      <c r="J40" s="1437"/>
      <c r="K40" s="1629">
        <f>'Alt 1- Project'!BX110</f>
        <v>0</v>
      </c>
      <c r="L40" s="1437"/>
      <c r="M40" s="1629">
        <f>'Alt 1- Project'!CH110</f>
        <v>0</v>
      </c>
      <c r="N40" s="1437"/>
      <c r="O40" s="1629">
        <f>'Alt 1- Project'!CR110</f>
        <v>0</v>
      </c>
      <c r="P40" s="1437"/>
      <c r="CL40" s="16"/>
      <c r="CM40" s="16"/>
      <c r="CN40" s="16"/>
      <c r="CO40" s="30"/>
      <c r="CP40" s="30"/>
      <c r="CQ40" s="16"/>
      <c r="CR40" s="16"/>
      <c r="CS40" s="16"/>
      <c r="CT40" s="16"/>
      <c r="CU40" s="16"/>
      <c r="CV40" s="16"/>
      <c r="CW40" s="30"/>
      <c r="CX40" s="30"/>
      <c r="CY40" s="30"/>
      <c r="CZ40" s="30"/>
      <c r="DA40" s="16"/>
      <c r="DB40" s="16"/>
      <c r="DC40" s="16"/>
      <c r="DD40" s="16"/>
      <c r="DE40" s="16"/>
      <c r="DF40" s="16"/>
      <c r="DG40" s="16"/>
      <c r="DH40" s="16"/>
      <c r="DI40" s="16"/>
    </row>
    <row r="41" spans="1:113" x14ac:dyDescent="0.25">
      <c r="A41" s="1589"/>
      <c r="B41" s="1575" t="s">
        <v>103</v>
      </c>
      <c r="C41" s="1629">
        <f>'Alt 1- Project'!AJ115</f>
        <v>0</v>
      </c>
      <c r="D41" s="1437"/>
      <c r="E41" s="1629">
        <f>'Alt 1- Project'!AT115</f>
        <v>0</v>
      </c>
      <c r="F41" s="1437"/>
      <c r="G41" s="1629">
        <f>'Alt 1- Project'!BD115</f>
        <v>0</v>
      </c>
      <c r="H41" s="1437"/>
      <c r="I41" s="1629">
        <f>'Alt 1- Project'!BN115</f>
        <v>0</v>
      </c>
      <c r="J41" s="1437"/>
      <c r="K41" s="1629">
        <f>'Alt 1- Project'!BX115</f>
        <v>0</v>
      </c>
      <c r="L41" s="1437"/>
      <c r="M41" s="1629">
        <f>'Alt 1- Project'!CH115</f>
        <v>0</v>
      </c>
      <c r="N41" s="1437"/>
      <c r="O41" s="1629">
        <f>'Alt 1- Project'!CR115</f>
        <v>0</v>
      </c>
      <c r="P41" s="1437"/>
      <c r="CL41" s="16"/>
      <c r="CM41" s="16"/>
      <c r="CN41" s="16"/>
      <c r="CO41" s="30"/>
      <c r="CP41" s="30"/>
      <c r="CQ41" s="16"/>
      <c r="CR41" s="16"/>
      <c r="CS41" s="16"/>
      <c r="CT41" s="16"/>
      <c r="CU41" s="16"/>
      <c r="CV41" s="16"/>
      <c r="CW41" s="30"/>
      <c r="CX41" s="30"/>
      <c r="CY41" s="30"/>
      <c r="CZ41" s="30"/>
      <c r="DA41" s="16"/>
      <c r="DB41" s="16"/>
      <c r="DC41" s="16"/>
      <c r="DD41" s="16"/>
      <c r="DE41" s="16"/>
      <c r="DF41" s="16"/>
      <c r="DG41" s="16"/>
      <c r="DH41" s="16"/>
      <c r="DI41" s="16"/>
    </row>
    <row r="42" spans="1:113" x14ac:dyDescent="0.25">
      <c r="A42" s="1589"/>
      <c r="B42" s="1575" t="s">
        <v>104</v>
      </c>
      <c r="C42" s="1629">
        <f>'Alt 1- Project'!AJ116</f>
        <v>0</v>
      </c>
      <c r="D42" s="1437"/>
      <c r="E42" s="1629">
        <f>'Alt 1- Project'!AT116</f>
        <v>0</v>
      </c>
      <c r="F42" s="1437"/>
      <c r="G42" s="1629">
        <f>'Alt 1- Project'!BD116</f>
        <v>0</v>
      </c>
      <c r="H42" s="1437"/>
      <c r="I42" s="1629">
        <f>'Alt 1- Project'!BN116</f>
        <v>0</v>
      </c>
      <c r="J42" s="1437"/>
      <c r="K42" s="1629">
        <f>'Alt 1- Project'!BX116</f>
        <v>0</v>
      </c>
      <c r="L42" s="1437"/>
      <c r="M42" s="1629">
        <f>'Alt 1- Project'!CH116</f>
        <v>0</v>
      </c>
      <c r="N42" s="1437"/>
      <c r="O42" s="1629">
        <f>'Alt 1- Project'!CR116</f>
        <v>0</v>
      </c>
      <c r="P42" s="1437"/>
      <c r="CL42" s="16"/>
      <c r="CM42" s="16"/>
      <c r="CN42" s="16"/>
      <c r="CO42" s="30"/>
      <c r="CP42" s="30"/>
      <c r="CQ42" s="16"/>
      <c r="CR42" s="16"/>
      <c r="CS42" s="16"/>
      <c r="CT42" s="16"/>
      <c r="CU42" s="16"/>
      <c r="CV42" s="16"/>
      <c r="CW42" s="30"/>
      <c r="CX42" s="30"/>
      <c r="CY42" s="30"/>
      <c r="CZ42" s="30"/>
      <c r="DA42" s="16"/>
      <c r="DB42" s="16"/>
      <c r="DC42" s="16"/>
      <c r="DD42" s="16"/>
      <c r="DE42" s="16"/>
      <c r="DF42" s="16"/>
      <c r="DG42" s="16"/>
      <c r="DH42" s="16"/>
      <c r="DI42" s="16"/>
    </row>
    <row r="43" spans="1:113" x14ac:dyDescent="0.25">
      <c r="A43" s="1589"/>
      <c r="B43" s="1575" t="s">
        <v>105</v>
      </c>
      <c r="C43" s="1629">
        <f>'Alt 1- Project'!AJ117</f>
        <v>0</v>
      </c>
      <c r="D43" s="1437"/>
      <c r="E43" s="1629">
        <f>'Alt 1- Project'!AT117</f>
        <v>0</v>
      </c>
      <c r="F43" s="1437"/>
      <c r="G43" s="1629">
        <f>'Alt 1- Project'!BD117</f>
        <v>0</v>
      </c>
      <c r="H43" s="1437"/>
      <c r="I43" s="1629">
        <f>'Alt 1- Project'!BN117</f>
        <v>0</v>
      </c>
      <c r="J43" s="1437"/>
      <c r="K43" s="1629">
        <f>'Alt 1- Project'!BX117</f>
        <v>0</v>
      </c>
      <c r="L43" s="1437"/>
      <c r="M43" s="1629">
        <f>'Alt 1- Project'!CH117</f>
        <v>0</v>
      </c>
      <c r="N43" s="1437"/>
      <c r="O43" s="1629">
        <f>'Alt 1- Project'!CR117</f>
        <v>0</v>
      </c>
      <c r="P43" s="1437"/>
      <c r="CL43" s="16"/>
      <c r="CM43" s="16"/>
      <c r="CN43" s="16"/>
      <c r="CO43" s="31"/>
      <c r="CP43" s="31"/>
      <c r="CQ43" s="16"/>
      <c r="CR43" s="16"/>
      <c r="CS43" s="16"/>
      <c r="CT43" s="16"/>
      <c r="CU43" s="16"/>
      <c r="CV43" s="16"/>
      <c r="CW43" s="31"/>
      <c r="CX43" s="31"/>
      <c r="CY43" s="31"/>
      <c r="CZ43" s="31"/>
      <c r="DA43" s="16"/>
      <c r="DB43" s="16"/>
      <c r="DC43" s="16"/>
      <c r="DD43" s="16"/>
      <c r="DE43" s="16"/>
      <c r="DF43" s="16"/>
      <c r="DG43" s="16"/>
      <c r="DH43" s="16"/>
      <c r="DI43" s="16"/>
    </row>
    <row r="44" spans="1:113" x14ac:dyDescent="0.25">
      <c r="A44" s="1589"/>
      <c r="B44" s="1575" t="s">
        <v>106</v>
      </c>
      <c r="C44" s="1629">
        <f>'Alt 1- Project'!AJ118</f>
        <v>0</v>
      </c>
      <c r="D44" s="1437"/>
      <c r="E44" s="1629">
        <f>'Alt 1- Project'!AT118</f>
        <v>0</v>
      </c>
      <c r="F44" s="1437"/>
      <c r="G44" s="1629">
        <f>'Alt 1- Project'!BD118</f>
        <v>0</v>
      </c>
      <c r="H44" s="1437"/>
      <c r="I44" s="1629">
        <f>'Alt 1- Project'!BN118</f>
        <v>0</v>
      </c>
      <c r="J44" s="1437"/>
      <c r="K44" s="1629">
        <f>'Alt 1- Project'!BX118</f>
        <v>0</v>
      </c>
      <c r="L44" s="1437"/>
      <c r="M44" s="1629">
        <f>'Alt 1- Project'!CH118</f>
        <v>0</v>
      </c>
      <c r="N44" s="1437"/>
      <c r="O44" s="1629">
        <f>'Alt 1- Project'!CR118</f>
        <v>0</v>
      </c>
      <c r="P44" s="1437"/>
      <c r="CL44" s="16"/>
      <c r="CM44" s="16"/>
      <c r="CN44" s="16"/>
      <c r="CO44" s="31"/>
      <c r="CP44" s="31"/>
      <c r="CQ44" s="16"/>
      <c r="CR44" s="16"/>
      <c r="CS44" s="16"/>
      <c r="CT44" s="16"/>
      <c r="CU44" s="16"/>
      <c r="CV44" s="16"/>
      <c r="CW44" s="31"/>
      <c r="CX44" s="31"/>
      <c r="CY44" s="31"/>
      <c r="CZ44" s="31"/>
      <c r="DA44" s="16"/>
      <c r="DB44" s="16"/>
      <c r="DC44" s="16"/>
      <c r="DD44" s="16"/>
      <c r="DE44" s="16"/>
      <c r="DF44" s="16"/>
      <c r="DG44" s="16"/>
      <c r="DH44" s="16"/>
      <c r="DI44" s="16"/>
    </row>
    <row r="45" spans="1:113" x14ac:dyDescent="0.25">
      <c r="A45" s="1589"/>
      <c r="B45" s="1575" t="s">
        <v>107</v>
      </c>
      <c r="C45" s="1629">
        <f>'Alt 1- Project'!AJ119</f>
        <v>0</v>
      </c>
      <c r="D45" s="1437"/>
      <c r="E45" s="1629">
        <f>'Alt 1- Project'!AT119</f>
        <v>0</v>
      </c>
      <c r="F45" s="1437"/>
      <c r="G45" s="1629">
        <f>'Alt 1- Project'!BD119</f>
        <v>0</v>
      </c>
      <c r="H45" s="1437"/>
      <c r="I45" s="1629">
        <f>'Alt 1- Project'!BN119</f>
        <v>0</v>
      </c>
      <c r="J45" s="1437"/>
      <c r="K45" s="1629">
        <f>'Alt 1- Project'!BX119</f>
        <v>0</v>
      </c>
      <c r="L45" s="1437"/>
      <c r="M45" s="1629">
        <f>'Alt 1- Project'!CH119</f>
        <v>0</v>
      </c>
      <c r="N45" s="1437"/>
      <c r="O45" s="1629">
        <f>'Alt 1- Project'!CR119</f>
        <v>0</v>
      </c>
      <c r="P45" s="1437"/>
      <c r="CL45" s="16"/>
      <c r="CM45" s="16"/>
      <c r="CN45" s="16"/>
      <c r="CO45" s="56"/>
      <c r="CP45" s="56"/>
      <c r="CQ45" s="16"/>
      <c r="CR45" s="16"/>
      <c r="CS45" s="16"/>
      <c r="CT45" s="16"/>
      <c r="CU45" s="16"/>
      <c r="CV45" s="16"/>
      <c r="CW45" s="56"/>
      <c r="CX45" s="56"/>
      <c r="CY45" s="56"/>
      <c r="CZ45" s="56"/>
      <c r="DA45" s="16"/>
      <c r="DB45" s="16"/>
      <c r="DC45" s="16"/>
      <c r="DD45" s="16"/>
      <c r="DE45" s="16"/>
      <c r="DF45" s="16"/>
      <c r="DG45" s="16"/>
      <c r="DH45" s="16"/>
      <c r="DI45" s="16"/>
    </row>
    <row r="46" spans="1:113" x14ac:dyDescent="0.25">
      <c r="A46" s="1589"/>
      <c r="B46" s="1575" t="s">
        <v>108</v>
      </c>
      <c r="C46" s="1629">
        <f>'Alt 1- Project'!AJ120</f>
        <v>0</v>
      </c>
      <c r="D46" s="1437"/>
      <c r="E46" s="1629">
        <f>'Alt 1- Project'!AT120</f>
        <v>0</v>
      </c>
      <c r="F46" s="1437"/>
      <c r="G46" s="1629">
        <f>'Alt 1- Project'!BD120</f>
        <v>0</v>
      </c>
      <c r="H46" s="1437"/>
      <c r="I46" s="1629">
        <f>'Alt 1- Project'!BN120</f>
        <v>0</v>
      </c>
      <c r="J46" s="1437"/>
      <c r="K46" s="1629">
        <f>'Alt 1- Project'!BX120</f>
        <v>0</v>
      </c>
      <c r="L46" s="1437"/>
      <c r="M46" s="1629">
        <f>'Alt 1- Project'!CH120</f>
        <v>0</v>
      </c>
      <c r="N46" s="1437"/>
      <c r="O46" s="1629">
        <f>'Alt 1- Project'!CR120</f>
        <v>0</v>
      </c>
      <c r="P46" s="1437"/>
      <c r="CL46" s="16"/>
      <c r="CM46" s="16"/>
      <c r="CN46" s="16"/>
      <c r="CO46" s="55"/>
      <c r="CP46" s="55"/>
      <c r="CQ46" s="16"/>
      <c r="CR46" s="16"/>
      <c r="CS46" s="16"/>
      <c r="CT46" s="16"/>
      <c r="CU46" s="16"/>
      <c r="CV46" s="16"/>
      <c r="CW46" s="55"/>
      <c r="CX46" s="55"/>
      <c r="CY46" s="55"/>
      <c r="CZ46" s="55"/>
      <c r="DA46" s="16"/>
      <c r="DB46" s="16"/>
      <c r="DC46" s="16"/>
      <c r="DD46" s="16"/>
      <c r="DE46" s="16"/>
      <c r="DF46" s="16"/>
      <c r="DG46" s="16"/>
      <c r="DH46" s="16"/>
      <c r="DI46" s="16"/>
    </row>
    <row r="47" spans="1:113" x14ac:dyDescent="0.25">
      <c r="A47" s="1589"/>
      <c r="B47" s="1575" t="s">
        <v>109</v>
      </c>
      <c r="C47" s="1629">
        <f>'Alt 1- Project'!AJ121</f>
        <v>0</v>
      </c>
      <c r="D47" s="1437"/>
      <c r="E47" s="1629">
        <f>'Alt 1- Project'!AT121</f>
        <v>0</v>
      </c>
      <c r="F47" s="1437"/>
      <c r="G47" s="1629">
        <f>'Alt 1- Project'!BD121</f>
        <v>0</v>
      </c>
      <c r="H47" s="1437"/>
      <c r="I47" s="1629">
        <f>'Alt 1- Project'!BN121</f>
        <v>0</v>
      </c>
      <c r="J47" s="1437"/>
      <c r="K47" s="1629">
        <f>'Alt 1- Project'!BX121</f>
        <v>0</v>
      </c>
      <c r="L47" s="1437"/>
      <c r="M47" s="1629">
        <f>'Alt 1- Project'!CH121</f>
        <v>0</v>
      </c>
      <c r="N47" s="1437"/>
      <c r="O47" s="1629">
        <f>'Alt 1- Project'!CR121</f>
        <v>0</v>
      </c>
      <c r="P47" s="1437"/>
      <c r="CL47" s="16"/>
      <c r="CM47" s="16"/>
      <c r="CN47" s="16"/>
      <c r="CO47" s="55"/>
      <c r="CP47" s="55"/>
      <c r="CQ47" s="16"/>
      <c r="CR47" s="16"/>
      <c r="CS47" s="16"/>
      <c r="CT47" s="16"/>
      <c r="CU47" s="16"/>
      <c r="CV47" s="16"/>
      <c r="CW47" s="55"/>
      <c r="CX47" s="55"/>
      <c r="CY47" s="55"/>
      <c r="CZ47" s="55"/>
      <c r="DA47" s="16"/>
      <c r="DB47" s="16"/>
      <c r="DC47" s="16"/>
      <c r="DD47" s="16"/>
      <c r="DE47" s="16"/>
      <c r="DF47" s="16"/>
      <c r="DG47" s="16"/>
      <c r="DH47" s="16"/>
      <c r="DI47" s="16"/>
    </row>
    <row r="48" spans="1:113" x14ac:dyDescent="0.25">
      <c r="A48" s="1590"/>
      <c r="B48" s="1577" t="s">
        <v>110</v>
      </c>
      <c r="C48" s="1638">
        <f>'Alt 1- Project'!AJ122</f>
        <v>0</v>
      </c>
      <c r="D48" s="1631"/>
      <c r="E48" s="1638">
        <f>'Alt 1- Project'!AT122</f>
        <v>0</v>
      </c>
      <c r="F48" s="1631"/>
      <c r="G48" s="1638">
        <f>'Alt 1- Project'!BD122</f>
        <v>0</v>
      </c>
      <c r="H48" s="1631"/>
      <c r="I48" s="1638">
        <f>'Alt 1- Project'!BN122</f>
        <v>0</v>
      </c>
      <c r="J48" s="1631"/>
      <c r="K48" s="1638">
        <f>'Alt 1- Project'!BX122</f>
        <v>0</v>
      </c>
      <c r="L48" s="1631"/>
      <c r="M48" s="1638">
        <f>'Alt 1- Project'!CH122</f>
        <v>0</v>
      </c>
      <c r="N48" s="1631"/>
      <c r="O48" s="1638">
        <f>'Alt 1- Project'!CR122</f>
        <v>0</v>
      </c>
      <c r="P48" s="1631"/>
      <c r="CL48" s="16"/>
      <c r="CM48" s="16"/>
      <c r="CN48" s="16"/>
      <c r="CO48" s="55"/>
      <c r="CP48" s="55"/>
      <c r="CQ48" s="16"/>
      <c r="CR48" s="16"/>
      <c r="CS48" s="16"/>
      <c r="CT48" s="16"/>
      <c r="CU48" s="16"/>
      <c r="CV48" s="16"/>
      <c r="CW48" s="55"/>
      <c r="CX48" s="55"/>
      <c r="CY48" s="55"/>
      <c r="CZ48" s="55"/>
      <c r="DA48" s="16"/>
      <c r="DB48" s="16"/>
      <c r="DC48" s="16"/>
      <c r="DD48" s="16"/>
      <c r="DE48" s="16"/>
      <c r="DF48" s="16"/>
      <c r="DG48" s="16"/>
      <c r="DH48" s="16"/>
      <c r="DI48" s="16"/>
    </row>
    <row r="49" spans="1:113" ht="15.75" thickBot="1" x14ac:dyDescent="0.3">
      <c r="A49" s="1623" t="s">
        <v>61</v>
      </c>
      <c r="B49" s="1624"/>
      <c r="C49" s="1639">
        <f>'Alt 1- Project'!AJ123</f>
        <v>0</v>
      </c>
      <c r="D49" s="1640"/>
      <c r="E49" s="1639">
        <f>'Alt 1- Project'!AT123</f>
        <v>0</v>
      </c>
      <c r="F49" s="1640"/>
      <c r="G49" s="1639">
        <f>'Alt 1- Project'!BD123</f>
        <v>0</v>
      </c>
      <c r="H49" s="1640"/>
      <c r="I49" s="1639">
        <f>'Alt 1- Project'!BN123</f>
        <v>0</v>
      </c>
      <c r="J49" s="1640"/>
      <c r="K49" s="1639">
        <f>'Alt 1- Project'!BX123</f>
        <v>0</v>
      </c>
      <c r="L49" s="1640"/>
      <c r="M49" s="1639">
        <f>'Alt 1- Project'!CH123</f>
        <v>0</v>
      </c>
      <c r="N49" s="1640"/>
      <c r="O49" s="1639">
        <f>'Alt 1- Project'!CR123</f>
        <v>0</v>
      </c>
      <c r="P49" s="1640"/>
      <c r="CL49" s="16"/>
      <c r="CM49" s="16"/>
      <c r="CN49" s="16"/>
      <c r="CO49" s="55"/>
      <c r="CP49" s="55"/>
      <c r="CQ49" s="16"/>
      <c r="CR49" s="16"/>
      <c r="CS49" s="16"/>
      <c r="CT49" s="16"/>
      <c r="CU49" s="16"/>
      <c r="CV49" s="16"/>
      <c r="CW49" s="55"/>
      <c r="CX49" s="55"/>
      <c r="CY49" s="55"/>
      <c r="CZ49" s="55"/>
      <c r="DA49" s="16"/>
      <c r="DB49" s="16"/>
      <c r="DC49" s="16"/>
      <c r="DD49" s="16"/>
      <c r="DE49" s="16"/>
      <c r="DF49" s="16"/>
      <c r="DG49" s="16"/>
      <c r="DH49" s="16"/>
      <c r="DI49" s="16"/>
    </row>
    <row r="50" spans="1:113" ht="16.5" thickTop="1" thickBot="1" x14ac:dyDescent="0.3">
      <c r="A50" s="1591"/>
      <c r="B50" s="1592"/>
      <c r="C50" s="1505"/>
      <c r="D50" s="1506"/>
      <c r="E50" s="1505"/>
      <c r="F50" s="1506"/>
      <c r="G50" s="1505"/>
      <c r="H50" s="1506"/>
      <c r="I50" s="1505"/>
      <c r="J50" s="1506"/>
      <c r="K50" s="1505"/>
      <c r="L50" s="1506"/>
      <c r="M50" s="1505"/>
      <c r="N50" s="1506"/>
      <c r="O50" s="1505"/>
      <c r="P50" s="1506"/>
      <c r="CL50" s="16"/>
      <c r="CM50" s="16"/>
      <c r="CN50" s="16"/>
      <c r="CO50" s="55"/>
      <c r="CP50" s="55"/>
      <c r="CQ50" s="16"/>
      <c r="CR50" s="16"/>
      <c r="CS50" s="16"/>
      <c r="CT50" s="16"/>
      <c r="CU50" s="16"/>
      <c r="CV50" s="16"/>
      <c r="CW50" s="55"/>
      <c r="CX50" s="55"/>
      <c r="CY50" s="55"/>
      <c r="CZ50" s="55"/>
      <c r="DA50" s="16"/>
      <c r="DB50" s="16"/>
      <c r="DC50" s="16"/>
      <c r="DD50" s="16"/>
      <c r="DE50" s="16"/>
      <c r="DF50" s="16"/>
      <c r="DG50" s="16"/>
      <c r="DH50" s="16"/>
      <c r="DI50" s="16"/>
    </row>
    <row r="51" spans="1:113" x14ac:dyDescent="0.25">
      <c r="A51" s="1571" t="s">
        <v>116</v>
      </c>
      <c r="B51" s="1572"/>
      <c r="C51" s="1513"/>
      <c r="D51" s="1514"/>
      <c r="E51" s="1513"/>
      <c r="F51" s="1514"/>
      <c r="G51" s="1513"/>
      <c r="H51" s="1514"/>
      <c r="I51" s="1513"/>
      <c r="J51" s="1514"/>
      <c r="K51" s="1513"/>
      <c r="L51" s="1514"/>
      <c r="M51" s="1513"/>
      <c r="N51" s="1514"/>
      <c r="O51" s="1513"/>
      <c r="P51" s="1514"/>
      <c r="CL51" s="16"/>
      <c r="CM51" s="16"/>
      <c r="CN51" s="16"/>
      <c r="CO51" s="55"/>
      <c r="CP51" s="55"/>
      <c r="CQ51" s="16"/>
      <c r="CR51" s="16"/>
      <c r="CS51" s="16"/>
      <c r="CT51" s="16"/>
      <c r="CU51" s="16"/>
      <c r="CV51" s="16"/>
      <c r="CW51" s="55"/>
      <c r="CX51" s="55"/>
      <c r="CY51" s="55"/>
      <c r="CZ51" s="55"/>
      <c r="DA51" s="16"/>
      <c r="DB51" s="16"/>
      <c r="DC51" s="16"/>
      <c r="DD51" s="16"/>
      <c r="DE51" s="16"/>
      <c r="DF51" s="16"/>
      <c r="DG51" s="16"/>
      <c r="DH51" s="16"/>
      <c r="DI51" s="16"/>
    </row>
    <row r="52" spans="1:113" x14ac:dyDescent="0.25">
      <c r="A52" s="1574"/>
      <c r="B52" s="1575" t="s">
        <v>63</v>
      </c>
      <c r="C52" s="1470">
        <f>'Alt 1- Funding Plan'!I19</f>
        <v>0</v>
      </c>
      <c r="D52" s="1641"/>
      <c r="E52" s="1470">
        <f>'Alt 1- Funding Plan'!K19</f>
        <v>0</v>
      </c>
      <c r="F52" s="1641"/>
      <c r="G52" s="1470">
        <f>'Alt 1- Funding Plan'!M19</f>
        <v>0</v>
      </c>
      <c r="H52" s="1641"/>
      <c r="I52" s="1470">
        <f>'Alt 1- Funding Plan'!O19</f>
        <v>0</v>
      </c>
      <c r="J52" s="1641"/>
      <c r="K52" s="1470">
        <f>'Alt 1- Funding Plan'!Q19</f>
        <v>0</v>
      </c>
      <c r="L52" s="1641"/>
      <c r="M52" s="1470">
        <f>'Alt 1- Funding Plan'!S19</f>
        <v>0</v>
      </c>
      <c r="N52" s="1641"/>
      <c r="O52" s="1470">
        <f>'Alt 1- Funding Plan'!U19</f>
        <v>0</v>
      </c>
      <c r="P52" s="1641"/>
      <c r="CL52" s="16"/>
      <c r="CM52" s="16"/>
      <c r="CN52" s="16"/>
      <c r="CO52" s="55"/>
      <c r="CP52" s="55"/>
      <c r="CQ52" s="16"/>
      <c r="CR52" s="16"/>
      <c r="CS52" s="16"/>
      <c r="CT52" s="16"/>
      <c r="CU52" s="16"/>
      <c r="CV52" s="16"/>
      <c r="CW52" s="55"/>
      <c r="CX52" s="55"/>
      <c r="CY52" s="55"/>
      <c r="CZ52" s="55"/>
      <c r="DA52" s="16"/>
      <c r="DB52" s="16"/>
      <c r="DC52" s="16"/>
      <c r="DD52" s="16"/>
      <c r="DE52" s="16"/>
      <c r="DF52" s="16"/>
      <c r="DG52" s="16"/>
      <c r="DH52" s="16"/>
      <c r="DI52" s="16"/>
    </row>
    <row r="53" spans="1:113" x14ac:dyDescent="0.25">
      <c r="A53" s="1574"/>
      <c r="B53" s="1575" t="s">
        <v>64</v>
      </c>
      <c r="C53" s="1470">
        <f>'Alt 1- Funding Plan'!I21</f>
        <v>0</v>
      </c>
      <c r="D53" s="1641"/>
      <c r="E53" s="1470">
        <f>'Alt 1- Funding Plan'!K21</f>
        <v>0</v>
      </c>
      <c r="F53" s="1641"/>
      <c r="G53" s="1470">
        <f>'Alt 1- Funding Plan'!M21</f>
        <v>0</v>
      </c>
      <c r="H53" s="1641"/>
      <c r="I53" s="1470">
        <f>'Alt 1- Funding Plan'!O21</f>
        <v>0</v>
      </c>
      <c r="J53" s="1641"/>
      <c r="K53" s="1470">
        <f>'Alt 1- Funding Plan'!Q21</f>
        <v>0</v>
      </c>
      <c r="L53" s="1641"/>
      <c r="M53" s="1470">
        <f>'Alt 1- Funding Plan'!S21</f>
        <v>0</v>
      </c>
      <c r="N53" s="1641"/>
      <c r="O53" s="1470">
        <f>'Alt 1- Funding Plan'!U21</f>
        <v>0</v>
      </c>
      <c r="P53" s="1641"/>
      <c r="CL53" s="16"/>
      <c r="CM53" s="16"/>
      <c r="CN53" s="16"/>
      <c r="CO53" s="30"/>
      <c r="CP53" s="30"/>
      <c r="CQ53" s="16"/>
      <c r="CR53" s="16"/>
      <c r="CS53" s="16"/>
      <c r="CT53" s="16"/>
      <c r="CU53" s="16"/>
      <c r="CV53" s="16"/>
      <c r="CW53" s="30"/>
      <c r="CX53" s="30"/>
      <c r="CY53" s="30"/>
      <c r="CZ53" s="30"/>
      <c r="DA53" s="16"/>
      <c r="DB53" s="16"/>
      <c r="DC53" s="16"/>
      <c r="DD53" s="16"/>
      <c r="DE53" s="16"/>
      <c r="DF53" s="16"/>
      <c r="DG53" s="16"/>
      <c r="DH53" s="16"/>
      <c r="DI53" s="16"/>
    </row>
    <row r="54" spans="1:113" x14ac:dyDescent="0.25">
      <c r="A54" s="1574"/>
      <c r="B54" s="1575" t="s">
        <v>65</v>
      </c>
      <c r="C54" s="1517">
        <f>'Alt 1- Funding Plan'!I20+'Alt 1- Funding Plan'!I22</f>
        <v>0</v>
      </c>
      <c r="D54" s="1641"/>
      <c r="E54" s="1470">
        <f>'Alt 1- Funding Plan'!K20+'Alt 1- Funding Plan'!K22</f>
        <v>0</v>
      </c>
      <c r="F54" s="1641"/>
      <c r="G54" s="1470">
        <f>'Alt 1- Funding Plan'!M20+'Alt 1- Funding Plan'!M22</f>
        <v>0</v>
      </c>
      <c r="H54" s="1641"/>
      <c r="I54" s="1470">
        <f>'Alt 1- Funding Plan'!O20+'Alt 1- Funding Plan'!O22</f>
        <v>0</v>
      </c>
      <c r="J54" s="1641"/>
      <c r="K54" s="1470">
        <f>'Alt 1- Funding Plan'!Q20+'Alt 1- Funding Plan'!Q22</f>
        <v>0</v>
      </c>
      <c r="L54" s="1641"/>
      <c r="M54" s="1470">
        <f>'Alt 1- Funding Plan'!S20+'Alt 1- Funding Plan'!S22</f>
        <v>0</v>
      </c>
      <c r="N54" s="1641"/>
      <c r="O54" s="1470">
        <f>'Alt 1- Funding Plan'!U20+'Alt 1- Funding Plan'!U22</f>
        <v>0</v>
      </c>
      <c r="P54" s="1641"/>
      <c r="CL54" s="16"/>
      <c r="CM54" s="16"/>
      <c r="CN54" s="16"/>
      <c r="CO54" s="30"/>
      <c r="CP54" s="30"/>
      <c r="CQ54" s="16"/>
      <c r="CR54" s="16"/>
      <c r="CS54" s="16"/>
      <c r="CT54" s="16"/>
      <c r="CU54" s="16"/>
      <c r="CV54" s="16"/>
      <c r="CW54" s="30"/>
      <c r="CX54" s="30"/>
      <c r="CY54" s="30"/>
      <c r="CZ54" s="30"/>
      <c r="DA54" s="16"/>
      <c r="DB54" s="16"/>
      <c r="DC54" s="16"/>
      <c r="DD54" s="16"/>
      <c r="DE54" s="16"/>
      <c r="DF54" s="16"/>
      <c r="DG54" s="16"/>
      <c r="DH54" s="16"/>
      <c r="DI54" s="16"/>
    </row>
    <row r="55" spans="1:113" x14ac:dyDescent="0.25">
      <c r="A55" s="1574"/>
      <c r="B55" s="1575" t="s">
        <v>66</v>
      </c>
      <c r="C55" s="1898">
        <f>'Alt 1- Funding Plan'!I23</f>
        <v>0</v>
      </c>
      <c r="D55" s="1899"/>
      <c r="E55" s="1898">
        <f>'Alt 1- Funding Plan'!K23</f>
        <v>0</v>
      </c>
      <c r="F55" s="1899"/>
      <c r="G55" s="1898">
        <f>'Alt 1- Funding Plan'!M23</f>
        <v>0</v>
      </c>
      <c r="H55" s="1899"/>
      <c r="I55" s="1898">
        <f>'Alt 1- Funding Plan'!O23</f>
        <v>0</v>
      </c>
      <c r="J55" s="1899"/>
      <c r="K55" s="1898">
        <f>'Alt 1- Funding Plan'!Q23</f>
        <v>0</v>
      </c>
      <c r="L55" s="1899"/>
      <c r="M55" s="1898">
        <f>'Alt 1- Funding Plan'!S23</f>
        <v>0</v>
      </c>
      <c r="N55" s="1899"/>
      <c r="O55" s="1898">
        <f>'Alt 1- Funding Plan'!U23</f>
        <v>0</v>
      </c>
      <c r="P55" s="1899"/>
      <c r="CL55" s="16"/>
      <c r="CM55" s="16"/>
      <c r="CN55" s="16"/>
      <c r="CO55" s="31"/>
      <c r="CP55" s="31"/>
      <c r="CQ55" s="16"/>
      <c r="CR55" s="16"/>
      <c r="CS55" s="16"/>
      <c r="CT55" s="16"/>
      <c r="CU55" s="16"/>
      <c r="CV55" s="16"/>
      <c r="CW55" s="31"/>
      <c r="CX55" s="31"/>
      <c r="CY55" s="31"/>
      <c r="CZ55" s="31"/>
      <c r="DA55" s="16"/>
      <c r="DB55" s="16"/>
      <c r="DC55" s="16"/>
      <c r="DD55" s="16"/>
      <c r="DE55" s="16"/>
      <c r="DF55" s="16"/>
      <c r="DG55" s="16"/>
      <c r="DH55" s="16"/>
      <c r="DI55" s="16"/>
    </row>
    <row r="56" spans="1:113" x14ac:dyDescent="0.25">
      <c r="A56" s="1593" t="s">
        <v>62</v>
      </c>
      <c r="B56" s="1594"/>
      <c r="C56" s="1642">
        <f>SUM(C52:C54)</f>
        <v>0</v>
      </c>
      <c r="D56" s="1643"/>
      <c r="E56" s="1642">
        <f>SUM(E52:E54)</f>
        <v>0</v>
      </c>
      <c r="F56" s="1643"/>
      <c r="G56" s="1642">
        <f>SUM(G52:G54)</f>
        <v>0</v>
      </c>
      <c r="H56" s="1643"/>
      <c r="I56" s="1642">
        <f>SUM(I52:I54)</f>
        <v>0</v>
      </c>
      <c r="J56" s="1643"/>
      <c r="K56" s="1642">
        <f>SUM(K52:K54)</f>
        <v>0</v>
      </c>
      <c r="L56" s="1643"/>
      <c r="M56" s="1642">
        <f>SUM(M52:M54)</f>
        <v>0</v>
      </c>
      <c r="N56" s="1643"/>
      <c r="O56" s="1642">
        <f>SUM(O52:O54)</f>
        <v>0</v>
      </c>
      <c r="P56" s="1643"/>
      <c r="CL56" s="16"/>
      <c r="CM56" s="16"/>
      <c r="CN56" s="16"/>
      <c r="CO56" s="31"/>
      <c r="CP56" s="31"/>
      <c r="CQ56" s="16"/>
      <c r="CR56" s="16"/>
      <c r="CS56" s="16"/>
      <c r="CT56" s="16"/>
      <c r="CU56" s="16"/>
      <c r="CV56" s="16"/>
      <c r="CW56" s="31"/>
      <c r="CX56" s="31"/>
      <c r="CY56" s="31"/>
      <c r="CZ56" s="31"/>
      <c r="DA56" s="16"/>
      <c r="DB56" s="16"/>
      <c r="DC56" s="16"/>
      <c r="DD56" s="16"/>
      <c r="DE56" s="16"/>
      <c r="DF56" s="16"/>
      <c r="DG56" s="16"/>
      <c r="DH56" s="16"/>
      <c r="DI56" s="16"/>
    </row>
    <row r="57" spans="1:113" ht="15.75" thickBot="1" x14ac:dyDescent="0.3">
      <c r="A57" s="1580"/>
      <c r="B57" s="1581"/>
      <c r="C57" s="1524"/>
      <c r="D57" s="1525"/>
      <c r="E57" s="1524"/>
      <c r="F57" s="1525"/>
      <c r="G57" s="1524"/>
      <c r="H57" s="1525"/>
      <c r="I57" s="1524"/>
      <c r="J57" s="1525"/>
      <c r="K57" s="1524"/>
      <c r="L57" s="1525"/>
      <c r="M57" s="1524"/>
      <c r="N57" s="1525"/>
      <c r="O57" s="1524"/>
      <c r="P57" s="1525"/>
      <c r="CL57" s="16"/>
      <c r="CM57" s="16"/>
      <c r="CN57" s="16"/>
      <c r="CO57" s="55"/>
      <c r="CP57" s="55"/>
      <c r="CQ57" s="16"/>
      <c r="CR57" s="16"/>
      <c r="CS57" s="16"/>
      <c r="CT57" s="16"/>
      <c r="CU57" s="16"/>
      <c r="CV57" s="16"/>
      <c r="CW57" s="55"/>
      <c r="CX57" s="55"/>
      <c r="CY57" s="55"/>
      <c r="CZ57" s="55"/>
      <c r="DA57" s="16"/>
      <c r="DB57" s="16"/>
      <c r="DC57" s="16"/>
      <c r="DD57" s="16"/>
      <c r="DE57" s="16"/>
      <c r="DF57" s="16"/>
      <c r="DG57" s="16"/>
      <c r="DH57" s="16"/>
      <c r="DI57" s="16"/>
    </row>
    <row r="58" spans="1:113" x14ac:dyDescent="0.25">
      <c r="A58" s="1571" t="s">
        <v>115</v>
      </c>
      <c r="B58" s="1572"/>
      <c r="C58" s="1513"/>
      <c r="D58" s="1514"/>
      <c r="E58" s="1513"/>
      <c r="F58" s="1514"/>
      <c r="G58" s="1513"/>
      <c r="H58" s="1514"/>
      <c r="I58" s="1513"/>
      <c r="J58" s="1514"/>
      <c r="K58" s="1513"/>
      <c r="L58" s="1514"/>
      <c r="M58" s="1513"/>
      <c r="N58" s="1514"/>
      <c r="O58" s="1513"/>
      <c r="P58" s="1514"/>
      <c r="CL58" s="16"/>
      <c r="CM58" s="16"/>
      <c r="CN58" s="16"/>
      <c r="CO58" s="55"/>
      <c r="CP58" s="55"/>
      <c r="CQ58" s="16"/>
      <c r="CR58" s="16"/>
      <c r="CS58" s="16"/>
      <c r="CT58" s="16"/>
      <c r="CU58" s="16"/>
      <c r="CV58" s="16"/>
      <c r="CW58" s="55"/>
      <c r="CX58" s="55"/>
      <c r="CY58" s="55"/>
      <c r="CZ58" s="55"/>
      <c r="DA58" s="16"/>
      <c r="DB58" s="16"/>
      <c r="DC58" s="16"/>
      <c r="DD58" s="16"/>
      <c r="DE58" s="16"/>
      <c r="DF58" s="16"/>
      <c r="DG58" s="16"/>
      <c r="DH58" s="16"/>
      <c r="DI58" s="16"/>
    </row>
    <row r="59" spans="1:113" x14ac:dyDescent="0.25">
      <c r="A59" s="1574"/>
      <c r="B59" s="1575" t="s">
        <v>63</v>
      </c>
      <c r="C59" s="1470">
        <f>'Alt 1- Funding Plan'!I27</f>
        <v>0</v>
      </c>
      <c r="D59" s="1641"/>
      <c r="E59" s="1470">
        <f>'Alt 1- Funding Plan'!K27</f>
        <v>0</v>
      </c>
      <c r="F59" s="1641"/>
      <c r="G59" s="1470">
        <f>'Alt 1- Funding Plan'!M27</f>
        <v>0</v>
      </c>
      <c r="H59" s="1641"/>
      <c r="I59" s="1470">
        <f>'Alt 1- Funding Plan'!O27</f>
        <v>0</v>
      </c>
      <c r="J59" s="1641"/>
      <c r="K59" s="1470">
        <f>'Alt 1- Funding Plan'!Q27</f>
        <v>0</v>
      </c>
      <c r="L59" s="1641"/>
      <c r="M59" s="1470">
        <f>'Alt 1- Funding Plan'!S27</f>
        <v>0</v>
      </c>
      <c r="N59" s="1641"/>
      <c r="O59" s="1470">
        <f>'Alt 1- Funding Plan'!U27</f>
        <v>0</v>
      </c>
      <c r="P59" s="1641"/>
      <c r="CL59" s="16"/>
      <c r="CM59" s="16"/>
      <c r="CN59" s="16"/>
      <c r="CO59" s="55"/>
      <c r="CP59" s="55"/>
      <c r="CQ59" s="16"/>
      <c r="CR59" s="16"/>
      <c r="CS59" s="16"/>
      <c r="CT59" s="16"/>
      <c r="CU59" s="16"/>
      <c r="CV59" s="16"/>
      <c r="CW59" s="55"/>
      <c r="CX59" s="55"/>
      <c r="CY59" s="55"/>
      <c r="CZ59" s="55"/>
      <c r="DA59" s="16"/>
      <c r="DB59" s="16"/>
      <c r="DC59" s="16"/>
      <c r="DD59" s="16"/>
      <c r="DE59" s="16"/>
      <c r="DF59" s="16"/>
      <c r="DG59" s="16"/>
      <c r="DH59" s="16"/>
      <c r="DI59" s="16"/>
    </row>
    <row r="60" spans="1:113" x14ac:dyDescent="0.25">
      <c r="A60" s="1574"/>
      <c r="B60" s="1575" t="s">
        <v>64</v>
      </c>
      <c r="C60" s="1470">
        <f>'Alt 1- Funding Plan'!I29</f>
        <v>0</v>
      </c>
      <c r="D60" s="1641"/>
      <c r="E60" s="1470">
        <f>'Alt 1- Funding Plan'!K29</f>
        <v>0</v>
      </c>
      <c r="F60" s="1641"/>
      <c r="G60" s="1470">
        <f>'Alt 1- Funding Plan'!M29</f>
        <v>0</v>
      </c>
      <c r="H60" s="1641"/>
      <c r="I60" s="1470">
        <f>'Alt 1- Funding Plan'!O29</f>
        <v>0</v>
      </c>
      <c r="J60" s="1641"/>
      <c r="K60" s="1470">
        <f>'Alt 1- Funding Plan'!Q29</f>
        <v>0</v>
      </c>
      <c r="L60" s="1641"/>
      <c r="M60" s="1470">
        <f>'Alt 1- Funding Plan'!S29</f>
        <v>0</v>
      </c>
      <c r="N60" s="1641"/>
      <c r="O60" s="1470">
        <f>'Alt 1- Funding Plan'!U29</f>
        <v>0</v>
      </c>
      <c r="P60" s="1641"/>
      <c r="CL60" s="16"/>
      <c r="CM60" s="16"/>
      <c r="CN60" s="16"/>
      <c r="CO60" s="57"/>
      <c r="CP60" s="57"/>
      <c r="CQ60" s="16"/>
      <c r="CR60" s="16"/>
      <c r="CS60" s="16"/>
      <c r="CT60" s="16"/>
      <c r="CU60" s="16"/>
      <c r="CV60" s="16"/>
      <c r="CW60" s="57"/>
      <c r="CX60" s="57"/>
      <c r="CY60" s="57"/>
      <c r="CZ60" s="57"/>
      <c r="DA60" s="16"/>
      <c r="DB60" s="16"/>
      <c r="DC60" s="16"/>
      <c r="DD60" s="16"/>
      <c r="DE60" s="16"/>
      <c r="DF60" s="16"/>
      <c r="DG60" s="16"/>
      <c r="DH60" s="16"/>
      <c r="DI60" s="16"/>
    </row>
    <row r="61" spans="1:113" x14ac:dyDescent="0.25">
      <c r="A61" s="1574"/>
      <c r="B61" s="1575" t="s">
        <v>65</v>
      </c>
      <c r="C61" s="1470">
        <f>'Alt 1- Funding Plan'!I28+'Alt 1- Funding Plan'!I30</f>
        <v>0</v>
      </c>
      <c r="D61" s="1641"/>
      <c r="E61" s="1470">
        <f>'Alt 1- Funding Plan'!K28+'Alt 1- Funding Plan'!K30</f>
        <v>0</v>
      </c>
      <c r="F61" s="1641"/>
      <c r="G61" s="1470">
        <f>'Alt 1- Funding Plan'!M28+'Alt 1- Funding Plan'!M30</f>
        <v>0</v>
      </c>
      <c r="H61" s="1641"/>
      <c r="I61" s="1470">
        <f>'Alt 1- Funding Plan'!O28+'Alt 1- Funding Plan'!O30</f>
        <v>0</v>
      </c>
      <c r="J61" s="1641"/>
      <c r="K61" s="1470">
        <f>'Alt 1- Funding Plan'!Q28+'Alt 1- Funding Plan'!Q30</f>
        <v>0</v>
      </c>
      <c r="L61" s="1641"/>
      <c r="M61" s="1470">
        <f>'Alt 1- Funding Plan'!S28+'Alt 1- Funding Plan'!S30</f>
        <v>0</v>
      </c>
      <c r="N61" s="1641"/>
      <c r="O61" s="1470">
        <f>'Alt 1- Funding Plan'!U28+'Alt 1- Funding Plan'!U30</f>
        <v>0</v>
      </c>
      <c r="P61" s="1641"/>
      <c r="CL61" s="16"/>
      <c r="CM61" s="16"/>
      <c r="CN61" s="16"/>
      <c r="CO61" s="30"/>
      <c r="CP61" s="30"/>
      <c r="CQ61" s="16"/>
      <c r="CR61" s="16"/>
      <c r="CS61" s="16"/>
      <c r="CT61" s="16"/>
      <c r="CU61" s="16"/>
      <c r="CV61" s="16"/>
      <c r="CW61" s="30"/>
      <c r="CX61" s="30"/>
      <c r="CY61" s="30"/>
      <c r="CZ61" s="30"/>
      <c r="DA61" s="16"/>
      <c r="DB61" s="16"/>
      <c r="DC61" s="16"/>
      <c r="DD61" s="16"/>
      <c r="DE61" s="16"/>
      <c r="DF61" s="16"/>
      <c r="DG61" s="16"/>
      <c r="DH61" s="16"/>
      <c r="DI61" s="16"/>
    </row>
    <row r="62" spans="1:113" x14ac:dyDescent="0.25">
      <c r="A62" s="1574"/>
      <c r="B62" s="1575" t="s">
        <v>66</v>
      </c>
      <c r="C62" s="1470">
        <f>'Alt 1- Funding Plan'!I31</f>
        <v>0</v>
      </c>
      <c r="D62" s="1641"/>
      <c r="E62" s="1470">
        <f>'Alt 1- Funding Plan'!K31</f>
        <v>0</v>
      </c>
      <c r="F62" s="1641"/>
      <c r="G62" s="1470">
        <f>'Alt 1- Funding Plan'!M31</f>
        <v>0</v>
      </c>
      <c r="H62" s="1641"/>
      <c r="I62" s="1470">
        <f>'Alt 1- Funding Plan'!O31</f>
        <v>0</v>
      </c>
      <c r="J62" s="1641"/>
      <c r="K62" s="1470">
        <f>'Alt 1- Funding Plan'!Q31</f>
        <v>0</v>
      </c>
      <c r="L62" s="1641"/>
      <c r="M62" s="1470">
        <f>'Alt 1- Funding Plan'!S31</f>
        <v>0</v>
      </c>
      <c r="N62" s="1641"/>
      <c r="O62" s="1470">
        <f>'Alt 1- Funding Plan'!U31</f>
        <v>0</v>
      </c>
      <c r="P62" s="1641"/>
      <c r="CL62" s="16"/>
      <c r="CM62" s="16"/>
      <c r="CN62" s="16"/>
      <c r="CO62" s="31"/>
      <c r="CP62" s="31"/>
      <c r="CQ62" s="16"/>
      <c r="CR62" s="16"/>
      <c r="CS62" s="16"/>
      <c r="CT62" s="16"/>
      <c r="CU62" s="16"/>
      <c r="CV62" s="16"/>
      <c r="CW62" s="31"/>
      <c r="CX62" s="31"/>
      <c r="CY62" s="31"/>
      <c r="CZ62" s="31"/>
      <c r="DA62" s="16"/>
      <c r="DB62" s="16"/>
      <c r="DC62" s="16"/>
      <c r="DD62" s="16"/>
      <c r="DE62" s="16"/>
      <c r="DF62" s="16"/>
      <c r="DG62" s="16"/>
      <c r="DH62" s="16"/>
      <c r="DI62" s="16"/>
    </row>
    <row r="63" spans="1:113" x14ac:dyDescent="0.25">
      <c r="A63" s="1597" t="s">
        <v>67</v>
      </c>
      <c r="B63" s="1598"/>
      <c r="C63" s="1642">
        <f t="shared" ref="C63:O63" si="1">SUM(C59:C61)</f>
        <v>0</v>
      </c>
      <c r="D63" s="1643"/>
      <c r="E63" s="1642">
        <f t="shared" si="1"/>
        <v>0</v>
      </c>
      <c r="F63" s="1643"/>
      <c r="G63" s="1642">
        <f t="shared" si="1"/>
        <v>0</v>
      </c>
      <c r="H63" s="1643"/>
      <c r="I63" s="1642">
        <f t="shared" si="1"/>
        <v>0</v>
      </c>
      <c r="J63" s="1643"/>
      <c r="K63" s="1642">
        <f t="shared" si="1"/>
        <v>0</v>
      </c>
      <c r="L63" s="1643"/>
      <c r="M63" s="1642">
        <f t="shared" si="1"/>
        <v>0</v>
      </c>
      <c r="N63" s="1643"/>
      <c r="O63" s="1642">
        <f t="shared" si="1"/>
        <v>0</v>
      </c>
      <c r="P63" s="1643"/>
      <c r="CL63" s="16"/>
      <c r="CM63" s="16"/>
      <c r="CN63" s="16"/>
      <c r="CO63" s="31"/>
      <c r="CP63" s="31"/>
      <c r="CQ63" s="16"/>
      <c r="CR63" s="16"/>
      <c r="CS63" s="16"/>
      <c r="CT63" s="16"/>
      <c r="CU63" s="16"/>
      <c r="CV63" s="16"/>
      <c r="CW63" s="31"/>
      <c r="CX63" s="31"/>
      <c r="CY63" s="31"/>
      <c r="CZ63" s="31"/>
      <c r="DA63" s="16"/>
      <c r="DB63" s="16"/>
      <c r="DC63" s="16"/>
      <c r="DD63" s="16"/>
      <c r="DE63" s="16"/>
      <c r="DF63" s="16"/>
      <c r="DG63" s="16"/>
      <c r="DH63" s="16"/>
      <c r="DI63" s="16"/>
    </row>
    <row r="64" spans="1:113" ht="15.75" thickBot="1" x14ac:dyDescent="0.3">
      <c r="A64" s="1580"/>
      <c r="B64" s="1581"/>
      <c r="C64" s="1524"/>
      <c r="D64" s="1525"/>
      <c r="E64" s="1524"/>
      <c r="F64" s="1525"/>
      <c r="G64" s="1524"/>
      <c r="H64" s="1525"/>
      <c r="I64" s="1524"/>
      <c r="J64" s="1525"/>
      <c r="K64" s="1524"/>
      <c r="L64" s="1525"/>
      <c r="M64" s="1524"/>
      <c r="N64" s="1525"/>
      <c r="O64" s="1524"/>
      <c r="P64" s="1525"/>
      <c r="CL64" s="16"/>
      <c r="CM64" s="16"/>
      <c r="CN64" s="16"/>
      <c r="CO64" s="31"/>
      <c r="CP64" s="31"/>
      <c r="CQ64" s="16"/>
      <c r="CR64" s="16"/>
      <c r="CS64" s="16"/>
      <c r="CT64" s="16"/>
      <c r="CU64" s="16"/>
      <c r="CV64" s="16"/>
      <c r="CW64" s="31"/>
      <c r="CX64" s="31"/>
      <c r="CY64" s="31"/>
      <c r="CZ64" s="31"/>
      <c r="DA64" s="16"/>
      <c r="DB64" s="16"/>
      <c r="DC64" s="16"/>
      <c r="DD64" s="16"/>
      <c r="DE64" s="16"/>
      <c r="DF64" s="16"/>
      <c r="DG64" s="16"/>
      <c r="DH64" s="16"/>
      <c r="DI64" s="16"/>
    </row>
    <row r="65" spans="1:113" x14ac:dyDescent="0.25">
      <c r="A65" s="1571" t="s">
        <v>114</v>
      </c>
      <c r="B65" s="1572"/>
      <c r="C65" s="1599"/>
      <c r="D65" s="1600"/>
      <c r="E65" s="1599"/>
      <c r="F65" s="1600"/>
      <c r="G65" s="1599"/>
      <c r="H65" s="1600"/>
      <c r="I65" s="1599"/>
      <c r="J65" s="1600"/>
      <c r="K65" s="1599"/>
      <c r="L65" s="1600"/>
      <c r="M65" s="1599"/>
      <c r="N65" s="1600"/>
      <c r="O65" s="1599"/>
      <c r="P65" s="1600"/>
      <c r="CL65" s="16"/>
      <c r="CM65" s="16"/>
      <c r="CN65" s="16"/>
      <c r="CO65" s="31"/>
      <c r="CP65" s="31"/>
      <c r="CQ65" s="16"/>
      <c r="CR65" s="16"/>
      <c r="CS65" s="16"/>
      <c r="CT65" s="16"/>
      <c r="CU65" s="16"/>
      <c r="CV65" s="16"/>
      <c r="CW65" s="31"/>
      <c r="CX65" s="31"/>
      <c r="CY65" s="31"/>
      <c r="CZ65" s="31"/>
      <c r="DA65" s="16"/>
      <c r="DB65" s="16"/>
      <c r="DC65" s="16"/>
      <c r="DD65" s="16"/>
      <c r="DE65" s="16"/>
      <c r="DF65" s="16"/>
      <c r="DG65" s="16"/>
      <c r="DH65" s="16"/>
      <c r="DI65" s="16"/>
    </row>
    <row r="66" spans="1:113" x14ac:dyDescent="0.25">
      <c r="A66" s="1574"/>
      <c r="B66" s="1575" t="s">
        <v>63</v>
      </c>
      <c r="C66" s="1567">
        <v>0</v>
      </c>
      <c r="D66" s="1601"/>
      <c r="E66" s="1567">
        <v>0</v>
      </c>
      <c r="F66" s="1601"/>
      <c r="G66" s="1567">
        <v>0</v>
      </c>
      <c r="H66" s="1601"/>
      <c r="I66" s="1567">
        <v>0</v>
      </c>
      <c r="J66" s="1601"/>
      <c r="K66" s="1567">
        <v>0</v>
      </c>
      <c r="L66" s="1601"/>
      <c r="M66" s="1567">
        <v>0</v>
      </c>
      <c r="N66" s="1601"/>
      <c r="O66" s="1567">
        <v>0</v>
      </c>
      <c r="P66" s="1601"/>
      <c r="CL66" s="16"/>
      <c r="CM66" s="16"/>
      <c r="CN66" s="16"/>
      <c r="CO66" s="12"/>
      <c r="CP66" s="12"/>
      <c r="CQ66" s="16"/>
      <c r="CR66" s="16"/>
      <c r="CS66" s="16"/>
      <c r="CT66" s="16"/>
      <c r="CU66" s="16"/>
      <c r="CV66" s="16"/>
      <c r="CW66" s="12"/>
      <c r="CX66" s="12"/>
      <c r="CY66" s="12"/>
      <c r="CZ66" s="12"/>
      <c r="DA66" s="16"/>
      <c r="DB66" s="16"/>
      <c r="DC66" s="16"/>
      <c r="DD66" s="16"/>
      <c r="DE66" s="16"/>
      <c r="DF66" s="16"/>
      <c r="DG66" s="16"/>
      <c r="DH66" s="16"/>
      <c r="DI66" s="16"/>
    </row>
    <row r="67" spans="1:113" x14ac:dyDescent="0.25">
      <c r="A67" s="1574"/>
      <c r="B67" s="1575" t="s">
        <v>64</v>
      </c>
      <c r="C67" s="1567">
        <v>0</v>
      </c>
      <c r="D67" s="1601"/>
      <c r="E67" s="1567">
        <v>0</v>
      </c>
      <c r="F67" s="1601"/>
      <c r="G67" s="1567">
        <v>0</v>
      </c>
      <c r="H67" s="1601"/>
      <c r="I67" s="1567">
        <v>0</v>
      </c>
      <c r="J67" s="1601"/>
      <c r="K67" s="1567">
        <v>0</v>
      </c>
      <c r="L67" s="1601"/>
      <c r="M67" s="1567">
        <v>0</v>
      </c>
      <c r="N67" s="1601"/>
      <c r="O67" s="1567">
        <v>0</v>
      </c>
      <c r="P67" s="1601"/>
      <c r="CL67" s="16"/>
      <c r="CM67" s="16"/>
      <c r="CN67" s="16"/>
      <c r="CO67" s="12"/>
      <c r="CP67" s="12"/>
      <c r="CQ67" s="16"/>
      <c r="CR67" s="16"/>
      <c r="CS67" s="16"/>
      <c r="CT67" s="16"/>
      <c r="CU67" s="16"/>
      <c r="CV67" s="16"/>
      <c r="CW67" s="12"/>
      <c r="CX67" s="12"/>
      <c r="CY67" s="12"/>
      <c r="CZ67" s="12"/>
      <c r="DA67" s="16"/>
      <c r="DB67" s="16"/>
      <c r="DC67" s="16"/>
      <c r="DD67" s="16"/>
      <c r="DE67" s="16"/>
      <c r="DF67" s="16"/>
      <c r="DG67" s="16"/>
      <c r="DH67" s="16"/>
      <c r="DI67" s="16"/>
    </row>
    <row r="68" spans="1:113" x14ac:dyDescent="0.25">
      <c r="A68" s="1574"/>
      <c r="B68" s="1575" t="s">
        <v>65</v>
      </c>
      <c r="C68" s="1567">
        <v>0</v>
      </c>
      <c r="D68" s="1601"/>
      <c r="E68" s="1567">
        <v>0</v>
      </c>
      <c r="F68" s="1601"/>
      <c r="G68" s="1567">
        <v>0</v>
      </c>
      <c r="H68" s="1601"/>
      <c r="I68" s="1567">
        <v>0</v>
      </c>
      <c r="J68" s="1601"/>
      <c r="K68" s="1567">
        <v>0</v>
      </c>
      <c r="L68" s="1601"/>
      <c r="M68" s="1567">
        <v>0</v>
      </c>
      <c r="N68" s="1601"/>
      <c r="O68" s="1567">
        <v>0</v>
      </c>
      <c r="P68" s="1601"/>
      <c r="CL68" s="16"/>
      <c r="CM68" s="16"/>
      <c r="CN68" s="16"/>
      <c r="CO68" s="12"/>
      <c r="CP68" s="12"/>
      <c r="CQ68" s="16"/>
      <c r="CR68" s="16"/>
      <c r="CS68" s="16"/>
      <c r="CT68" s="16"/>
      <c r="CU68" s="16"/>
      <c r="CV68" s="16"/>
      <c r="CW68" s="12"/>
      <c r="CX68" s="12"/>
      <c r="CY68" s="12"/>
      <c r="CZ68" s="12"/>
      <c r="DA68" s="16"/>
      <c r="DB68" s="16"/>
      <c r="DC68" s="16"/>
      <c r="DD68" s="16"/>
      <c r="DE68" s="16"/>
      <c r="DF68" s="16"/>
      <c r="DG68" s="16"/>
      <c r="DH68" s="16"/>
      <c r="DI68" s="16"/>
    </row>
    <row r="69" spans="1:113" x14ac:dyDescent="0.25">
      <c r="A69" s="1574"/>
      <c r="B69" s="1575" t="s">
        <v>66</v>
      </c>
      <c r="C69" s="1567">
        <v>0</v>
      </c>
      <c r="D69" s="1601"/>
      <c r="E69" s="1567">
        <v>0</v>
      </c>
      <c r="F69" s="1601"/>
      <c r="G69" s="1567">
        <v>0</v>
      </c>
      <c r="H69" s="1601"/>
      <c r="I69" s="1567">
        <v>0</v>
      </c>
      <c r="J69" s="1601"/>
      <c r="K69" s="1567">
        <v>0</v>
      </c>
      <c r="L69" s="1601"/>
      <c r="M69" s="1567">
        <v>0</v>
      </c>
      <c r="N69" s="1601"/>
      <c r="O69" s="1567">
        <v>0</v>
      </c>
      <c r="P69" s="1601"/>
      <c r="CL69" s="16"/>
      <c r="CM69" s="16"/>
      <c r="CN69" s="16"/>
      <c r="CO69" s="15"/>
      <c r="CP69" s="15"/>
      <c r="CQ69" s="16"/>
      <c r="CR69" s="16"/>
      <c r="CS69" s="16"/>
      <c r="CT69" s="16"/>
      <c r="CU69" s="16"/>
      <c r="CV69" s="16"/>
      <c r="CW69" s="15"/>
      <c r="CX69" s="15"/>
      <c r="CY69" s="15"/>
      <c r="CZ69" s="15"/>
      <c r="DA69" s="16"/>
      <c r="DB69" s="16"/>
      <c r="DC69" s="16"/>
      <c r="DD69" s="16"/>
      <c r="DE69" s="16"/>
      <c r="DF69" s="16"/>
      <c r="DG69" s="16"/>
      <c r="DH69" s="16"/>
      <c r="DI69" s="16"/>
    </row>
    <row r="70" spans="1:113" x14ac:dyDescent="0.25">
      <c r="A70" s="1602" t="s">
        <v>68</v>
      </c>
      <c r="B70" s="1603"/>
      <c r="C70" s="1642">
        <f>SUM(C66:C68)</f>
        <v>0</v>
      </c>
      <c r="D70" s="1643"/>
      <c r="E70" s="1642">
        <f>SUM(E66:E68)</f>
        <v>0</v>
      </c>
      <c r="F70" s="1643"/>
      <c r="G70" s="1642">
        <f>SUM(G66:G68)</f>
        <v>0</v>
      </c>
      <c r="H70" s="1643"/>
      <c r="I70" s="1642">
        <f>SUM(I66:I68)</f>
        <v>0</v>
      </c>
      <c r="J70" s="1643"/>
      <c r="K70" s="1642">
        <f>SUM(K66:K68)</f>
        <v>0</v>
      </c>
      <c r="L70" s="1643"/>
      <c r="M70" s="1642">
        <f>SUM(M66:M68)</f>
        <v>0</v>
      </c>
      <c r="N70" s="1643"/>
      <c r="O70" s="1642">
        <f>SUM(O66:O68)</f>
        <v>0</v>
      </c>
      <c r="P70" s="1643"/>
      <c r="CL70" s="16"/>
      <c r="CM70" s="16"/>
      <c r="CN70" s="16"/>
      <c r="CO70" s="15"/>
      <c r="CP70" s="15"/>
      <c r="CQ70" s="16"/>
      <c r="CR70" s="16"/>
      <c r="CS70" s="16"/>
      <c r="CT70" s="16"/>
      <c r="CU70" s="16"/>
      <c r="CV70" s="16"/>
      <c r="CW70" s="15"/>
      <c r="CX70" s="15"/>
      <c r="CY70" s="15"/>
      <c r="CZ70" s="15"/>
      <c r="DA70" s="16"/>
      <c r="DB70" s="16"/>
      <c r="DC70" s="16"/>
      <c r="DD70" s="16"/>
      <c r="DE70" s="16"/>
      <c r="DF70" s="16"/>
      <c r="DG70" s="16"/>
      <c r="DH70" s="16"/>
      <c r="DI70" s="16"/>
    </row>
    <row r="71" spans="1:113" ht="15.75" thickBot="1" x14ac:dyDescent="0.3">
      <c r="A71" s="1620" t="s">
        <v>69</v>
      </c>
      <c r="B71" s="1621"/>
      <c r="C71" s="1644">
        <f>C70+C63+C56</f>
        <v>0</v>
      </c>
      <c r="D71" s="1645"/>
      <c r="E71" s="1644">
        <f>E70+E63+E56</f>
        <v>0</v>
      </c>
      <c r="F71" s="1645"/>
      <c r="G71" s="1644">
        <f>G70+G63+G56</f>
        <v>0</v>
      </c>
      <c r="H71" s="1645"/>
      <c r="I71" s="1644">
        <f>I70+I63+I56</f>
        <v>0</v>
      </c>
      <c r="J71" s="1645"/>
      <c r="K71" s="1644">
        <f>K70+K63+K56</f>
        <v>0</v>
      </c>
      <c r="L71" s="1645"/>
      <c r="M71" s="1644">
        <f>M70+M63+M56</f>
        <v>0</v>
      </c>
      <c r="N71" s="1645"/>
      <c r="O71" s="1644">
        <f>O70+O63+O56</f>
        <v>0</v>
      </c>
      <c r="P71" s="1645"/>
      <c r="CL71" s="16"/>
      <c r="CM71" s="16"/>
      <c r="CN71" s="16"/>
      <c r="CO71" s="56"/>
      <c r="CP71" s="56"/>
      <c r="CQ71" s="16"/>
      <c r="CR71" s="16"/>
      <c r="CS71" s="16"/>
      <c r="CT71" s="16"/>
      <c r="CU71" s="16"/>
      <c r="CV71" s="16"/>
      <c r="CW71" s="56"/>
      <c r="CX71" s="56"/>
      <c r="CY71" s="56"/>
      <c r="CZ71" s="56"/>
      <c r="DA71" s="16"/>
      <c r="DB71" s="16"/>
      <c r="DC71" s="16"/>
      <c r="DD71" s="16"/>
      <c r="DE71" s="16"/>
      <c r="DF71" s="16"/>
      <c r="DG71" s="16"/>
      <c r="DH71" s="16"/>
      <c r="DI71" s="16"/>
    </row>
    <row r="72" spans="1:113" ht="16.5" thickTop="1" thickBot="1" x14ac:dyDescent="0.3">
      <c r="A72" s="1580"/>
      <c r="B72" s="1581"/>
      <c r="C72" s="1595"/>
      <c r="D72" s="1596"/>
      <c r="E72" s="1595"/>
      <c r="F72" s="1596"/>
      <c r="G72" s="1595"/>
      <c r="H72" s="1596"/>
      <c r="I72" s="1595"/>
      <c r="J72" s="1596"/>
      <c r="K72" s="1595"/>
      <c r="L72" s="1596"/>
      <c r="M72" s="1595"/>
      <c r="N72" s="1596"/>
      <c r="O72" s="1595"/>
      <c r="P72" s="1596"/>
      <c r="CL72" s="16"/>
      <c r="CM72" s="16"/>
      <c r="CN72" s="16"/>
      <c r="CO72" s="56"/>
      <c r="CP72" s="56"/>
      <c r="CQ72" s="16"/>
      <c r="CR72" s="16"/>
      <c r="CS72" s="16"/>
      <c r="CT72" s="16"/>
      <c r="CU72" s="16"/>
      <c r="CV72" s="16"/>
      <c r="CW72" s="56"/>
      <c r="CX72" s="56"/>
      <c r="CY72" s="56"/>
      <c r="CZ72" s="56"/>
      <c r="DA72" s="16"/>
      <c r="DB72" s="16"/>
      <c r="DC72" s="16"/>
      <c r="DD72" s="16"/>
      <c r="DE72" s="16"/>
      <c r="DF72" s="16"/>
      <c r="DG72" s="16"/>
      <c r="DH72" s="16"/>
      <c r="DI72" s="16"/>
    </row>
    <row r="73" spans="1:113" x14ac:dyDescent="0.25">
      <c r="A73" s="1571" t="s">
        <v>113</v>
      </c>
      <c r="B73" s="1572"/>
      <c r="C73" s="1599"/>
      <c r="D73" s="1600"/>
      <c r="E73" s="1599"/>
      <c r="F73" s="1600"/>
      <c r="G73" s="1599"/>
      <c r="H73" s="1600"/>
      <c r="I73" s="1599"/>
      <c r="J73" s="1600"/>
      <c r="K73" s="1599"/>
      <c r="L73" s="1600"/>
      <c r="M73" s="1599"/>
      <c r="N73" s="1600"/>
      <c r="O73" s="1599"/>
      <c r="P73" s="1600"/>
      <c r="CL73" s="16"/>
      <c r="CM73" s="16"/>
      <c r="CN73" s="16"/>
      <c r="CO73" s="56"/>
      <c r="CP73" s="56"/>
      <c r="CQ73" s="16"/>
      <c r="CR73" s="16"/>
      <c r="CS73" s="16"/>
      <c r="CT73" s="16"/>
      <c r="CU73" s="16"/>
      <c r="CV73" s="16"/>
      <c r="CW73" s="56"/>
      <c r="CX73" s="56"/>
      <c r="CY73" s="56"/>
      <c r="CZ73" s="56"/>
      <c r="DA73" s="16"/>
      <c r="DB73" s="16"/>
      <c r="DC73" s="16"/>
      <c r="DD73" s="16"/>
      <c r="DE73" s="16"/>
      <c r="DF73" s="16"/>
      <c r="DG73" s="16"/>
      <c r="DH73" s="16"/>
      <c r="DI73" s="16"/>
    </row>
    <row r="74" spans="1:113" x14ac:dyDescent="0.25">
      <c r="A74" s="1574"/>
      <c r="B74" s="1575" t="s">
        <v>70</v>
      </c>
      <c r="C74" s="1567">
        <v>0</v>
      </c>
      <c r="D74" s="1601"/>
      <c r="E74" s="1567">
        <v>0</v>
      </c>
      <c r="F74" s="1601"/>
      <c r="G74" s="1567">
        <v>0</v>
      </c>
      <c r="H74" s="1601"/>
      <c r="I74" s="1567">
        <v>0</v>
      </c>
      <c r="J74" s="1601"/>
      <c r="K74" s="1604">
        <v>0</v>
      </c>
      <c r="L74" s="1605"/>
      <c r="M74" s="1604">
        <v>0</v>
      </c>
      <c r="N74" s="1605"/>
      <c r="O74" s="1604">
        <v>0</v>
      </c>
      <c r="P74" s="1606"/>
      <c r="CL74" s="16"/>
      <c r="CM74" s="16"/>
      <c r="CN74" s="16"/>
      <c r="CO74" s="56"/>
      <c r="CP74" s="56"/>
      <c r="CQ74" s="16"/>
      <c r="CR74" s="16"/>
      <c r="CS74" s="16"/>
      <c r="CT74" s="16"/>
      <c r="CU74" s="16"/>
      <c r="CV74" s="16"/>
      <c r="CW74" s="56"/>
      <c r="CX74" s="56"/>
      <c r="CY74" s="56"/>
      <c r="CZ74" s="56"/>
      <c r="DA74" s="16"/>
      <c r="DB74" s="16"/>
      <c r="DC74" s="16"/>
      <c r="DD74" s="16"/>
      <c r="DE74" s="16"/>
      <c r="DF74" s="16"/>
      <c r="DG74" s="16"/>
      <c r="DH74" s="16"/>
      <c r="DI74" s="16"/>
    </row>
    <row r="75" spans="1:113" x14ac:dyDescent="0.25">
      <c r="A75" s="1574"/>
      <c r="B75" s="1575" t="s">
        <v>71</v>
      </c>
      <c r="C75" s="1567">
        <v>0</v>
      </c>
      <c r="D75" s="1601"/>
      <c r="E75" s="1567">
        <v>0</v>
      </c>
      <c r="F75" s="1601"/>
      <c r="G75" s="1567">
        <v>0</v>
      </c>
      <c r="H75" s="1601"/>
      <c r="I75" s="1567">
        <v>0</v>
      </c>
      <c r="J75" s="1601"/>
      <c r="K75" s="1604">
        <v>0</v>
      </c>
      <c r="L75" s="1605"/>
      <c r="M75" s="1604">
        <v>0</v>
      </c>
      <c r="N75" s="1605"/>
      <c r="O75" s="1604">
        <v>0</v>
      </c>
      <c r="P75" s="1606"/>
      <c r="CL75" s="16"/>
      <c r="CM75" s="16"/>
      <c r="CN75" s="16"/>
      <c r="CO75" s="56"/>
      <c r="CP75" s="56"/>
      <c r="CQ75" s="16"/>
      <c r="CR75" s="16"/>
      <c r="CS75" s="16"/>
      <c r="CT75" s="16"/>
      <c r="CU75" s="16"/>
      <c r="CV75" s="16"/>
      <c r="CW75" s="56"/>
      <c r="CX75" s="56"/>
      <c r="CY75" s="56"/>
      <c r="CZ75" s="56"/>
      <c r="DA75" s="16"/>
      <c r="DB75" s="16"/>
      <c r="DC75" s="16"/>
      <c r="DD75" s="16"/>
      <c r="DE75" s="16"/>
      <c r="DF75" s="16"/>
      <c r="DG75" s="16"/>
      <c r="DH75" s="16"/>
      <c r="DI75" s="16"/>
    </row>
    <row r="76" spans="1:113" x14ac:dyDescent="0.25">
      <c r="A76" s="1574"/>
      <c r="B76" s="1575" t="s">
        <v>72</v>
      </c>
      <c r="C76" s="1567">
        <v>0</v>
      </c>
      <c r="D76" s="1601"/>
      <c r="E76" s="1567">
        <v>0</v>
      </c>
      <c r="F76" s="1601"/>
      <c r="G76" s="1567">
        <v>0</v>
      </c>
      <c r="H76" s="1601"/>
      <c r="I76" s="1567">
        <v>0</v>
      </c>
      <c r="J76" s="1601"/>
      <c r="K76" s="1604">
        <v>0</v>
      </c>
      <c r="L76" s="1605"/>
      <c r="M76" s="1604">
        <v>0</v>
      </c>
      <c r="N76" s="1605"/>
      <c r="O76" s="1604">
        <v>0</v>
      </c>
      <c r="P76" s="1606"/>
      <c r="CL76" s="16"/>
      <c r="CM76" s="16"/>
      <c r="CN76" s="16"/>
      <c r="CO76" s="56"/>
      <c r="CP76" s="56"/>
      <c r="CQ76" s="16"/>
      <c r="CR76" s="16"/>
      <c r="CS76" s="16"/>
      <c r="CT76" s="16"/>
      <c r="CU76" s="16"/>
      <c r="CV76" s="16"/>
      <c r="CW76" s="56"/>
      <c r="CX76" s="56"/>
      <c r="CY76" s="56"/>
      <c r="CZ76" s="56"/>
      <c r="DA76" s="16"/>
      <c r="DB76" s="16"/>
      <c r="DC76" s="16"/>
      <c r="DD76" s="16"/>
      <c r="DE76" s="16"/>
      <c r="DF76" s="16"/>
      <c r="DG76" s="16"/>
      <c r="DH76" s="16"/>
      <c r="DI76" s="16"/>
    </row>
    <row r="77" spans="1:113" ht="15.75" thickBot="1" x14ac:dyDescent="0.3">
      <c r="A77" s="1574"/>
      <c r="B77" s="1575"/>
      <c r="C77" s="1604"/>
      <c r="D77" s="1605"/>
      <c r="E77" s="1604"/>
      <c r="F77" s="1605"/>
      <c r="G77" s="1604"/>
      <c r="H77" s="1605"/>
      <c r="I77" s="1604"/>
      <c r="J77" s="1605"/>
      <c r="K77" s="1604"/>
      <c r="L77" s="1605"/>
      <c r="M77" s="1604"/>
      <c r="N77" s="1605"/>
      <c r="O77" s="1604"/>
      <c r="P77" s="1605"/>
      <c r="CL77" s="16"/>
      <c r="CM77" s="16"/>
      <c r="CN77" s="16"/>
      <c r="CO77" s="56"/>
      <c r="CP77" s="56"/>
      <c r="CQ77" s="16"/>
      <c r="CR77" s="16"/>
      <c r="CS77" s="16"/>
      <c r="CT77" s="16"/>
      <c r="CU77" s="16"/>
      <c r="CV77" s="16"/>
      <c r="CW77" s="56"/>
      <c r="CX77" s="56"/>
      <c r="CY77" s="56"/>
      <c r="CZ77" s="56"/>
      <c r="DA77" s="16"/>
      <c r="DB77" s="16"/>
      <c r="DC77" s="16"/>
      <c r="DD77" s="16"/>
      <c r="DE77" s="16"/>
      <c r="DF77" s="16"/>
      <c r="DG77" s="16"/>
      <c r="DH77" s="16"/>
      <c r="DI77" s="16"/>
    </row>
    <row r="78" spans="1:113" x14ac:dyDescent="0.25">
      <c r="A78" s="1571" t="s">
        <v>112</v>
      </c>
      <c r="B78" s="1572"/>
      <c r="C78" s="1599"/>
      <c r="D78" s="1600"/>
      <c r="E78" s="1599"/>
      <c r="F78" s="1600"/>
      <c r="G78" s="1599"/>
      <c r="H78" s="1600"/>
      <c r="I78" s="1599"/>
      <c r="J78" s="1600"/>
      <c r="K78" s="1599"/>
      <c r="L78" s="1600"/>
      <c r="M78" s="1599"/>
      <c r="N78" s="1600"/>
      <c r="O78" s="1599"/>
      <c r="P78" s="1600"/>
      <c r="CL78" s="16"/>
      <c r="CM78" s="16"/>
      <c r="CN78" s="16"/>
      <c r="CO78" s="56"/>
      <c r="CP78" s="56"/>
      <c r="CQ78" s="16"/>
      <c r="CR78" s="16"/>
      <c r="CS78" s="16"/>
      <c r="CT78" s="16"/>
      <c r="CU78" s="16"/>
      <c r="CV78" s="16"/>
      <c r="CW78" s="56"/>
      <c r="CX78" s="56"/>
      <c r="CY78" s="56"/>
      <c r="CZ78" s="56"/>
      <c r="DA78" s="16"/>
      <c r="DB78" s="16"/>
      <c r="DC78" s="16"/>
      <c r="DD78" s="16"/>
      <c r="DE78" s="16"/>
      <c r="DF78" s="16"/>
      <c r="DG78" s="16"/>
      <c r="DH78" s="16"/>
      <c r="DI78" s="16"/>
    </row>
    <row r="79" spans="1:113" x14ac:dyDescent="0.25">
      <c r="A79" s="1574"/>
      <c r="B79" s="1575" t="s">
        <v>63</v>
      </c>
      <c r="C79" s="1567">
        <v>0</v>
      </c>
      <c r="D79" s="1601"/>
      <c r="E79" s="1567">
        <v>0</v>
      </c>
      <c r="F79" s="1601"/>
      <c r="G79" s="1567">
        <v>0</v>
      </c>
      <c r="H79" s="1601"/>
      <c r="I79" s="1567">
        <v>0</v>
      </c>
      <c r="J79" s="1601"/>
      <c r="K79" s="1604">
        <v>0</v>
      </c>
      <c r="L79" s="1605"/>
      <c r="M79" s="1604">
        <v>0</v>
      </c>
      <c r="N79" s="1605"/>
      <c r="O79" s="1604">
        <v>0</v>
      </c>
      <c r="P79" s="1606"/>
      <c r="CL79" s="16"/>
      <c r="CM79" s="16"/>
      <c r="CN79" s="16"/>
      <c r="CO79" s="56"/>
      <c r="CP79" s="56"/>
      <c r="CQ79" s="16"/>
      <c r="CR79" s="16"/>
      <c r="CS79" s="16"/>
      <c r="CT79" s="16"/>
      <c r="CU79" s="16"/>
      <c r="CV79" s="16"/>
      <c r="CW79" s="56"/>
      <c r="CX79" s="56"/>
      <c r="CY79" s="56"/>
      <c r="CZ79" s="56"/>
      <c r="DA79" s="16"/>
      <c r="DB79" s="16"/>
      <c r="DC79" s="16"/>
      <c r="DD79" s="16"/>
      <c r="DE79" s="16"/>
      <c r="DF79" s="16"/>
      <c r="DG79" s="16"/>
      <c r="DH79" s="16"/>
      <c r="DI79" s="16"/>
    </row>
    <row r="80" spans="1:113" x14ac:dyDescent="0.25">
      <c r="A80" s="1574"/>
      <c r="B80" s="1575" t="s">
        <v>65</v>
      </c>
      <c r="C80" s="1567">
        <v>0</v>
      </c>
      <c r="D80" s="1601"/>
      <c r="E80" s="1567">
        <v>0</v>
      </c>
      <c r="F80" s="1601"/>
      <c r="G80" s="1567">
        <v>0</v>
      </c>
      <c r="H80" s="1601"/>
      <c r="I80" s="1567">
        <v>0</v>
      </c>
      <c r="J80" s="1601"/>
      <c r="K80" s="1604">
        <v>0</v>
      </c>
      <c r="L80" s="1605"/>
      <c r="M80" s="1604">
        <v>0</v>
      </c>
      <c r="N80" s="1605"/>
      <c r="O80" s="1604">
        <v>0</v>
      </c>
      <c r="P80" s="1606"/>
      <c r="CL80" s="16"/>
      <c r="CM80" s="16"/>
      <c r="CN80" s="16"/>
      <c r="CO80" s="56"/>
      <c r="CP80" s="56"/>
      <c r="CQ80" s="16"/>
      <c r="CR80" s="16"/>
      <c r="CS80" s="16"/>
      <c r="CT80" s="16"/>
      <c r="CU80" s="16"/>
      <c r="CV80" s="16"/>
      <c r="CW80" s="56"/>
      <c r="CX80" s="56"/>
      <c r="CY80" s="56"/>
      <c r="CZ80" s="56"/>
      <c r="DA80" s="16"/>
      <c r="DB80" s="16"/>
      <c r="DC80" s="16"/>
      <c r="DD80" s="16"/>
      <c r="DE80" s="16"/>
      <c r="DF80" s="16"/>
      <c r="DG80" s="16"/>
      <c r="DH80" s="16"/>
      <c r="DI80" s="16"/>
    </row>
    <row r="81" spans="1:113" ht="15.75" thickBot="1" x14ac:dyDescent="0.3">
      <c r="A81" s="1578"/>
      <c r="B81" s="1579"/>
      <c r="C81" s="1607"/>
      <c r="D81" s="1608"/>
      <c r="E81" s="1607"/>
      <c r="F81" s="1608"/>
      <c r="G81" s="1607"/>
      <c r="H81" s="1608"/>
      <c r="I81" s="1607"/>
      <c r="J81" s="1608"/>
      <c r="K81" s="1607"/>
      <c r="L81" s="1608"/>
      <c r="M81" s="1607"/>
      <c r="N81" s="1608"/>
      <c r="O81" s="1607"/>
      <c r="P81" s="1608"/>
      <c r="CL81" s="16"/>
      <c r="CM81" s="16"/>
      <c r="CN81" s="16"/>
      <c r="CO81" s="56"/>
      <c r="CP81" s="56"/>
      <c r="CQ81" s="16"/>
      <c r="CR81" s="16"/>
      <c r="CS81" s="16"/>
      <c r="CT81" s="16"/>
      <c r="CU81" s="16"/>
      <c r="CV81" s="16"/>
      <c r="CW81" s="56"/>
      <c r="CX81" s="56"/>
      <c r="CY81" s="56"/>
      <c r="CZ81" s="56"/>
      <c r="DA81" s="16"/>
      <c r="DB81" s="16"/>
      <c r="DC81" s="16"/>
      <c r="DD81" s="16"/>
      <c r="DE81" s="16"/>
      <c r="DF81" s="16"/>
      <c r="DG81" s="16"/>
      <c r="DH81" s="16"/>
      <c r="DI81" s="16"/>
    </row>
    <row r="82" spans="1:113" x14ac:dyDescent="0.25">
      <c r="A82" s="1571" t="s">
        <v>111</v>
      </c>
      <c r="B82" s="1572"/>
      <c r="C82" s="1599"/>
      <c r="D82" s="1600"/>
      <c r="E82" s="1599"/>
      <c r="F82" s="1600"/>
      <c r="G82" s="1599"/>
      <c r="H82" s="1600"/>
      <c r="I82" s="1599"/>
      <c r="J82" s="1609"/>
      <c r="K82" s="1599"/>
      <c r="L82" s="1600"/>
      <c r="M82" s="1599"/>
      <c r="N82" s="1600"/>
      <c r="O82" s="1609"/>
      <c r="P82" s="1600"/>
      <c r="CL82" s="16"/>
      <c r="CM82" s="16"/>
      <c r="CN82" s="16"/>
      <c r="CO82" s="56"/>
      <c r="CP82" s="56"/>
      <c r="CQ82" s="16"/>
      <c r="CR82" s="16"/>
      <c r="CS82" s="16"/>
      <c r="CT82" s="16"/>
      <c r="CU82" s="16"/>
      <c r="CV82" s="16"/>
      <c r="CW82" s="56"/>
      <c r="CX82" s="56"/>
      <c r="CY82" s="56"/>
      <c r="CZ82" s="56"/>
      <c r="DA82" s="16"/>
      <c r="DB82" s="16"/>
      <c r="DC82" s="16"/>
      <c r="DD82" s="16"/>
      <c r="DE82" s="16"/>
      <c r="DF82" s="16"/>
      <c r="DG82" s="16"/>
      <c r="DH82" s="16"/>
      <c r="DI82" s="16"/>
    </row>
    <row r="83" spans="1:113" x14ac:dyDescent="0.25">
      <c r="A83" s="1574"/>
      <c r="B83" s="1575" t="s">
        <v>63</v>
      </c>
      <c r="C83" s="1567">
        <v>0</v>
      </c>
      <c r="D83" s="1601"/>
      <c r="E83" s="1567">
        <v>0</v>
      </c>
      <c r="F83" s="1601"/>
      <c r="G83" s="1567">
        <v>0</v>
      </c>
      <c r="H83" s="1601"/>
      <c r="I83" s="1567">
        <v>0</v>
      </c>
      <c r="J83" s="1610"/>
      <c r="K83" s="1604">
        <v>0</v>
      </c>
      <c r="L83" s="1605"/>
      <c r="M83" s="1604">
        <v>0</v>
      </c>
      <c r="N83" s="1605"/>
      <c r="O83" s="1611">
        <v>0</v>
      </c>
      <c r="P83" s="1606"/>
      <c r="CL83" s="16"/>
      <c r="CM83" s="16"/>
      <c r="CN83" s="16"/>
      <c r="CO83" s="15"/>
      <c r="CP83" s="15"/>
      <c r="CQ83" s="16"/>
      <c r="CR83" s="16"/>
      <c r="CS83" s="16"/>
      <c r="CT83" s="16"/>
      <c r="CU83" s="16"/>
      <c r="CV83" s="16"/>
      <c r="CW83" s="15"/>
      <c r="CX83" s="15"/>
      <c r="CY83" s="15"/>
      <c r="CZ83" s="15"/>
      <c r="DA83" s="16"/>
      <c r="DB83" s="16"/>
      <c r="DC83" s="16"/>
      <c r="DD83" s="16"/>
      <c r="DE83" s="16"/>
      <c r="DF83" s="16"/>
      <c r="DG83" s="16"/>
      <c r="DH83" s="16"/>
      <c r="DI83" s="16"/>
    </row>
    <row r="84" spans="1:113" ht="15.75" thickBot="1" x14ac:dyDescent="0.3">
      <c r="A84" s="1612"/>
      <c r="B84" s="1613" t="s">
        <v>65</v>
      </c>
      <c r="C84" s="1568">
        <v>0</v>
      </c>
      <c r="D84" s="1614"/>
      <c r="E84" s="1568">
        <v>0</v>
      </c>
      <c r="F84" s="1614"/>
      <c r="G84" s="1568">
        <v>0</v>
      </c>
      <c r="H84" s="1614"/>
      <c r="I84" s="1568">
        <v>0</v>
      </c>
      <c r="J84" s="1615"/>
      <c r="K84" s="1616">
        <v>0</v>
      </c>
      <c r="L84" s="1617"/>
      <c r="M84" s="1616">
        <v>0</v>
      </c>
      <c r="N84" s="1617"/>
      <c r="O84" s="1618">
        <v>0</v>
      </c>
      <c r="P84" s="1619"/>
      <c r="Q84" s="11"/>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1:113" x14ac:dyDescent="0.25">
      <c r="B85" s="14"/>
      <c r="O85" s="1622"/>
      <c r="Q85" s="1"/>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sheetData>
  <sheetProtection sheet="1" objects="1" scenarios="1" formatCells="0" formatColumns="0" formatRows="0" insertColumns="0" insertRows="0" insertHyperlinks="0" deleteColumns="0" deleteRows="0" sort="0" autoFilter="0" pivotTables="0"/>
  <mergeCells count="11">
    <mergeCell ref="M6:N6"/>
    <mergeCell ref="O6:P6"/>
    <mergeCell ref="G4:H4"/>
    <mergeCell ref="I4:J4"/>
    <mergeCell ref="G5:H5"/>
    <mergeCell ref="I5:J5"/>
    <mergeCell ref="C6:D6"/>
    <mergeCell ref="E6:F6"/>
    <mergeCell ref="G6:H6"/>
    <mergeCell ref="I6:J6"/>
    <mergeCell ref="K6:L6"/>
  </mergeCells>
  <phoneticPr fontId="50" type="noConversion"/>
  <printOptions horizontalCentered="1"/>
  <pageMargins left="0.25" right="0.17" top="1.19" bottom="0.85" header="0.23" footer="0.23"/>
  <pageSetup paperSize="5" scale="70" orientation="landscape" horizontalDpi="4294967294" r:id="rId1"/>
  <headerFooter>
    <oddHeader>&amp;L&amp;"Arial,Regular"&amp;14Agency/State Entity:
Project Number:
Project Name:&amp;C&amp;"Arial,Bold"&amp;18Financial Analysis Worksheets - BCP Project Costs&amp;R&amp;"Arial,Regular"&amp;14Date:  (MM/DD/YYYY)
Stage/Version:  (Stage X/Version X)</oddHeader>
    <oddFooter>&amp;L&amp;"Arial,Regular"&amp;14SIMM 19F.2 (Rev. 1/29/2016)&amp;C&amp;"Arial,Regular"&amp;14&amp;P of &amp;N&amp;R&amp;"Arial,Regular"&amp;14&amp;D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45"/>
  <sheetViews>
    <sheetView zoomScale="80" zoomScaleNormal="80" workbookViewId="0">
      <selection activeCell="A5" sqref="A5"/>
    </sheetView>
  </sheetViews>
  <sheetFormatPr defaultColWidth="9.140625" defaultRowHeight="15" x14ac:dyDescent="0.25"/>
  <cols>
    <col min="1" max="1" width="45.28515625" style="178" customWidth="1"/>
    <col min="2" max="2" width="10.140625" style="178" customWidth="1"/>
    <col min="3" max="3" width="9.7109375" style="178" customWidth="1"/>
    <col min="4" max="4" width="9.85546875" style="178" customWidth="1"/>
    <col min="5" max="12" width="9.85546875" style="178" hidden="1" customWidth="1"/>
    <col min="13" max="14" width="9.85546875" style="178" customWidth="1"/>
    <col min="15" max="22" width="9.85546875" style="178" hidden="1" customWidth="1"/>
    <col min="23" max="23" width="9.85546875" style="178" customWidth="1"/>
    <col min="24" max="24" width="9.7109375" style="178" customWidth="1"/>
    <col min="25" max="32" width="9.7109375" style="178" hidden="1" customWidth="1"/>
    <col min="33" max="33" width="9.7109375" style="178" customWidth="1"/>
    <col min="34" max="34" width="12.140625" style="178" customWidth="1"/>
    <col min="35" max="35" width="9.7109375" style="178" customWidth="1"/>
    <col min="36" max="36" width="9.28515625" style="178" customWidth="1"/>
    <col min="37" max="44" width="9.28515625" style="178" hidden="1" customWidth="1"/>
    <col min="45" max="45" width="9.28515625" style="178" customWidth="1"/>
    <col min="46" max="46" width="9.85546875" style="178" customWidth="1"/>
    <col min="47" max="54" width="9.85546875" style="178" hidden="1" customWidth="1"/>
    <col min="55" max="55" width="9.85546875" style="178" customWidth="1"/>
    <col min="56" max="56" width="9.7109375" style="178" customWidth="1"/>
    <col min="57" max="64" width="9.7109375" style="178" hidden="1" customWidth="1"/>
    <col min="65" max="65" width="9.7109375" style="178" customWidth="1"/>
    <col min="66" max="66" width="11.5703125" style="178" customWidth="1"/>
    <col min="67" max="74" width="9.7109375" style="178" hidden="1" customWidth="1"/>
    <col min="75" max="76" width="9.7109375" style="178" customWidth="1"/>
    <col min="77" max="84" width="9.7109375" style="178" hidden="1" customWidth="1"/>
    <col min="85" max="85" width="9.7109375" style="178" customWidth="1"/>
    <col min="86" max="86" width="10.28515625" style="178" customWidth="1"/>
    <col min="87" max="94" width="10.28515625" style="178" hidden="1" customWidth="1"/>
    <col min="95" max="95" width="10.28515625" style="178" customWidth="1"/>
    <col min="96" max="96" width="12.140625" style="178" customWidth="1"/>
    <col min="97" max="97" width="9.5703125" style="178" customWidth="1"/>
    <col min="98" max="98" width="12.140625" style="178" customWidth="1"/>
    <col min="99" max="16384" width="9.140625" style="178"/>
  </cols>
  <sheetData>
    <row r="1" spans="1:102" ht="36.75" customHeight="1" thickTop="1" x14ac:dyDescent="0.2">
      <c r="A1" s="2144" t="s">
        <v>230</v>
      </c>
      <c r="B1" s="1946" t="s">
        <v>168</v>
      </c>
      <c r="C1" s="1947" t="s">
        <v>0</v>
      </c>
      <c r="D1" s="1947" t="s">
        <v>167</v>
      </c>
      <c r="E1" s="1835"/>
      <c r="F1" s="1835"/>
      <c r="G1" s="1835"/>
      <c r="H1" s="1835"/>
      <c r="I1" s="1835"/>
      <c r="J1" s="1835"/>
      <c r="K1" s="1835"/>
      <c r="L1" s="889"/>
      <c r="M1" s="2485" t="s">
        <v>188</v>
      </c>
      <c r="N1" s="2486"/>
      <c r="O1" s="2486"/>
      <c r="P1" s="2486"/>
      <c r="Q1" s="2486"/>
      <c r="R1" s="2486"/>
      <c r="S1" s="2486"/>
      <c r="T1" s="2486"/>
      <c r="U1" s="2486"/>
      <c r="V1" s="2486"/>
      <c r="W1" s="2486"/>
      <c r="X1" s="2487"/>
      <c r="Y1" s="1724"/>
      <c r="Z1" s="1725"/>
      <c r="AA1" s="1725"/>
      <c r="AB1" s="1725"/>
      <c r="AC1" s="1725"/>
      <c r="AD1" s="1725"/>
      <c r="AE1" s="1725"/>
      <c r="AF1" s="1726"/>
      <c r="AG1" s="2478" t="s">
        <v>187</v>
      </c>
      <c r="AH1" s="2479"/>
      <c r="AI1" s="2482" t="s">
        <v>169</v>
      </c>
      <c r="AJ1" s="2483"/>
      <c r="AK1" s="2483"/>
      <c r="AL1" s="2483"/>
      <c r="AM1" s="2483"/>
      <c r="AN1" s="2483"/>
      <c r="AO1" s="2483"/>
      <c r="AP1" s="2483"/>
      <c r="AQ1" s="2483"/>
      <c r="AR1" s="2483"/>
      <c r="AS1" s="2483"/>
      <c r="AT1" s="2483"/>
      <c r="AU1" s="2483"/>
      <c r="AV1" s="2483"/>
      <c r="AW1" s="2483"/>
      <c r="AX1" s="2483"/>
      <c r="AY1" s="2483"/>
      <c r="AZ1" s="2483"/>
      <c r="BA1" s="2483"/>
      <c r="BB1" s="2483"/>
      <c r="BC1" s="2483"/>
      <c r="BD1" s="2483"/>
      <c r="BE1" s="2483"/>
      <c r="BF1" s="2483"/>
      <c r="BG1" s="2483"/>
      <c r="BH1" s="2483"/>
      <c r="BI1" s="2483"/>
      <c r="BJ1" s="2483"/>
      <c r="BK1" s="2483"/>
      <c r="BL1" s="2483"/>
      <c r="BM1" s="2483"/>
      <c r="BN1" s="2483"/>
      <c r="BO1" s="2483"/>
      <c r="BP1" s="2483"/>
      <c r="BQ1" s="2483"/>
      <c r="BR1" s="2483"/>
      <c r="BS1" s="2483"/>
      <c r="BT1" s="2483"/>
      <c r="BU1" s="2483"/>
      <c r="BV1" s="2483"/>
      <c r="BW1" s="2483"/>
      <c r="BX1" s="2483"/>
      <c r="BY1" s="2483"/>
      <c r="BZ1" s="2483"/>
      <c r="CA1" s="2483"/>
      <c r="CB1" s="2483"/>
      <c r="CC1" s="2483"/>
      <c r="CD1" s="2483"/>
      <c r="CE1" s="2483"/>
      <c r="CF1" s="2483"/>
      <c r="CG1" s="2483"/>
      <c r="CH1" s="2483"/>
      <c r="CI1" s="2483"/>
      <c r="CJ1" s="2483"/>
      <c r="CK1" s="2483"/>
      <c r="CL1" s="2483"/>
      <c r="CM1" s="2483"/>
      <c r="CN1" s="2483"/>
      <c r="CO1" s="2483"/>
      <c r="CP1" s="2483"/>
      <c r="CQ1" s="2483"/>
      <c r="CR1" s="2484"/>
      <c r="CS1" s="2480"/>
      <c r="CT1" s="2481"/>
      <c r="CU1" s="122"/>
      <c r="CV1" s="122"/>
      <c r="CW1" s="122"/>
      <c r="CX1" s="122"/>
    </row>
    <row r="2" spans="1:102" ht="24.75" customHeight="1" x14ac:dyDescent="0.25">
      <c r="A2" s="1920"/>
      <c r="B2" s="2024"/>
      <c r="C2" s="1922"/>
      <c r="D2" s="1922"/>
      <c r="E2" s="7"/>
      <c r="F2" s="7"/>
      <c r="G2" s="7"/>
      <c r="H2" s="7"/>
      <c r="I2" s="7"/>
      <c r="J2" s="7"/>
      <c r="K2" s="7"/>
      <c r="L2" s="251"/>
      <c r="M2" s="2306" t="s">
        <v>133</v>
      </c>
      <c r="N2" s="2307"/>
      <c r="O2" s="485"/>
      <c r="P2" s="485"/>
      <c r="Q2" s="485"/>
      <c r="R2" s="485"/>
      <c r="S2" s="485"/>
      <c r="T2" s="485"/>
      <c r="U2" s="485"/>
      <c r="V2" s="485"/>
      <c r="W2" s="2307" t="s">
        <v>134</v>
      </c>
      <c r="X2" s="2307"/>
      <c r="Y2" s="1724"/>
      <c r="Z2" s="1725"/>
      <c r="AA2" s="1725"/>
      <c r="AB2" s="1725"/>
      <c r="AC2" s="1725"/>
      <c r="AD2" s="1725"/>
      <c r="AE2" s="1725"/>
      <c r="AF2" s="1726"/>
      <c r="AG2" s="1944"/>
      <c r="AH2" s="1945"/>
      <c r="AI2" s="2315" t="s">
        <v>2</v>
      </c>
      <c r="AJ2" s="2316"/>
      <c r="AK2" s="175"/>
      <c r="AL2" s="175"/>
      <c r="AM2" s="175"/>
      <c r="AN2" s="175"/>
      <c r="AO2" s="175"/>
      <c r="AP2" s="175"/>
      <c r="AQ2" s="175"/>
      <c r="AR2" s="175"/>
      <c r="AS2" s="2314" t="s">
        <v>3</v>
      </c>
      <c r="AT2" s="2314"/>
      <c r="AU2" s="175"/>
      <c r="AV2" s="175"/>
      <c r="AW2" s="175"/>
      <c r="AX2" s="175"/>
      <c r="AY2" s="175"/>
      <c r="AZ2" s="175"/>
      <c r="BA2" s="175"/>
      <c r="BB2" s="175"/>
      <c r="BC2" s="2314" t="s">
        <v>4</v>
      </c>
      <c r="BD2" s="2314"/>
      <c r="BE2" s="890"/>
      <c r="BF2" s="890"/>
      <c r="BG2" s="890"/>
      <c r="BH2" s="890"/>
      <c r="BI2" s="890"/>
      <c r="BJ2" s="890"/>
      <c r="BK2" s="890"/>
      <c r="BL2" s="890"/>
      <c r="BM2" s="2305" t="s">
        <v>32</v>
      </c>
      <c r="BN2" s="2305"/>
      <c r="BO2" s="890"/>
      <c r="BP2" s="890"/>
      <c r="BQ2" s="890"/>
      <c r="BR2" s="890"/>
      <c r="BS2" s="890"/>
      <c r="BT2" s="890"/>
      <c r="BU2" s="890"/>
      <c r="BV2" s="295"/>
      <c r="BW2" s="2305" t="s">
        <v>6</v>
      </c>
      <c r="BX2" s="2305"/>
      <c r="BY2" s="891"/>
      <c r="BZ2" s="891"/>
      <c r="CA2" s="891"/>
      <c r="CB2" s="891"/>
      <c r="CC2" s="890"/>
      <c r="CD2" s="890"/>
      <c r="CE2" s="890"/>
      <c r="CF2" s="890"/>
      <c r="CG2" s="2305" t="s">
        <v>7</v>
      </c>
      <c r="CH2" s="2305"/>
      <c r="CI2" s="295"/>
      <c r="CJ2" s="295"/>
      <c r="CK2" s="295"/>
      <c r="CL2" s="295"/>
      <c r="CM2" s="295"/>
      <c r="CN2" s="295"/>
      <c r="CO2" s="295"/>
      <c r="CP2" s="295"/>
      <c r="CQ2" s="2305" t="s">
        <v>8</v>
      </c>
      <c r="CR2" s="2308"/>
      <c r="CS2" s="2309" t="s">
        <v>36</v>
      </c>
      <c r="CT2" s="2310"/>
      <c r="CU2" s="2304"/>
      <c r="CV2" s="2304"/>
      <c r="CW2" s="122"/>
      <c r="CX2" s="122"/>
    </row>
    <row r="3" spans="1:102" x14ac:dyDescent="0.25">
      <c r="A3" s="288" t="s">
        <v>9</v>
      </c>
      <c r="B3" s="176"/>
      <c r="C3" s="892"/>
      <c r="D3" s="893"/>
      <c r="E3" s="9"/>
      <c r="F3" s="9"/>
      <c r="G3" s="9"/>
      <c r="H3" s="9"/>
      <c r="I3" s="9"/>
      <c r="J3" s="9"/>
      <c r="K3" s="9"/>
      <c r="L3" s="244"/>
      <c r="M3" s="255" t="s">
        <v>37</v>
      </c>
      <c r="N3" s="174" t="s">
        <v>38</v>
      </c>
      <c r="O3" s="9"/>
      <c r="P3" s="9"/>
      <c r="Q3" s="9"/>
      <c r="R3" s="9"/>
      <c r="S3" s="9"/>
      <c r="T3" s="9"/>
      <c r="U3" s="9"/>
      <c r="V3" s="9"/>
      <c r="W3" s="173" t="s">
        <v>37</v>
      </c>
      <c r="X3" s="174" t="s">
        <v>38</v>
      </c>
      <c r="Y3" s="1727"/>
      <c r="Z3" s="1728"/>
      <c r="AA3" s="1728"/>
      <c r="AB3" s="1728"/>
      <c r="AC3" s="1728"/>
      <c r="AD3" s="1728"/>
      <c r="AE3" s="1728"/>
      <c r="AF3" s="1729"/>
      <c r="AG3" s="255" t="s">
        <v>37</v>
      </c>
      <c r="AH3" s="256" t="s">
        <v>38</v>
      </c>
      <c r="AI3" s="255" t="s">
        <v>37</v>
      </c>
      <c r="AJ3" s="174" t="s">
        <v>38</v>
      </c>
      <c r="AK3" s="9"/>
      <c r="AL3" s="9"/>
      <c r="AM3" s="9"/>
      <c r="AN3" s="9"/>
      <c r="AO3" s="9"/>
      <c r="AP3" s="9"/>
      <c r="AQ3" s="9"/>
      <c r="AR3" s="9"/>
      <c r="AS3" s="173" t="s">
        <v>37</v>
      </c>
      <c r="AT3" s="174" t="s">
        <v>38</v>
      </c>
      <c r="AU3" s="9"/>
      <c r="AV3" s="9"/>
      <c r="AW3" s="9"/>
      <c r="AX3" s="9"/>
      <c r="AY3" s="9"/>
      <c r="AZ3" s="9"/>
      <c r="BA3" s="9"/>
      <c r="BB3" s="9"/>
      <c r="BC3" s="173" t="s">
        <v>37</v>
      </c>
      <c r="BD3" s="174" t="s">
        <v>38</v>
      </c>
      <c r="BE3" s="9"/>
      <c r="BF3" s="894"/>
      <c r="BG3" s="894"/>
      <c r="BH3" s="294"/>
      <c r="BI3" s="295"/>
      <c r="BJ3" s="294"/>
      <c r="BK3" s="295"/>
      <c r="BL3" s="296"/>
      <c r="BM3" s="173" t="s">
        <v>37</v>
      </c>
      <c r="BN3" s="174" t="s">
        <v>38</v>
      </c>
      <c r="BO3" s="295"/>
      <c r="BP3" s="294"/>
      <c r="BQ3" s="295"/>
      <c r="BR3" s="294"/>
      <c r="BS3" s="295"/>
      <c r="BT3" s="294"/>
      <c r="BU3" s="295"/>
      <c r="BV3" s="295"/>
      <c r="BW3" s="173" t="s">
        <v>37</v>
      </c>
      <c r="BX3" s="174" t="s">
        <v>38</v>
      </c>
      <c r="BY3" s="295"/>
      <c r="BZ3" s="295"/>
      <c r="CA3" s="295"/>
      <c r="CB3" s="295"/>
      <c r="CC3" s="295"/>
      <c r="CD3" s="295"/>
      <c r="CE3" s="295"/>
      <c r="CF3" s="295"/>
      <c r="CG3" s="173" t="s">
        <v>37</v>
      </c>
      <c r="CH3" s="174" t="s">
        <v>38</v>
      </c>
      <c r="CI3" s="295"/>
      <c r="CJ3" s="295"/>
      <c r="CK3" s="295"/>
      <c r="CL3" s="295"/>
      <c r="CM3" s="295"/>
      <c r="CN3" s="295"/>
      <c r="CO3" s="295"/>
      <c r="CP3" s="295"/>
      <c r="CQ3" s="173" t="s">
        <v>37</v>
      </c>
      <c r="CR3" s="256" t="s">
        <v>38</v>
      </c>
      <c r="CS3" s="255" t="s">
        <v>37</v>
      </c>
      <c r="CT3" s="256" t="s">
        <v>38</v>
      </c>
      <c r="CU3" s="122"/>
      <c r="CV3" s="122"/>
      <c r="CW3" s="122"/>
      <c r="CX3" s="122"/>
    </row>
    <row r="4" spans="1:102" x14ac:dyDescent="0.25">
      <c r="A4" s="289" t="s">
        <v>220</v>
      </c>
      <c r="B4" s="177"/>
      <c r="C4" s="895"/>
      <c r="D4" s="895"/>
      <c r="E4" s="896" t="s">
        <v>10</v>
      </c>
      <c r="F4" s="897" t="s">
        <v>200</v>
      </c>
      <c r="G4" s="897" t="s">
        <v>11</v>
      </c>
      <c r="H4" s="897" t="s">
        <v>12</v>
      </c>
      <c r="I4" s="897" t="s">
        <v>13</v>
      </c>
      <c r="J4" s="897" t="s">
        <v>201</v>
      </c>
      <c r="K4" s="897" t="s">
        <v>14</v>
      </c>
      <c r="L4" s="897" t="s">
        <v>15</v>
      </c>
      <c r="M4" s="898"/>
      <c r="N4" s="899"/>
      <c r="O4" s="900" t="s">
        <v>10</v>
      </c>
      <c r="P4" s="901" t="s">
        <v>200</v>
      </c>
      <c r="Q4" s="901" t="s">
        <v>11</v>
      </c>
      <c r="R4" s="901" t="s">
        <v>12</v>
      </c>
      <c r="S4" s="901" t="s">
        <v>13</v>
      </c>
      <c r="T4" s="901" t="s">
        <v>201</v>
      </c>
      <c r="U4" s="901" t="s">
        <v>14</v>
      </c>
      <c r="V4" s="899" t="s">
        <v>15</v>
      </c>
      <c r="W4" s="900"/>
      <c r="X4" s="902"/>
      <c r="Y4" s="1730" t="s">
        <v>10</v>
      </c>
      <c r="Z4" s="1730" t="s">
        <v>200</v>
      </c>
      <c r="AA4" s="1730" t="s">
        <v>11</v>
      </c>
      <c r="AB4" s="1730" t="s">
        <v>12</v>
      </c>
      <c r="AC4" s="1730" t="s">
        <v>13</v>
      </c>
      <c r="AD4" s="1730" t="s">
        <v>201</v>
      </c>
      <c r="AE4" s="1730" t="s">
        <v>14</v>
      </c>
      <c r="AF4" s="1730" t="s">
        <v>15</v>
      </c>
      <c r="AG4" s="486"/>
      <c r="AH4" s="487"/>
      <c r="AI4" s="903"/>
      <c r="AJ4" s="897"/>
      <c r="AK4" s="897" t="s">
        <v>10</v>
      </c>
      <c r="AL4" s="897" t="s">
        <v>200</v>
      </c>
      <c r="AM4" s="897" t="s">
        <v>11</v>
      </c>
      <c r="AN4" s="897" t="s">
        <v>12</v>
      </c>
      <c r="AO4" s="897" t="s">
        <v>13</v>
      </c>
      <c r="AP4" s="897" t="s">
        <v>201</v>
      </c>
      <c r="AQ4" s="897" t="s">
        <v>14</v>
      </c>
      <c r="AR4" s="897" t="s">
        <v>15</v>
      </c>
      <c r="AS4" s="897"/>
      <c r="AT4" s="897"/>
      <c r="AU4" s="897" t="s">
        <v>10</v>
      </c>
      <c r="AV4" s="897" t="s">
        <v>200</v>
      </c>
      <c r="AW4" s="897" t="s">
        <v>11</v>
      </c>
      <c r="AX4" s="897" t="s">
        <v>12</v>
      </c>
      <c r="AY4" s="897" t="s">
        <v>13</v>
      </c>
      <c r="AZ4" s="897" t="s">
        <v>201</v>
      </c>
      <c r="BA4" s="897" t="s">
        <v>14</v>
      </c>
      <c r="BB4" s="897" t="s">
        <v>15</v>
      </c>
      <c r="BC4" s="179"/>
      <c r="BD4" s="180"/>
      <c r="BE4" s="897" t="s">
        <v>10</v>
      </c>
      <c r="BF4" s="897" t="s">
        <v>200</v>
      </c>
      <c r="BG4" s="897" t="s">
        <v>11</v>
      </c>
      <c r="BH4" s="897" t="s">
        <v>12</v>
      </c>
      <c r="BI4" s="897" t="s">
        <v>13</v>
      </c>
      <c r="BJ4" s="897" t="s">
        <v>201</v>
      </c>
      <c r="BK4" s="897" t="s">
        <v>14</v>
      </c>
      <c r="BL4" s="897" t="s">
        <v>15</v>
      </c>
      <c r="BM4" s="179"/>
      <c r="BN4" s="180"/>
      <c r="BO4" s="897" t="s">
        <v>10</v>
      </c>
      <c r="BP4" s="897" t="s">
        <v>200</v>
      </c>
      <c r="BQ4" s="897" t="s">
        <v>11</v>
      </c>
      <c r="BR4" s="897" t="s">
        <v>12</v>
      </c>
      <c r="BS4" s="897" t="s">
        <v>13</v>
      </c>
      <c r="BT4" s="897" t="s">
        <v>201</v>
      </c>
      <c r="BU4" s="897" t="s">
        <v>14</v>
      </c>
      <c r="BV4" s="897" t="s">
        <v>15</v>
      </c>
      <c r="BW4" s="179"/>
      <c r="BX4" s="180"/>
      <c r="BY4" s="897" t="s">
        <v>10</v>
      </c>
      <c r="BZ4" s="897" t="s">
        <v>200</v>
      </c>
      <c r="CA4" s="897" t="s">
        <v>11</v>
      </c>
      <c r="CB4" s="897" t="s">
        <v>12</v>
      </c>
      <c r="CC4" s="897" t="s">
        <v>13</v>
      </c>
      <c r="CD4" s="897" t="s">
        <v>201</v>
      </c>
      <c r="CE4" s="897" t="s">
        <v>14</v>
      </c>
      <c r="CF4" s="897" t="s">
        <v>15</v>
      </c>
      <c r="CG4" s="257"/>
      <c r="CH4" s="258"/>
      <c r="CI4" s="897" t="s">
        <v>10</v>
      </c>
      <c r="CJ4" s="897" t="s">
        <v>200</v>
      </c>
      <c r="CK4" s="897" t="s">
        <v>11</v>
      </c>
      <c r="CL4" s="897" t="s">
        <v>12</v>
      </c>
      <c r="CM4" s="897" t="s">
        <v>13</v>
      </c>
      <c r="CN4" s="897" t="s">
        <v>201</v>
      </c>
      <c r="CO4" s="897" t="s">
        <v>14</v>
      </c>
      <c r="CP4" s="897" t="s">
        <v>15</v>
      </c>
      <c r="CQ4" s="179"/>
      <c r="CR4" s="259"/>
      <c r="CS4" s="276"/>
      <c r="CT4" s="259"/>
      <c r="CU4" s="122"/>
      <c r="CV4" s="122"/>
      <c r="CW4" s="122"/>
      <c r="CX4" s="122"/>
    </row>
    <row r="5" spans="1:102" ht="15" customHeight="1" x14ac:dyDescent="0.25">
      <c r="A5" s="1224" t="s">
        <v>157</v>
      </c>
      <c r="B5" s="751"/>
      <c r="C5" s="1225">
        <v>0</v>
      </c>
      <c r="D5" s="757"/>
      <c r="E5" s="1782">
        <f t="shared" ref="E5:E19" si="0">IF($D5="P",M5,0)</f>
        <v>0</v>
      </c>
      <c r="F5" s="1783">
        <f t="shared" ref="F5:F20" si="1">IF($D5="T",M5,0)</f>
        <v>0</v>
      </c>
      <c r="G5" s="1783">
        <f t="shared" ref="G5:G19" si="2">IF($D5="E",M5,0)</f>
        <v>0</v>
      </c>
      <c r="H5" s="1783">
        <f>IF($D5="board",M5,0)</f>
        <v>0</v>
      </c>
      <c r="I5" s="1784">
        <f t="shared" ref="I5:I19" si="3">IF($D5="P",N5,0)</f>
        <v>0</v>
      </c>
      <c r="J5" s="1784">
        <f t="shared" ref="J5:J20" si="4">IF($D5="T",N5,0)</f>
        <v>0</v>
      </c>
      <c r="K5" s="1784">
        <f t="shared" ref="K5:K19" si="5">IF($D5="E",N5,0)</f>
        <v>0</v>
      </c>
      <c r="L5" s="1785">
        <f>IF($D5="Board",N5,0)</f>
        <v>0</v>
      </c>
      <c r="M5" s="83">
        <v>0</v>
      </c>
      <c r="N5" s="907">
        <f t="shared" ref="N5:N19" si="6">$C5*M5*12</f>
        <v>0</v>
      </c>
      <c r="O5" s="1794">
        <f t="shared" ref="O5:O19" si="7">IF($D5="P",W5,0)</f>
        <v>0</v>
      </c>
      <c r="P5" s="1795">
        <f t="shared" ref="P5:P20" si="8">IF($D5="T",W5,0)</f>
        <v>0</v>
      </c>
      <c r="Q5" s="1795">
        <f t="shared" ref="Q5:Q19" si="9">IF($D5="E",W5,0)</f>
        <v>0</v>
      </c>
      <c r="R5" s="1795">
        <f>IF($D5="board",W5,0)</f>
        <v>0</v>
      </c>
      <c r="S5" s="1796">
        <f t="shared" ref="S5:S19" si="10">IF($D5="P",X5,0)</f>
        <v>0</v>
      </c>
      <c r="T5" s="1796">
        <f t="shared" ref="T5:T20" si="11">IF($D5="T",X5,0)</f>
        <v>0</v>
      </c>
      <c r="U5" s="1796">
        <f t="shared" ref="U5:U19" si="12">IF($D5="E",X5,0)</f>
        <v>0</v>
      </c>
      <c r="V5" s="1797">
        <f>IF($D5="Board",X5,0)</f>
        <v>0</v>
      </c>
      <c r="W5" s="84">
        <v>0</v>
      </c>
      <c r="X5" s="910">
        <f t="shared" ref="X5:X19" si="13">$C5*W5*12</f>
        <v>0</v>
      </c>
      <c r="Y5" s="1806">
        <f t="shared" ref="Y5:Y19" si="14">IF($D5="P",AI5,0)</f>
        <v>0</v>
      </c>
      <c r="Z5" s="1807">
        <f t="shared" ref="Z5:Z20" si="15">IF($D5="T",AI5,0)</f>
        <v>0</v>
      </c>
      <c r="AA5" s="1807">
        <f t="shared" ref="AA5:AA19" si="16">IF($D5="E",AI5,0)</f>
        <v>0</v>
      </c>
      <c r="AB5" s="1807">
        <f>IF($D5="board",AI5,0)</f>
        <v>0</v>
      </c>
      <c r="AC5" s="1808">
        <f t="shared" ref="AC5:AC19" si="17">IF($D5="P",AJ5,0)</f>
        <v>0</v>
      </c>
      <c r="AD5" s="1808">
        <f t="shared" ref="AD5:AD20" si="18">IF($D5="T",AJ5,0)</f>
        <v>0</v>
      </c>
      <c r="AE5" s="1808">
        <f t="shared" ref="AE5:AE19" si="19">IF($D5="E",AJ5,0)</f>
        <v>0</v>
      </c>
      <c r="AF5" s="1809">
        <f>IF($D5="Board",AJ5,0)</f>
        <v>0</v>
      </c>
      <c r="AG5" s="911">
        <f>SUM(M5,W5)</f>
        <v>0</v>
      </c>
      <c r="AH5" s="527">
        <f>SUM(N5,X5)</f>
        <v>0</v>
      </c>
      <c r="AI5" s="83">
        <v>0</v>
      </c>
      <c r="AJ5" s="912">
        <f t="shared" ref="AJ5:AJ19" si="20">$C5*AI5*12</f>
        <v>0</v>
      </c>
      <c r="AK5" s="904">
        <f t="shared" ref="AK5:AK19" si="21">IF($D5="P",AS5,0)</f>
        <v>0</v>
      </c>
      <c r="AL5" s="904">
        <f t="shared" ref="AL5:AL20" si="22">IF($D5="T",AS5,0)</f>
        <v>0</v>
      </c>
      <c r="AM5" s="904">
        <f t="shared" ref="AM5:AM19" si="23">IF($D5="E",AS5,0)</f>
        <v>0</v>
      </c>
      <c r="AN5" s="904">
        <f>IF($D5="board",AS5,0)</f>
        <v>0</v>
      </c>
      <c r="AO5" s="905">
        <f t="shared" ref="AO5:AO19" si="24">IF($D5="P",AT5,0)</f>
        <v>0</v>
      </c>
      <c r="AP5" s="905">
        <f t="shared" ref="AP5:AP20" si="25">IF($D5="T",AT5,0)</f>
        <v>0</v>
      </c>
      <c r="AQ5" s="905">
        <f t="shared" ref="AQ5:AQ19" si="26">IF($D5="E",AT5,0)</f>
        <v>0</v>
      </c>
      <c r="AR5" s="909">
        <f>IF($D5="Board",AT5,0)</f>
        <v>0</v>
      </c>
      <c r="AS5" s="84">
        <v>0</v>
      </c>
      <c r="AT5" s="912">
        <f t="shared" ref="AT5:AT19" si="27">$C5*AS5*12</f>
        <v>0</v>
      </c>
      <c r="AU5" s="1794">
        <f t="shared" ref="AU5:AU19" si="28">IF($D5="P",BC5,0)</f>
        <v>0</v>
      </c>
      <c r="AV5" s="1795">
        <f t="shared" ref="AV5:AV20" si="29">IF($D5="T",BC5,0)</f>
        <v>0</v>
      </c>
      <c r="AW5" s="1795">
        <f t="shared" ref="AW5:AW19" si="30">IF($D5="E",BC5,0)</f>
        <v>0</v>
      </c>
      <c r="AX5" s="1795">
        <f>IF($D5="board",BC5,0)</f>
        <v>0</v>
      </c>
      <c r="AY5" s="1796">
        <f t="shared" ref="AY5:AY19" si="31">IF($D5="P",BD5,0)</f>
        <v>0</v>
      </c>
      <c r="AZ5" s="1796">
        <f t="shared" ref="AZ5:AZ20" si="32">IF($D5="T",BD5,0)</f>
        <v>0</v>
      </c>
      <c r="BA5" s="1796">
        <f t="shared" ref="BA5:BA19" si="33">IF($D5="E",BD5,0)</f>
        <v>0</v>
      </c>
      <c r="BB5" s="1797">
        <f>IF($D5="Board",BD5,0)</f>
        <v>0</v>
      </c>
      <c r="BC5" s="84">
        <v>0</v>
      </c>
      <c r="BD5" s="912">
        <f t="shared" ref="BD5:BD19" si="34">$C5*BC5*12</f>
        <v>0</v>
      </c>
      <c r="BE5" s="1794">
        <f t="shared" ref="BE5:BE19" si="35">IF($D5="P",BM5,0)</f>
        <v>0</v>
      </c>
      <c r="BF5" s="1795">
        <f t="shared" ref="BF5:BF20" si="36">IF($D5="T",BM5,0)</f>
        <v>0</v>
      </c>
      <c r="BG5" s="1795">
        <f t="shared" ref="BG5:BG19" si="37">IF($D5="E",BM5,0)</f>
        <v>0</v>
      </c>
      <c r="BH5" s="1795">
        <f>IF($D5="board",BM5,0)</f>
        <v>0</v>
      </c>
      <c r="BI5" s="1796">
        <f t="shared" ref="BI5:BI19" si="38">IF($D5="P",BN5,0)</f>
        <v>0</v>
      </c>
      <c r="BJ5" s="1796">
        <f t="shared" ref="BJ5:BJ20" si="39">IF($D5="T",BN5,0)</f>
        <v>0</v>
      </c>
      <c r="BK5" s="1796">
        <f t="shared" ref="BK5:BK19" si="40">IF($D5="E",BN5,0)</f>
        <v>0</v>
      </c>
      <c r="BL5" s="1797">
        <f>IF($D5="Board",BN5,0)</f>
        <v>0</v>
      </c>
      <c r="BM5" s="84">
        <v>0</v>
      </c>
      <c r="BN5" s="912">
        <f t="shared" ref="BN5:BN19" si="41">$C5*BM5*12</f>
        <v>0</v>
      </c>
      <c r="BO5" s="1794">
        <f t="shared" ref="BO5:BO19" si="42">IF($D5="P",BW5,0)</f>
        <v>0</v>
      </c>
      <c r="BP5" s="1795">
        <f t="shared" ref="BP5:BP20" si="43">IF($D5="T",BW5,0)</f>
        <v>0</v>
      </c>
      <c r="BQ5" s="1795">
        <f t="shared" ref="BQ5:BQ19" si="44">IF($D5="E",BW5,0)</f>
        <v>0</v>
      </c>
      <c r="BR5" s="1795">
        <f>IF($D5="board",BW5,0)</f>
        <v>0</v>
      </c>
      <c r="BS5" s="1796">
        <f t="shared" ref="BS5:BS19" si="45">IF($D5="P",BX5,0)</f>
        <v>0</v>
      </c>
      <c r="BT5" s="1796">
        <f t="shared" ref="BT5:BT20" si="46">IF($D5="T",BX5,0)</f>
        <v>0</v>
      </c>
      <c r="BU5" s="1796">
        <f t="shared" ref="BU5:BU19" si="47">IF($D5="E",BX5,0)</f>
        <v>0</v>
      </c>
      <c r="BV5" s="1797">
        <f>IF($D5="Board",BX5,0)</f>
        <v>0</v>
      </c>
      <c r="BW5" s="84">
        <v>0</v>
      </c>
      <c r="BX5" s="912">
        <f t="shared" ref="BX5:BX19" si="48">$C5*BW5*12</f>
        <v>0</v>
      </c>
      <c r="BY5" s="908">
        <f t="shared" ref="BY5:BY19" si="49">IF($D5="P",CG5,0)</f>
        <v>0</v>
      </c>
      <c r="BZ5" s="908">
        <f t="shared" ref="BZ5:BZ20" si="50">IF($D5="T",CG5,0)</f>
        <v>0</v>
      </c>
      <c r="CA5" s="908">
        <f t="shared" ref="CA5:CA19" si="51">IF($D5="E",CG5,0)</f>
        <v>0</v>
      </c>
      <c r="CB5" s="908">
        <f t="shared" ref="CB5:CB20" si="52">IF($D5="Board",CG5,0)</f>
        <v>0</v>
      </c>
      <c r="CC5" s="909">
        <f t="shared" ref="CC5:CC19" si="53">IF($D5="P",CH5,0)</f>
        <v>0</v>
      </c>
      <c r="CD5" s="909">
        <f t="shared" ref="CD5:CD20" si="54">IF($D5="T",CH5,0)</f>
        <v>0</v>
      </c>
      <c r="CE5" s="909">
        <f t="shared" ref="CE5:CE19" si="55">IF($D5="E",CH5,0)</f>
        <v>0</v>
      </c>
      <c r="CF5" s="909">
        <f t="shared" ref="CF5:CF20" si="56">IF($D5="Board",CH5,0)</f>
        <v>0</v>
      </c>
      <c r="CG5" s="84">
        <v>0</v>
      </c>
      <c r="CH5" s="912">
        <f t="shared" ref="CH5:CH19" si="57">$C5*CG5*12</f>
        <v>0</v>
      </c>
      <c r="CI5" s="908">
        <f t="shared" ref="CI5:CI19" si="58">IF($D5="P",CQ5,0)</f>
        <v>0</v>
      </c>
      <c r="CJ5" s="908">
        <f t="shared" ref="CJ5:CJ20" si="59">IF($D5="T",CQ5,0)</f>
        <v>0</v>
      </c>
      <c r="CK5" s="908">
        <f t="shared" ref="CK5:CK19" si="60">IF($D5="E",CQ5,0)</f>
        <v>0</v>
      </c>
      <c r="CL5" s="908">
        <f t="shared" ref="CL5:CL20" si="61">IF($D5="Board",CQ5,0)</f>
        <v>0</v>
      </c>
      <c r="CM5" s="909">
        <f t="shared" ref="CM5:CM19" si="62">IF($D5="P",CR5,0)</f>
        <v>0</v>
      </c>
      <c r="CN5" s="909">
        <f t="shared" ref="CN5:CN20" si="63">IF($D5="T",CR5,0)</f>
        <v>0</v>
      </c>
      <c r="CO5" s="909">
        <f t="shared" ref="CO5:CO19" si="64">IF($D5="E",CR5,0)</f>
        <v>0</v>
      </c>
      <c r="CP5" s="909">
        <f t="shared" ref="CP5:CP20" si="65">IF($D5="Board",CR5,0)</f>
        <v>0</v>
      </c>
      <c r="CQ5" s="84">
        <v>0</v>
      </c>
      <c r="CR5" s="913">
        <f t="shared" ref="CR5:CR19" si="66">$C5*CQ5*12</f>
        <v>0</v>
      </c>
      <c r="CS5" s="914">
        <f>SUM(AI5,AS5,BC5,BM5,BW5,CG5,CQ5)</f>
        <v>0</v>
      </c>
      <c r="CT5" s="374">
        <f>SUM(AJ5,AT5,BD5,BN5,BX5,CH5,CR5)</f>
        <v>0</v>
      </c>
    </row>
    <row r="6" spans="1:102" ht="15" customHeight="1" x14ac:dyDescent="0.25">
      <c r="A6" s="1224" t="s">
        <v>157</v>
      </c>
      <c r="B6" s="751"/>
      <c r="C6" s="1225">
        <v>0</v>
      </c>
      <c r="D6" s="757"/>
      <c r="E6" s="1786">
        <f t="shared" si="0"/>
        <v>0</v>
      </c>
      <c r="F6" s="1787">
        <f t="shared" si="1"/>
        <v>0</v>
      </c>
      <c r="G6" s="1787">
        <f t="shared" si="2"/>
        <v>0</v>
      </c>
      <c r="H6" s="1787">
        <f t="shared" ref="H6:H20" si="67">IF($D6="board",M6,0)</f>
        <v>0</v>
      </c>
      <c r="I6" s="1788">
        <f t="shared" si="3"/>
        <v>0</v>
      </c>
      <c r="J6" s="1788">
        <f t="shared" si="4"/>
        <v>0</v>
      </c>
      <c r="K6" s="1788">
        <f t="shared" si="5"/>
        <v>0</v>
      </c>
      <c r="L6" s="1789">
        <f t="shared" ref="L6:L20" si="68">IF($D6="Board",N6,0)</f>
        <v>0</v>
      </c>
      <c r="M6" s="85">
        <v>0</v>
      </c>
      <c r="N6" s="915">
        <f t="shared" si="6"/>
        <v>0</v>
      </c>
      <c r="O6" s="1798">
        <f t="shared" si="7"/>
        <v>0</v>
      </c>
      <c r="P6" s="1799">
        <f t="shared" si="8"/>
        <v>0</v>
      </c>
      <c r="Q6" s="1799">
        <f t="shared" si="9"/>
        <v>0</v>
      </c>
      <c r="R6" s="1799">
        <f t="shared" ref="R6:R20" si="69">IF($D6="board",W6,0)</f>
        <v>0</v>
      </c>
      <c r="S6" s="1800">
        <f t="shared" si="10"/>
        <v>0</v>
      </c>
      <c r="T6" s="1800">
        <f t="shared" si="11"/>
        <v>0</v>
      </c>
      <c r="U6" s="1800">
        <f t="shared" si="12"/>
        <v>0</v>
      </c>
      <c r="V6" s="1801">
        <f t="shared" ref="V6:V20" si="70">IF($D6="Board",X6,0)</f>
        <v>0</v>
      </c>
      <c r="W6" s="86">
        <v>0</v>
      </c>
      <c r="X6" s="918">
        <f t="shared" si="13"/>
        <v>0</v>
      </c>
      <c r="Y6" s="1810">
        <f t="shared" si="14"/>
        <v>0</v>
      </c>
      <c r="Z6" s="1811">
        <f t="shared" si="15"/>
        <v>0</v>
      </c>
      <c r="AA6" s="1811">
        <f t="shared" si="16"/>
        <v>0</v>
      </c>
      <c r="AB6" s="1811">
        <f t="shared" ref="AB6:AB20" si="71">IF($D6="board",AI6,0)</f>
        <v>0</v>
      </c>
      <c r="AC6" s="1812">
        <f t="shared" si="17"/>
        <v>0</v>
      </c>
      <c r="AD6" s="1812">
        <f t="shared" si="18"/>
        <v>0</v>
      </c>
      <c r="AE6" s="1812">
        <f t="shared" si="19"/>
        <v>0</v>
      </c>
      <c r="AF6" s="1813">
        <f t="shared" ref="AF6:AF20" si="72">IF($D6="Board",AJ6,0)</f>
        <v>0</v>
      </c>
      <c r="AG6" s="919">
        <f t="shared" ref="AG6:AH20" si="73">SUM(M6,W6)</f>
        <v>0</v>
      </c>
      <c r="AH6" s="522">
        <f t="shared" si="73"/>
        <v>0</v>
      </c>
      <c r="AI6" s="85">
        <v>0</v>
      </c>
      <c r="AJ6" s="920">
        <f t="shared" si="20"/>
        <v>0</v>
      </c>
      <c r="AK6" s="904">
        <f t="shared" si="21"/>
        <v>0</v>
      </c>
      <c r="AL6" s="904">
        <f t="shared" si="22"/>
        <v>0</v>
      </c>
      <c r="AM6" s="904">
        <f t="shared" si="23"/>
        <v>0</v>
      </c>
      <c r="AN6" s="904">
        <f t="shared" ref="AN6:AN20" si="74">IF($D6="board",AS6,0)</f>
        <v>0</v>
      </c>
      <c r="AO6" s="905">
        <f t="shared" si="24"/>
        <v>0</v>
      </c>
      <c r="AP6" s="905">
        <f t="shared" si="25"/>
        <v>0</v>
      </c>
      <c r="AQ6" s="905">
        <f t="shared" si="26"/>
        <v>0</v>
      </c>
      <c r="AR6" s="909">
        <f t="shared" ref="AR6:AR20" si="75">IF($D6="Board",AT6,0)</f>
        <v>0</v>
      </c>
      <c r="AS6" s="86">
        <v>0</v>
      </c>
      <c r="AT6" s="920">
        <f t="shared" si="27"/>
        <v>0</v>
      </c>
      <c r="AU6" s="1798">
        <f t="shared" si="28"/>
        <v>0</v>
      </c>
      <c r="AV6" s="1799">
        <f t="shared" si="29"/>
        <v>0</v>
      </c>
      <c r="AW6" s="1799">
        <f t="shared" si="30"/>
        <v>0</v>
      </c>
      <c r="AX6" s="1799">
        <f t="shared" ref="AX6:AX20" si="76">IF($D6="board",BC6,0)</f>
        <v>0</v>
      </c>
      <c r="AY6" s="1800">
        <f t="shared" si="31"/>
        <v>0</v>
      </c>
      <c r="AZ6" s="1800">
        <f t="shared" si="32"/>
        <v>0</v>
      </c>
      <c r="BA6" s="1800">
        <f t="shared" si="33"/>
        <v>0</v>
      </c>
      <c r="BB6" s="1801">
        <f t="shared" ref="BB6:BB20" si="77">IF($D6="Board",BD6,0)</f>
        <v>0</v>
      </c>
      <c r="BC6" s="86">
        <v>0</v>
      </c>
      <c r="BD6" s="920">
        <f t="shared" si="34"/>
        <v>0</v>
      </c>
      <c r="BE6" s="1798">
        <f t="shared" si="35"/>
        <v>0</v>
      </c>
      <c r="BF6" s="1799">
        <f t="shared" si="36"/>
        <v>0</v>
      </c>
      <c r="BG6" s="1799">
        <f t="shared" si="37"/>
        <v>0</v>
      </c>
      <c r="BH6" s="1799">
        <f t="shared" ref="BH6:BH20" si="78">IF($D6="board",BM6,0)</f>
        <v>0</v>
      </c>
      <c r="BI6" s="1800">
        <f t="shared" si="38"/>
        <v>0</v>
      </c>
      <c r="BJ6" s="1800">
        <f t="shared" si="39"/>
        <v>0</v>
      </c>
      <c r="BK6" s="1800">
        <f t="shared" si="40"/>
        <v>0</v>
      </c>
      <c r="BL6" s="1801">
        <f t="shared" ref="BL6:BL20" si="79">IF($D6="Board",BN6,0)</f>
        <v>0</v>
      </c>
      <c r="BM6" s="86">
        <v>0</v>
      </c>
      <c r="BN6" s="920">
        <f t="shared" si="41"/>
        <v>0</v>
      </c>
      <c r="BO6" s="1798">
        <f t="shared" si="42"/>
        <v>0</v>
      </c>
      <c r="BP6" s="1799">
        <f t="shared" si="43"/>
        <v>0</v>
      </c>
      <c r="BQ6" s="1799">
        <f t="shared" si="44"/>
        <v>0</v>
      </c>
      <c r="BR6" s="1799">
        <f t="shared" ref="BR6:BR20" si="80">IF($D6="board",BW6,0)</f>
        <v>0</v>
      </c>
      <c r="BS6" s="1800">
        <f t="shared" si="45"/>
        <v>0</v>
      </c>
      <c r="BT6" s="1800">
        <f t="shared" si="46"/>
        <v>0</v>
      </c>
      <c r="BU6" s="1800">
        <f t="shared" si="47"/>
        <v>0</v>
      </c>
      <c r="BV6" s="1801">
        <f t="shared" ref="BV6:BV20" si="81">IF($D6="Board",BX6,0)</f>
        <v>0</v>
      </c>
      <c r="BW6" s="86">
        <v>0</v>
      </c>
      <c r="BX6" s="920">
        <f t="shared" si="48"/>
        <v>0</v>
      </c>
      <c r="BY6" s="916">
        <f t="shared" si="49"/>
        <v>0</v>
      </c>
      <c r="BZ6" s="916">
        <f t="shared" si="50"/>
        <v>0</v>
      </c>
      <c r="CA6" s="916">
        <f t="shared" si="51"/>
        <v>0</v>
      </c>
      <c r="CB6" s="916">
        <f t="shared" si="52"/>
        <v>0</v>
      </c>
      <c r="CC6" s="917">
        <f t="shared" si="53"/>
        <v>0</v>
      </c>
      <c r="CD6" s="917">
        <f t="shared" si="54"/>
        <v>0</v>
      </c>
      <c r="CE6" s="917">
        <f t="shared" si="55"/>
        <v>0</v>
      </c>
      <c r="CF6" s="917">
        <f t="shared" si="56"/>
        <v>0</v>
      </c>
      <c r="CG6" s="86">
        <v>0</v>
      </c>
      <c r="CH6" s="920">
        <f t="shared" si="57"/>
        <v>0</v>
      </c>
      <c r="CI6" s="916">
        <f t="shared" si="58"/>
        <v>0</v>
      </c>
      <c r="CJ6" s="916">
        <f t="shared" si="59"/>
        <v>0</v>
      </c>
      <c r="CK6" s="916">
        <f t="shared" si="60"/>
        <v>0</v>
      </c>
      <c r="CL6" s="916">
        <f t="shared" si="61"/>
        <v>0</v>
      </c>
      <c r="CM6" s="917">
        <f t="shared" si="62"/>
        <v>0</v>
      </c>
      <c r="CN6" s="917">
        <f t="shared" si="63"/>
        <v>0</v>
      </c>
      <c r="CO6" s="917">
        <f t="shared" si="64"/>
        <v>0</v>
      </c>
      <c r="CP6" s="917">
        <f t="shared" si="65"/>
        <v>0</v>
      </c>
      <c r="CQ6" s="86">
        <v>0</v>
      </c>
      <c r="CR6" s="921">
        <f t="shared" si="66"/>
        <v>0</v>
      </c>
      <c r="CS6" s="922">
        <f t="shared" ref="CS6:CT20" si="82">SUM(AI6,AS6,BC6,BM6,BW6,CG6,CQ6)</f>
        <v>0</v>
      </c>
      <c r="CT6" s="274">
        <f t="shared" si="82"/>
        <v>0</v>
      </c>
    </row>
    <row r="7" spans="1:102" ht="15" customHeight="1" x14ac:dyDescent="0.25">
      <c r="A7" s="1226" t="s">
        <v>157</v>
      </c>
      <c r="B7" s="751"/>
      <c r="C7" s="1225">
        <v>0</v>
      </c>
      <c r="D7" s="757"/>
      <c r="E7" s="1786">
        <f t="shared" si="0"/>
        <v>0</v>
      </c>
      <c r="F7" s="1787">
        <f t="shared" si="1"/>
        <v>0</v>
      </c>
      <c r="G7" s="1787">
        <f t="shared" si="2"/>
        <v>0</v>
      </c>
      <c r="H7" s="1787">
        <f t="shared" si="67"/>
        <v>0</v>
      </c>
      <c r="I7" s="1788">
        <f t="shared" si="3"/>
        <v>0</v>
      </c>
      <c r="J7" s="1788">
        <f t="shared" si="4"/>
        <v>0</v>
      </c>
      <c r="K7" s="1788">
        <f t="shared" si="5"/>
        <v>0</v>
      </c>
      <c r="L7" s="1789">
        <f t="shared" si="68"/>
        <v>0</v>
      </c>
      <c r="M7" s="85">
        <v>0</v>
      </c>
      <c r="N7" s="915">
        <f t="shared" si="6"/>
        <v>0</v>
      </c>
      <c r="O7" s="1798">
        <f t="shared" si="7"/>
        <v>0</v>
      </c>
      <c r="P7" s="1799">
        <f t="shared" si="8"/>
        <v>0</v>
      </c>
      <c r="Q7" s="1799">
        <f t="shared" si="9"/>
        <v>0</v>
      </c>
      <c r="R7" s="1799">
        <f t="shared" si="69"/>
        <v>0</v>
      </c>
      <c r="S7" s="1800">
        <f t="shared" si="10"/>
        <v>0</v>
      </c>
      <c r="T7" s="1800">
        <f t="shared" si="11"/>
        <v>0</v>
      </c>
      <c r="U7" s="1800">
        <f t="shared" si="12"/>
        <v>0</v>
      </c>
      <c r="V7" s="1801">
        <f t="shared" si="70"/>
        <v>0</v>
      </c>
      <c r="W7" s="86">
        <v>0</v>
      </c>
      <c r="X7" s="918">
        <f t="shared" si="13"/>
        <v>0</v>
      </c>
      <c r="Y7" s="1810">
        <f t="shared" si="14"/>
        <v>0</v>
      </c>
      <c r="Z7" s="1811">
        <f t="shared" si="15"/>
        <v>0</v>
      </c>
      <c r="AA7" s="1811">
        <f t="shared" si="16"/>
        <v>0</v>
      </c>
      <c r="AB7" s="1811">
        <f t="shared" si="71"/>
        <v>0</v>
      </c>
      <c r="AC7" s="1812">
        <f t="shared" si="17"/>
        <v>0</v>
      </c>
      <c r="AD7" s="1812">
        <f t="shared" si="18"/>
        <v>0</v>
      </c>
      <c r="AE7" s="1812">
        <f t="shared" si="19"/>
        <v>0</v>
      </c>
      <c r="AF7" s="1813">
        <f t="shared" si="72"/>
        <v>0</v>
      </c>
      <c r="AG7" s="919">
        <f t="shared" si="73"/>
        <v>0</v>
      </c>
      <c r="AH7" s="522">
        <f t="shared" si="73"/>
        <v>0</v>
      </c>
      <c r="AI7" s="85">
        <v>0</v>
      </c>
      <c r="AJ7" s="920">
        <f t="shared" si="20"/>
        <v>0</v>
      </c>
      <c r="AK7" s="904">
        <f t="shared" si="21"/>
        <v>0</v>
      </c>
      <c r="AL7" s="904">
        <f t="shared" si="22"/>
        <v>0</v>
      </c>
      <c r="AM7" s="904">
        <f t="shared" si="23"/>
        <v>0</v>
      </c>
      <c r="AN7" s="904">
        <f t="shared" si="74"/>
        <v>0</v>
      </c>
      <c r="AO7" s="905">
        <f t="shared" si="24"/>
        <v>0</v>
      </c>
      <c r="AP7" s="905">
        <f t="shared" si="25"/>
        <v>0</v>
      </c>
      <c r="AQ7" s="905">
        <f t="shared" si="26"/>
        <v>0</v>
      </c>
      <c r="AR7" s="909">
        <f t="shared" si="75"/>
        <v>0</v>
      </c>
      <c r="AS7" s="86">
        <v>0</v>
      </c>
      <c r="AT7" s="920">
        <f t="shared" si="27"/>
        <v>0</v>
      </c>
      <c r="AU7" s="1798">
        <f t="shared" si="28"/>
        <v>0</v>
      </c>
      <c r="AV7" s="1799">
        <f t="shared" si="29"/>
        <v>0</v>
      </c>
      <c r="AW7" s="1799">
        <f t="shared" si="30"/>
        <v>0</v>
      </c>
      <c r="AX7" s="1799">
        <f t="shared" si="76"/>
        <v>0</v>
      </c>
      <c r="AY7" s="1800">
        <f t="shared" si="31"/>
        <v>0</v>
      </c>
      <c r="AZ7" s="1800">
        <f t="shared" si="32"/>
        <v>0</v>
      </c>
      <c r="BA7" s="1800">
        <f t="shared" si="33"/>
        <v>0</v>
      </c>
      <c r="BB7" s="1801">
        <f t="shared" si="77"/>
        <v>0</v>
      </c>
      <c r="BC7" s="86">
        <v>0</v>
      </c>
      <c r="BD7" s="920">
        <f t="shared" si="34"/>
        <v>0</v>
      </c>
      <c r="BE7" s="1798">
        <f t="shared" si="35"/>
        <v>0</v>
      </c>
      <c r="BF7" s="1799">
        <f t="shared" si="36"/>
        <v>0</v>
      </c>
      <c r="BG7" s="1799">
        <f t="shared" si="37"/>
        <v>0</v>
      </c>
      <c r="BH7" s="1799">
        <f t="shared" si="78"/>
        <v>0</v>
      </c>
      <c r="BI7" s="1800">
        <f t="shared" si="38"/>
        <v>0</v>
      </c>
      <c r="BJ7" s="1800">
        <f t="shared" si="39"/>
        <v>0</v>
      </c>
      <c r="BK7" s="1800">
        <f t="shared" si="40"/>
        <v>0</v>
      </c>
      <c r="BL7" s="1801">
        <f t="shared" si="79"/>
        <v>0</v>
      </c>
      <c r="BM7" s="86">
        <v>0</v>
      </c>
      <c r="BN7" s="920">
        <f t="shared" si="41"/>
        <v>0</v>
      </c>
      <c r="BO7" s="1798">
        <f t="shared" si="42"/>
        <v>0</v>
      </c>
      <c r="BP7" s="1799">
        <f t="shared" si="43"/>
        <v>0</v>
      </c>
      <c r="BQ7" s="1799">
        <f t="shared" si="44"/>
        <v>0</v>
      </c>
      <c r="BR7" s="1799">
        <f t="shared" si="80"/>
        <v>0</v>
      </c>
      <c r="BS7" s="1800">
        <f t="shared" si="45"/>
        <v>0</v>
      </c>
      <c r="BT7" s="1800">
        <f t="shared" si="46"/>
        <v>0</v>
      </c>
      <c r="BU7" s="1800">
        <f t="shared" si="47"/>
        <v>0</v>
      </c>
      <c r="BV7" s="1801">
        <f t="shared" si="81"/>
        <v>0</v>
      </c>
      <c r="BW7" s="86">
        <v>0</v>
      </c>
      <c r="BX7" s="920">
        <f t="shared" si="48"/>
        <v>0</v>
      </c>
      <c r="BY7" s="916">
        <f t="shared" si="49"/>
        <v>0</v>
      </c>
      <c r="BZ7" s="916">
        <f t="shared" si="50"/>
        <v>0</v>
      </c>
      <c r="CA7" s="916">
        <f t="shared" si="51"/>
        <v>0</v>
      </c>
      <c r="CB7" s="916">
        <f t="shared" si="52"/>
        <v>0</v>
      </c>
      <c r="CC7" s="917">
        <f t="shared" si="53"/>
        <v>0</v>
      </c>
      <c r="CD7" s="917">
        <f t="shared" si="54"/>
        <v>0</v>
      </c>
      <c r="CE7" s="917">
        <f t="shared" si="55"/>
        <v>0</v>
      </c>
      <c r="CF7" s="917">
        <f t="shared" si="56"/>
        <v>0</v>
      </c>
      <c r="CG7" s="86">
        <v>0</v>
      </c>
      <c r="CH7" s="920">
        <f t="shared" si="57"/>
        <v>0</v>
      </c>
      <c r="CI7" s="916">
        <f t="shared" si="58"/>
        <v>0</v>
      </c>
      <c r="CJ7" s="916">
        <f t="shared" si="59"/>
        <v>0</v>
      </c>
      <c r="CK7" s="916">
        <f t="shared" si="60"/>
        <v>0</v>
      </c>
      <c r="CL7" s="916">
        <f t="shared" si="61"/>
        <v>0</v>
      </c>
      <c r="CM7" s="917">
        <f t="shared" si="62"/>
        <v>0</v>
      </c>
      <c r="CN7" s="917">
        <f t="shared" si="63"/>
        <v>0</v>
      </c>
      <c r="CO7" s="917">
        <f t="shared" si="64"/>
        <v>0</v>
      </c>
      <c r="CP7" s="917">
        <f t="shared" si="65"/>
        <v>0</v>
      </c>
      <c r="CQ7" s="86">
        <v>0</v>
      </c>
      <c r="CR7" s="921">
        <f t="shared" si="66"/>
        <v>0</v>
      </c>
      <c r="CS7" s="922">
        <f t="shared" si="82"/>
        <v>0</v>
      </c>
      <c r="CT7" s="274">
        <f t="shared" si="82"/>
        <v>0</v>
      </c>
    </row>
    <row r="8" spans="1:102" ht="15" customHeight="1" x14ac:dyDescent="0.25">
      <c r="A8" s="1224" t="s">
        <v>157</v>
      </c>
      <c r="B8" s="751"/>
      <c r="C8" s="1225">
        <v>0</v>
      </c>
      <c r="D8" s="757"/>
      <c r="E8" s="1786">
        <f t="shared" si="0"/>
        <v>0</v>
      </c>
      <c r="F8" s="1787">
        <f t="shared" si="1"/>
        <v>0</v>
      </c>
      <c r="G8" s="1787">
        <f t="shared" si="2"/>
        <v>0</v>
      </c>
      <c r="H8" s="1787">
        <f t="shared" si="67"/>
        <v>0</v>
      </c>
      <c r="I8" s="1788">
        <f t="shared" si="3"/>
        <v>0</v>
      </c>
      <c r="J8" s="1788">
        <f t="shared" si="4"/>
        <v>0</v>
      </c>
      <c r="K8" s="1788">
        <f t="shared" si="5"/>
        <v>0</v>
      </c>
      <c r="L8" s="1789">
        <f t="shared" si="68"/>
        <v>0</v>
      </c>
      <c r="M8" s="85">
        <v>0</v>
      </c>
      <c r="N8" s="915">
        <f t="shared" si="6"/>
        <v>0</v>
      </c>
      <c r="O8" s="1798">
        <f t="shared" si="7"/>
        <v>0</v>
      </c>
      <c r="P8" s="1799">
        <f t="shared" si="8"/>
        <v>0</v>
      </c>
      <c r="Q8" s="1799">
        <f t="shared" si="9"/>
        <v>0</v>
      </c>
      <c r="R8" s="1799">
        <f t="shared" si="69"/>
        <v>0</v>
      </c>
      <c r="S8" s="1800">
        <f t="shared" si="10"/>
        <v>0</v>
      </c>
      <c r="T8" s="1800">
        <f t="shared" si="11"/>
        <v>0</v>
      </c>
      <c r="U8" s="1800">
        <f t="shared" si="12"/>
        <v>0</v>
      </c>
      <c r="V8" s="1801">
        <f t="shared" si="70"/>
        <v>0</v>
      </c>
      <c r="W8" s="86">
        <v>0</v>
      </c>
      <c r="X8" s="918">
        <f t="shared" si="13"/>
        <v>0</v>
      </c>
      <c r="Y8" s="1810">
        <f t="shared" si="14"/>
        <v>0</v>
      </c>
      <c r="Z8" s="1811">
        <f t="shared" si="15"/>
        <v>0</v>
      </c>
      <c r="AA8" s="1811">
        <f t="shared" si="16"/>
        <v>0</v>
      </c>
      <c r="AB8" s="1811">
        <f t="shared" si="71"/>
        <v>0</v>
      </c>
      <c r="AC8" s="1812">
        <f t="shared" si="17"/>
        <v>0</v>
      </c>
      <c r="AD8" s="1812">
        <f t="shared" si="18"/>
        <v>0</v>
      </c>
      <c r="AE8" s="1812">
        <f t="shared" si="19"/>
        <v>0</v>
      </c>
      <c r="AF8" s="1813">
        <f t="shared" si="72"/>
        <v>0</v>
      </c>
      <c r="AG8" s="919">
        <f t="shared" si="73"/>
        <v>0</v>
      </c>
      <c r="AH8" s="522">
        <f t="shared" si="73"/>
        <v>0</v>
      </c>
      <c r="AI8" s="85">
        <v>0</v>
      </c>
      <c r="AJ8" s="920">
        <f t="shared" si="20"/>
        <v>0</v>
      </c>
      <c r="AK8" s="904">
        <f t="shared" si="21"/>
        <v>0</v>
      </c>
      <c r="AL8" s="904">
        <f t="shared" si="22"/>
        <v>0</v>
      </c>
      <c r="AM8" s="904">
        <f t="shared" si="23"/>
        <v>0</v>
      </c>
      <c r="AN8" s="904">
        <f t="shared" si="74"/>
        <v>0</v>
      </c>
      <c r="AO8" s="905">
        <f t="shared" si="24"/>
        <v>0</v>
      </c>
      <c r="AP8" s="905">
        <f t="shared" si="25"/>
        <v>0</v>
      </c>
      <c r="AQ8" s="905">
        <f t="shared" si="26"/>
        <v>0</v>
      </c>
      <c r="AR8" s="909">
        <f t="shared" si="75"/>
        <v>0</v>
      </c>
      <c r="AS8" s="86">
        <v>0</v>
      </c>
      <c r="AT8" s="920">
        <f t="shared" si="27"/>
        <v>0</v>
      </c>
      <c r="AU8" s="1798">
        <f t="shared" si="28"/>
        <v>0</v>
      </c>
      <c r="AV8" s="1799">
        <f t="shared" si="29"/>
        <v>0</v>
      </c>
      <c r="AW8" s="1799">
        <f t="shared" si="30"/>
        <v>0</v>
      </c>
      <c r="AX8" s="1799">
        <f t="shared" si="76"/>
        <v>0</v>
      </c>
      <c r="AY8" s="1800">
        <f t="shared" si="31"/>
        <v>0</v>
      </c>
      <c r="AZ8" s="1800">
        <f t="shared" si="32"/>
        <v>0</v>
      </c>
      <c r="BA8" s="1800">
        <f t="shared" si="33"/>
        <v>0</v>
      </c>
      <c r="BB8" s="1801">
        <f t="shared" si="77"/>
        <v>0</v>
      </c>
      <c r="BC8" s="86">
        <v>0</v>
      </c>
      <c r="BD8" s="920">
        <f t="shared" si="34"/>
        <v>0</v>
      </c>
      <c r="BE8" s="1798">
        <f t="shared" si="35"/>
        <v>0</v>
      </c>
      <c r="BF8" s="1799">
        <f t="shared" si="36"/>
        <v>0</v>
      </c>
      <c r="BG8" s="1799">
        <f t="shared" si="37"/>
        <v>0</v>
      </c>
      <c r="BH8" s="1799">
        <f t="shared" si="78"/>
        <v>0</v>
      </c>
      <c r="BI8" s="1800">
        <f t="shared" si="38"/>
        <v>0</v>
      </c>
      <c r="BJ8" s="1800">
        <f t="shared" si="39"/>
        <v>0</v>
      </c>
      <c r="BK8" s="1800">
        <f t="shared" si="40"/>
        <v>0</v>
      </c>
      <c r="BL8" s="1801">
        <f t="shared" si="79"/>
        <v>0</v>
      </c>
      <c r="BM8" s="86">
        <v>0</v>
      </c>
      <c r="BN8" s="920">
        <f t="shared" si="41"/>
        <v>0</v>
      </c>
      <c r="BO8" s="1798">
        <f t="shared" si="42"/>
        <v>0</v>
      </c>
      <c r="BP8" s="1799">
        <f t="shared" si="43"/>
        <v>0</v>
      </c>
      <c r="BQ8" s="1799">
        <f t="shared" si="44"/>
        <v>0</v>
      </c>
      <c r="BR8" s="1799">
        <f t="shared" si="80"/>
        <v>0</v>
      </c>
      <c r="BS8" s="1800">
        <f t="shared" si="45"/>
        <v>0</v>
      </c>
      <c r="BT8" s="1800">
        <f t="shared" si="46"/>
        <v>0</v>
      </c>
      <c r="BU8" s="1800">
        <f t="shared" si="47"/>
        <v>0</v>
      </c>
      <c r="BV8" s="1801">
        <f t="shared" si="81"/>
        <v>0</v>
      </c>
      <c r="BW8" s="86">
        <v>0</v>
      </c>
      <c r="BX8" s="920">
        <f t="shared" si="48"/>
        <v>0</v>
      </c>
      <c r="BY8" s="916">
        <f t="shared" si="49"/>
        <v>0</v>
      </c>
      <c r="BZ8" s="916">
        <f t="shared" si="50"/>
        <v>0</v>
      </c>
      <c r="CA8" s="916">
        <f t="shared" si="51"/>
        <v>0</v>
      </c>
      <c r="CB8" s="916">
        <f t="shared" si="52"/>
        <v>0</v>
      </c>
      <c r="CC8" s="917">
        <f t="shared" si="53"/>
        <v>0</v>
      </c>
      <c r="CD8" s="917">
        <f t="shared" si="54"/>
        <v>0</v>
      </c>
      <c r="CE8" s="917">
        <f t="shared" si="55"/>
        <v>0</v>
      </c>
      <c r="CF8" s="917">
        <f t="shared" si="56"/>
        <v>0</v>
      </c>
      <c r="CG8" s="86">
        <v>0</v>
      </c>
      <c r="CH8" s="920">
        <f t="shared" si="57"/>
        <v>0</v>
      </c>
      <c r="CI8" s="916">
        <f t="shared" si="58"/>
        <v>0</v>
      </c>
      <c r="CJ8" s="916">
        <f t="shared" si="59"/>
        <v>0</v>
      </c>
      <c r="CK8" s="916">
        <f t="shared" si="60"/>
        <v>0</v>
      </c>
      <c r="CL8" s="916">
        <f t="shared" si="61"/>
        <v>0</v>
      </c>
      <c r="CM8" s="917">
        <f t="shared" si="62"/>
        <v>0</v>
      </c>
      <c r="CN8" s="917">
        <f t="shared" si="63"/>
        <v>0</v>
      </c>
      <c r="CO8" s="917">
        <f t="shared" si="64"/>
        <v>0</v>
      </c>
      <c r="CP8" s="917">
        <f t="shared" si="65"/>
        <v>0</v>
      </c>
      <c r="CQ8" s="86">
        <v>0</v>
      </c>
      <c r="CR8" s="921">
        <f t="shared" si="66"/>
        <v>0</v>
      </c>
      <c r="CS8" s="922">
        <f t="shared" si="82"/>
        <v>0</v>
      </c>
      <c r="CT8" s="274">
        <f t="shared" si="82"/>
        <v>0</v>
      </c>
    </row>
    <row r="9" spans="1:102" ht="15" customHeight="1" x14ac:dyDescent="0.25">
      <c r="A9" s="1227" t="s">
        <v>157</v>
      </c>
      <c r="B9" s="751"/>
      <c r="C9" s="1225">
        <v>0</v>
      </c>
      <c r="D9" s="757"/>
      <c r="E9" s="1786">
        <f t="shared" si="0"/>
        <v>0</v>
      </c>
      <c r="F9" s="1787">
        <f t="shared" si="1"/>
        <v>0</v>
      </c>
      <c r="G9" s="1787">
        <f t="shared" si="2"/>
        <v>0</v>
      </c>
      <c r="H9" s="1787">
        <f t="shared" si="67"/>
        <v>0</v>
      </c>
      <c r="I9" s="1788">
        <f t="shared" si="3"/>
        <v>0</v>
      </c>
      <c r="J9" s="1788">
        <f t="shared" si="4"/>
        <v>0</v>
      </c>
      <c r="K9" s="1788">
        <f t="shared" si="5"/>
        <v>0</v>
      </c>
      <c r="L9" s="1789">
        <f t="shared" si="68"/>
        <v>0</v>
      </c>
      <c r="M9" s="85">
        <v>0</v>
      </c>
      <c r="N9" s="915">
        <f t="shared" si="6"/>
        <v>0</v>
      </c>
      <c r="O9" s="1798">
        <f t="shared" si="7"/>
        <v>0</v>
      </c>
      <c r="P9" s="1799">
        <f t="shared" si="8"/>
        <v>0</v>
      </c>
      <c r="Q9" s="1799">
        <f t="shared" si="9"/>
        <v>0</v>
      </c>
      <c r="R9" s="1799">
        <f t="shared" si="69"/>
        <v>0</v>
      </c>
      <c r="S9" s="1800">
        <f t="shared" si="10"/>
        <v>0</v>
      </c>
      <c r="T9" s="1800">
        <f t="shared" si="11"/>
        <v>0</v>
      </c>
      <c r="U9" s="1800">
        <f t="shared" si="12"/>
        <v>0</v>
      </c>
      <c r="V9" s="1801">
        <f t="shared" si="70"/>
        <v>0</v>
      </c>
      <c r="W9" s="86">
        <v>0</v>
      </c>
      <c r="X9" s="918">
        <f t="shared" si="13"/>
        <v>0</v>
      </c>
      <c r="Y9" s="1810">
        <f t="shared" si="14"/>
        <v>0</v>
      </c>
      <c r="Z9" s="1811">
        <f t="shared" si="15"/>
        <v>0</v>
      </c>
      <c r="AA9" s="1811">
        <f t="shared" si="16"/>
        <v>0</v>
      </c>
      <c r="AB9" s="1811">
        <f t="shared" si="71"/>
        <v>0</v>
      </c>
      <c r="AC9" s="1812">
        <f t="shared" si="17"/>
        <v>0</v>
      </c>
      <c r="AD9" s="1812">
        <f t="shared" si="18"/>
        <v>0</v>
      </c>
      <c r="AE9" s="1812">
        <f t="shared" si="19"/>
        <v>0</v>
      </c>
      <c r="AF9" s="1813">
        <f t="shared" si="72"/>
        <v>0</v>
      </c>
      <c r="AG9" s="919">
        <f t="shared" si="73"/>
        <v>0</v>
      </c>
      <c r="AH9" s="522">
        <f t="shared" si="73"/>
        <v>0</v>
      </c>
      <c r="AI9" s="85">
        <v>0</v>
      </c>
      <c r="AJ9" s="920">
        <f t="shared" si="20"/>
        <v>0</v>
      </c>
      <c r="AK9" s="904">
        <f t="shared" si="21"/>
        <v>0</v>
      </c>
      <c r="AL9" s="904">
        <f t="shared" si="22"/>
        <v>0</v>
      </c>
      <c r="AM9" s="904">
        <f t="shared" si="23"/>
        <v>0</v>
      </c>
      <c r="AN9" s="904">
        <f t="shared" si="74"/>
        <v>0</v>
      </c>
      <c r="AO9" s="905">
        <f t="shared" si="24"/>
        <v>0</v>
      </c>
      <c r="AP9" s="905">
        <f t="shared" si="25"/>
        <v>0</v>
      </c>
      <c r="AQ9" s="905">
        <f t="shared" si="26"/>
        <v>0</v>
      </c>
      <c r="AR9" s="909">
        <f t="shared" si="75"/>
        <v>0</v>
      </c>
      <c r="AS9" s="86">
        <v>0</v>
      </c>
      <c r="AT9" s="920">
        <f t="shared" si="27"/>
        <v>0</v>
      </c>
      <c r="AU9" s="1798">
        <f t="shared" si="28"/>
        <v>0</v>
      </c>
      <c r="AV9" s="1799">
        <f t="shared" si="29"/>
        <v>0</v>
      </c>
      <c r="AW9" s="1799">
        <f t="shared" si="30"/>
        <v>0</v>
      </c>
      <c r="AX9" s="1799">
        <f t="shared" si="76"/>
        <v>0</v>
      </c>
      <c r="AY9" s="1800">
        <f t="shared" si="31"/>
        <v>0</v>
      </c>
      <c r="AZ9" s="1800">
        <f t="shared" si="32"/>
        <v>0</v>
      </c>
      <c r="BA9" s="1800">
        <f t="shared" si="33"/>
        <v>0</v>
      </c>
      <c r="BB9" s="1801">
        <f t="shared" si="77"/>
        <v>0</v>
      </c>
      <c r="BC9" s="86">
        <v>0</v>
      </c>
      <c r="BD9" s="920">
        <f t="shared" si="34"/>
        <v>0</v>
      </c>
      <c r="BE9" s="1798">
        <f t="shared" si="35"/>
        <v>0</v>
      </c>
      <c r="BF9" s="1799">
        <f t="shared" si="36"/>
        <v>0</v>
      </c>
      <c r="BG9" s="1799">
        <f t="shared" si="37"/>
        <v>0</v>
      </c>
      <c r="BH9" s="1799">
        <f t="shared" si="78"/>
        <v>0</v>
      </c>
      <c r="BI9" s="1800">
        <f t="shared" si="38"/>
        <v>0</v>
      </c>
      <c r="BJ9" s="1800">
        <f t="shared" si="39"/>
        <v>0</v>
      </c>
      <c r="BK9" s="1800">
        <f t="shared" si="40"/>
        <v>0</v>
      </c>
      <c r="BL9" s="1801">
        <f t="shared" si="79"/>
        <v>0</v>
      </c>
      <c r="BM9" s="86">
        <v>0</v>
      </c>
      <c r="BN9" s="920">
        <f t="shared" si="41"/>
        <v>0</v>
      </c>
      <c r="BO9" s="1798">
        <f t="shared" si="42"/>
        <v>0</v>
      </c>
      <c r="BP9" s="1799">
        <f t="shared" si="43"/>
        <v>0</v>
      </c>
      <c r="BQ9" s="1799">
        <f t="shared" si="44"/>
        <v>0</v>
      </c>
      <c r="BR9" s="1799">
        <f t="shared" si="80"/>
        <v>0</v>
      </c>
      <c r="BS9" s="1800">
        <f t="shared" si="45"/>
        <v>0</v>
      </c>
      <c r="BT9" s="1800">
        <f t="shared" si="46"/>
        <v>0</v>
      </c>
      <c r="BU9" s="1800">
        <f t="shared" si="47"/>
        <v>0</v>
      </c>
      <c r="BV9" s="1801">
        <f t="shared" si="81"/>
        <v>0</v>
      </c>
      <c r="BW9" s="86">
        <v>0</v>
      </c>
      <c r="BX9" s="920">
        <f t="shared" si="48"/>
        <v>0</v>
      </c>
      <c r="BY9" s="916">
        <f t="shared" si="49"/>
        <v>0</v>
      </c>
      <c r="BZ9" s="916">
        <f t="shared" si="50"/>
        <v>0</v>
      </c>
      <c r="CA9" s="916">
        <f t="shared" si="51"/>
        <v>0</v>
      </c>
      <c r="CB9" s="916">
        <f t="shared" si="52"/>
        <v>0</v>
      </c>
      <c r="CC9" s="917">
        <f t="shared" si="53"/>
        <v>0</v>
      </c>
      <c r="CD9" s="917">
        <f t="shared" si="54"/>
        <v>0</v>
      </c>
      <c r="CE9" s="917">
        <f t="shared" si="55"/>
        <v>0</v>
      </c>
      <c r="CF9" s="917">
        <f t="shared" si="56"/>
        <v>0</v>
      </c>
      <c r="CG9" s="86">
        <v>0</v>
      </c>
      <c r="CH9" s="920">
        <f t="shared" si="57"/>
        <v>0</v>
      </c>
      <c r="CI9" s="916">
        <f t="shared" si="58"/>
        <v>0</v>
      </c>
      <c r="CJ9" s="916">
        <f t="shared" si="59"/>
        <v>0</v>
      </c>
      <c r="CK9" s="916">
        <f t="shared" si="60"/>
        <v>0</v>
      </c>
      <c r="CL9" s="916">
        <f t="shared" si="61"/>
        <v>0</v>
      </c>
      <c r="CM9" s="917">
        <f t="shared" si="62"/>
        <v>0</v>
      </c>
      <c r="CN9" s="917">
        <f t="shared" si="63"/>
        <v>0</v>
      </c>
      <c r="CO9" s="917">
        <f t="shared" si="64"/>
        <v>0</v>
      </c>
      <c r="CP9" s="917">
        <f t="shared" si="65"/>
        <v>0</v>
      </c>
      <c r="CQ9" s="86">
        <v>0</v>
      </c>
      <c r="CR9" s="921">
        <f t="shared" si="66"/>
        <v>0</v>
      </c>
      <c r="CS9" s="922">
        <f t="shared" si="82"/>
        <v>0</v>
      </c>
      <c r="CT9" s="274">
        <f t="shared" si="82"/>
        <v>0</v>
      </c>
    </row>
    <row r="10" spans="1:102" ht="15" customHeight="1" x14ac:dyDescent="0.25">
      <c r="A10" s="1228" t="s">
        <v>157</v>
      </c>
      <c r="B10" s="751"/>
      <c r="C10" s="1225">
        <v>0</v>
      </c>
      <c r="D10" s="757"/>
      <c r="E10" s="1786">
        <f t="shared" si="0"/>
        <v>0</v>
      </c>
      <c r="F10" s="1787">
        <f t="shared" si="1"/>
        <v>0</v>
      </c>
      <c r="G10" s="1787">
        <f t="shared" si="2"/>
        <v>0</v>
      </c>
      <c r="H10" s="1787">
        <f t="shared" si="67"/>
        <v>0</v>
      </c>
      <c r="I10" s="1788">
        <f t="shared" si="3"/>
        <v>0</v>
      </c>
      <c r="J10" s="1788">
        <f t="shared" si="4"/>
        <v>0</v>
      </c>
      <c r="K10" s="1788">
        <f t="shared" si="5"/>
        <v>0</v>
      </c>
      <c r="L10" s="1789">
        <f t="shared" si="68"/>
        <v>0</v>
      </c>
      <c r="M10" s="85">
        <v>0</v>
      </c>
      <c r="N10" s="915">
        <f t="shared" si="6"/>
        <v>0</v>
      </c>
      <c r="O10" s="1798">
        <f t="shared" si="7"/>
        <v>0</v>
      </c>
      <c r="P10" s="1799">
        <f t="shared" si="8"/>
        <v>0</v>
      </c>
      <c r="Q10" s="1799">
        <f t="shared" si="9"/>
        <v>0</v>
      </c>
      <c r="R10" s="1799">
        <f t="shared" si="69"/>
        <v>0</v>
      </c>
      <c r="S10" s="1800">
        <f t="shared" si="10"/>
        <v>0</v>
      </c>
      <c r="T10" s="1800">
        <f t="shared" si="11"/>
        <v>0</v>
      </c>
      <c r="U10" s="1800">
        <f t="shared" si="12"/>
        <v>0</v>
      </c>
      <c r="V10" s="1801">
        <f t="shared" si="70"/>
        <v>0</v>
      </c>
      <c r="W10" s="86">
        <v>0</v>
      </c>
      <c r="X10" s="918">
        <f t="shared" si="13"/>
        <v>0</v>
      </c>
      <c r="Y10" s="1810">
        <f t="shared" si="14"/>
        <v>0</v>
      </c>
      <c r="Z10" s="1811">
        <f t="shared" si="15"/>
        <v>0</v>
      </c>
      <c r="AA10" s="1811">
        <f t="shared" si="16"/>
        <v>0</v>
      </c>
      <c r="AB10" s="1811">
        <f t="shared" si="71"/>
        <v>0</v>
      </c>
      <c r="AC10" s="1812">
        <f t="shared" si="17"/>
        <v>0</v>
      </c>
      <c r="AD10" s="1812">
        <f t="shared" si="18"/>
        <v>0</v>
      </c>
      <c r="AE10" s="1812">
        <f t="shared" si="19"/>
        <v>0</v>
      </c>
      <c r="AF10" s="1813">
        <f t="shared" si="72"/>
        <v>0</v>
      </c>
      <c r="AG10" s="919">
        <f t="shared" si="73"/>
        <v>0</v>
      </c>
      <c r="AH10" s="522">
        <f t="shared" si="73"/>
        <v>0</v>
      </c>
      <c r="AI10" s="85">
        <v>0</v>
      </c>
      <c r="AJ10" s="920">
        <f t="shared" si="20"/>
        <v>0</v>
      </c>
      <c r="AK10" s="904">
        <f t="shared" si="21"/>
        <v>0</v>
      </c>
      <c r="AL10" s="904">
        <f t="shared" si="22"/>
        <v>0</v>
      </c>
      <c r="AM10" s="904">
        <f t="shared" si="23"/>
        <v>0</v>
      </c>
      <c r="AN10" s="904">
        <f t="shared" si="74"/>
        <v>0</v>
      </c>
      <c r="AO10" s="905">
        <f t="shared" si="24"/>
        <v>0</v>
      </c>
      <c r="AP10" s="905">
        <f t="shared" si="25"/>
        <v>0</v>
      </c>
      <c r="AQ10" s="905">
        <f t="shared" si="26"/>
        <v>0</v>
      </c>
      <c r="AR10" s="909">
        <f t="shared" si="75"/>
        <v>0</v>
      </c>
      <c r="AS10" s="86">
        <v>0</v>
      </c>
      <c r="AT10" s="920">
        <f t="shared" si="27"/>
        <v>0</v>
      </c>
      <c r="AU10" s="1798">
        <f t="shared" si="28"/>
        <v>0</v>
      </c>
      <c r="AV10" s="1799">
        <f t="shared" si="29"/>
        <v>0</v>
      </c>
      <c r="AW10" s="1799">
        <f t="shared" si="30"/>
        <v>0</v>
      </c>
      <c r="AX10" s="1799">
        <f t="shared" si="76"/>
        <v>0</v>
      </c>
      <c r="AY10" s="1800">
        <f t="shared" si="31"/>
        <v>0</v>
      </c>
      <c r="AZ10" s="1800">
        <f t="shared" si="32"/>
        <v>0</v>
      </c>
      <c r="BA10" s="1800">
        <f t="shared" si="33"/>
        <v>0</v>
      </c>
      <c r="BB10" s="1801">
        <f t="shared" si="77"/>
        <v>0</v>
      </c>
      <c r="BC10" s="86">
        <v>0</v>
      </c>
      <c r="BD10" s="920">
        <f t="shared" si="34"/>
        <v>0</v>
      </c>
      <c r="BE10" s="1798">
        <f t="shared" si="35"/>
        <v>0</v>
      </c>
      <c r="BF10" s="1799">
        <f t="shared" si="36"/>
        <v>0</v>
      </c>
      <c r="BG10" s="1799">
        <f t="shared" si="37"/>
        <v>0</v>
      </c>
      <c r="BH10" s="1799">
        <f t="shared" si="78"/>
        <v>0</v>
      </c>
      <c r="BI10" s="1800">
        <f t="shared" si="38"/>
        <v>0</v>
      </c>
      <c r="BJ10" s="1800">
        <f t="shared" si="39"/>
        <v>0</v>
      </c>
      <c r="BK10" s="1800">
        <f t="shared" si="40"/>
        <v>0</v>
      </c>
      <c r="BL10" s="1801">
        <f t="shared" si="79"/>
        <v>0</v>
      </c>
      <c r="BM10" s="86">
        <v>0</v>
      </c>
      <c r="BN10" s="920">
        <f t="shared" si="41"/>
        <v>0</v>
      </c>
      <c r="BO10" s="1798">
        <f t="shared" si="42"/>
        <v>0</v>
      </c>
      <c r="BP10" s="1799">
        <f t="shared" si="43"/>
        <v>0</v>
      </c>
      <c r="BQ10" s="1799">
        <f t="shared" si="44"/>
        <v>0</v>
      </c>
      <c r="BR10" s="1799">
        <f t="shared" si="80"/>
        <v>0</v>
      </c>
      <c r="BS10" s="1800">
        <f t="shared" si="45"/>
        <v>0</v>
      </c>
      <c r="BT10" s="1800">
        <f t="shared" si="46"/>
        <v>0</v>
      </c>
      <c r="BU10" s="1800">
        <f t="shared" si="47"/>
        <v>0</v>
      </c>
      <c r="BV10" s="1801">
        <f t="shared" si="81"/>
        <v>0</v>
      </c>
      <c r="BW10" s="86">
        <v>0</v>
      </c>
      <c r="BX10" s="920">
        <f t="shared" si="48"/>
        <v>0</v>
      </c>
      <c r="BY10" s="916">
        <f t="shared" si="49"/>
        <v>0</v>
      </c>
      <c r="BZ10" s="916">
        <f t="shared" si="50"/>
        <v>0</v>
      </c>
      <c r="CA10" s="916">
        <f t="shared" si="51"/>
        <v>0</v>
      </c>
      <c r="CB10" s="916">
        <f t="shared" si="52"/>
        <v>0</v>
      </c>
      <c r="CC10" s="917">
        <f t="shared" si="53"/>
        <v>0</v>
      </c>
      <c r="CD10" s="917">
        <f t="shared" si="54"/>
        <v>0</v>
      </c>
      <c r="CE10" s="917">
        <f t="shared" si="55"/>
        <v>0</v>
      </c>
      <c r="CF10" s="917">
        <f t="shared" si="56"/>
        <v>0</v>
      </c>
      <c r="CG10" s="86">
        <v>0</v>
      </c>
      <c r="CH10" s="920">
        <f t="shared" si="57"/>
        <v>0</v>
      </c>
      <c r="CI10" s="916">
        <f t="shared" si="58"/>
        <v>0</v>
      </c>
      <c r="CJ10" s="916">
        <f t="shared" si="59"/>
        <v>0</v>
      </c>
      <c r="CK10" s="916">
        <f t="shared" si="60"/>
        <v>0</v>
      </c>
      <c r="CL10" s="916">
        <f t="shared" si="61"/>
        <v>0</v>
      </c>
      <c r="CM10" s="917">
        <f t="shared" si="62"/>
        <v>0</v>
      </c>
      <c r="CN10" s="917">
        <f t="shared" si="63"/>
        <v>0</v>
      </c>
      <c r="CO10" s="917">
        <f t="shared" si="64"/>
        <v>0</v>
      </c>
      <c r="CP10" s="917">
        <f t="shared" si="65"/>
        <v>0</v>
      </c>
      <c r="CQ10" s="86">
        <v>0</v>
      </c>
      <c r="CR10" s="921">
        <f t="shared" si="66"/>
        <v>0</v>
      </c>
      <c r="CS10" s="922">
        <f t="shared" si="82"/>
        <v>0</v>
      </c>
      <c r="CT10" s="274">
        <f t="shared" si="82"/>
        <v>0</v>
      </c>
    </row>
    <row r="11" spans="1:102" ht="15" customHeight="1" x14ac:dyDescent="0.25">
      <c r="A11" s="1224" t="s">
        <v>157</v>
      </c>
      <c r="B11" s="751"/>
      <c r="C11" s="1225">
        <v>0</v>
      </c>
      <c r="D11" s="757"/>
      <c r="E11" s="1786">
        <f t="shared" si="0"/>
        <v>0</v>
      </c>
      <c r="F11" s="1787">
        <f t="shared" si="1"/>
        <v>0</v>
      </c>
      <c r="G11" s="1787">
        <f t="shared" si="2"/>
        <v>0</v>
      </c>
      <c r="H11" s="1787">
        <f t="shared" si="67"/>
        <v>0</v>
      </c>
      <c r="I11" s="1788">
        <f t="shared" si="3"/>
        <v>0</v>
      </c>
      <c r="J11" s="1788">
        <f t="shared" si="4"/>
        <v>0</v>
      </c>
      <c r="K11" s="1788">
        <f t="shared" si="5"/>
        <v>0</v>
      </c>
      <c r="L11" s="1789">
        <f t="shared" si="68"/>
        <v>0</v>
      </c>
      <c r="M11" s="85">
        <v>0</v>
      </c>
      <c r="N11" s="915">
        <f t="shared" si="6"/>
        <v>0</v>
      </c>
      <c r="O11" s="1798">
        <f t="shared" si="7"/>
        <v>0</v>
      </c>
      <c r="P11" s="1799">
        <f t="shared" si="8"/>
        <v>0</v>
      </c>
      <c r="Q11" s="1799">
        <f t="shared" si="9"/>
        <v>0</v>
      </c>
      <c r="R11" s="1799">
        <f t="shared" si="69"/>
        <v>0</v>
      </c>
      <c r="S11" s="1800">
        <f t="shared" si="10"/>
        <v>0</v>
      </c>
      <c r="T11" s="1800">
        <f t="shared" si="11"/>
        <v>0</v>
      </c>
      <c r="U11" s="1800">
        <f t="shared" si="12"/>
        <v>0</v>
      </c>
      <c r="V11" s="1801">
        <f t="shared" si="70"/>
        <v>0</v>
      </c>
      <c r="W11" s="86">
        <v>0</v>
      </c>
      <c r="X11" s="918">
        <f t="shared" si="13"/>
        <v>0</v>
      </c>
      <c r="Y11" s="1810">
        <f t="shared" si="14"/>
        <v>0</v>
      </c>
      <c r="Z11" s="1811">
        <f t="shared" si="15"/>
        <v>0</v>
      </c>
      <c r="AA11" s="1811">
        <f t="shared" si="16"/>
        <v>0</v>
      </c>
      <c r="AB11" s="1811">
        <f t="shared" si="71"/>
        <v>0</v>
      </c>
      <c r="AC11" s="1812">
        <f t="shared" si="17"/>
        <v>0</v>
      </c>
      <c r="AD11" s="1812">
        <f t="shared" si="18"/>
        <v>0</v>
      </c>
      <c r="AE11" s="1812">
        <f t="shared" si="19"/>
        <v>0</v>
      </c>
      <c r="AF11" s="1813">
        <f t="shared" si="72"/>
        <v>0</v>
      </c>
      <c r="AG11" s="919">
        <f t="shared" si="73"/>
        <v>0</v>
      </c>
      <c r="AH11" s="522">
        <f t="shared" si="73"/>
        <v>0</v>
      </c>
      <c r="AI11" s="85">
        <v>0</v>
      </c>
      <c r="AJ11" s="920">
        <f t="shared" si="20"/>
        <v>0</v>
      </c>
      <c r="AK11" s="904">
        <f t="shared" si="21"/>
        <v>0</v>
      </c>
      <c r="AL11" s="904">
        <f t="shared" si="22"/>
        <v>0</v>
      </c>
      <c r="AM11" s="904">
        <f t="shared" si="23"/>
        <v>0</v>
      </c>
      <c r="AN11" s="904">
        <f t="shared" si="74"/>
        <v>0</v>
      </c>
      <c r="AO11" s="905">
        <f t="shared" si="24"/>
        <v>0</v>
      </c>
      <c r="AP11" s="905">
        <f t="shared" si="25"/>
        <v>0</v>
      </c>
      <c r="AQ11" s="905">
        <f t="shared" si="26"/>
        <v>0</v>
      </c>
      <c r="AR11" s="909">
        <f t="shared" si="75"/>
        <v>0</v>
      </c>
      <c r="AS11" s="86">
        <v>0</v>
      </c>
      <c r="AT11" s="920">
        <f t="shared" si="27"/>
        <v>0</v>
      </c>
      <c r="AU11" s="1798">
        <f t="shared" si="28"/>
        <v>0</v>
      </c>
      <c r="AV11" s="1799">
        <f t="shared" si="29"/>
        <v>0</v>
      </c>
      <c r="AW11" s="1799">
        <f t="shared" si="30"/>
        <v>0</v>
      </c>
      <c r="AX11" s="1799">
        <f t="shared" si="76"/>
        <v>0</v>
      </c>
      <c r="AY11" s="1800">
        <f t="shared" si="31"/>
        <v>0</v>
      </c>
      <c r="AZ11" s="1800">
        <f t="shared" si="32"/>
        <v>0</v>
      </c>
      <c r="BA11" s="1800">
        <f t="shared" si="33"/>
        <v>0</v>
      </c>
      <c r="BB11" s="1801">
        <f t="shared" si="77"/>
        <v>0</v>
      </c>
      <c r="BC11" s="86">
        <v>0</v>
      </c>
      <c r="BD11" s="920">
        <f t="shared" si="34"/>
        <v>0</v>
      </c>
      <c r="BE11" s="1798">
        <f t="shared" si="35"/>
        <v>0</v>
      </c>
      <c r="BF11" s="1799">
        <f t="shared" si="36"/>
        <v>0</v>
      </c>
      <c r="BG11" s="1799">
        <f t="shared" si="37"/>
        <v>0</v>
      </c>
      <c r="BH11" s="1799">
        <f t="shared" si="78"/>
        <v>0</v>
      </c>
      <c r="BI11" s="1800">
        <f t="shared" si="38"/>
        <v>0</v>
      </c>
      <c r="BJ11" s="1800">
        <f t="shared" si="39"/>
        <v>0</v>
      </c>
      <c r="BK11" s="1800">
        <f t="shared" si="40"/>
        <v>0</v>
      </c>
      <c r="BL11" s="1801">
        <f t="shared" si="79"/>
        <v>0</v>
      </c>
      <c r="BM11" s="86">
        <v>0</v>
      </c>
      <c r="BN11" s="920">
        <f t="shared" si="41"/>
        <v>0</v>
      </c>
      <c r="BO11" s="1798">
        <f t="shared" si="42"/>
        <v>0</v>
      </c>
      <c r="BP11" s="1799">
        <f t="shared" si="43"/>
        <v>0</v>
      </c>
      <c r="BQ11" s="1799">
        <f t="shared" si="44"/>
        <v>0</v>
      </c>
      <c r="BR11" s="1799">
        <f t="shared" si="80"/>
        <v>0</v>
      </c>
      <c r="BS11" s="1800">
        <f t="shared" si="45"/>
        <v>0</v>
      </c>
      <c r="BT11" s="1800">
        <f t="shared" si="46"/>
        <v>0</v>
      </c>
      <c r="BU11" s="1800">
        <f t="shared" si="47"/>
        <v>0</v>
      </c>
      <c r="BV11" s="1801">
        <f t="shared" si="81"/>
        <v>0</v>
      </c>
      <c r="BW11" s="86">
        <v>0</v>
      </c>
      <c r="BX11" s="920">
        <f t="shared" si="48"/>
        <v>0</v>
      </c>
      <c r="BY11" s="916">
        <f t="shared" si="49"/>
        <v>0</v>
      </c>
      <c r="BZ11" s="916">
        <f t="shared" si="50"/>
        <v>0</v>
      </c>
      <c r="CA11" s="916">
        <f t="shared" si="51"/>
        <v>0</v>
      </c>
      <c r="CB11" s="916">
        <f t="shared" si="52"/>
        <v>0</v>
      </c>
      <c r="CC11" s="917">
        <f t="shared" si="53"/>
        <v>0</v>
      </c>
      <c r="CD11" s="917">
        <f t="shared" si="54"/>
        <v>0</v>
      </c>
      <c r="CE11" s="917">
        <f t="shared" si="55"/>
        <v>0</v>
      </c>
      <c r="CF11" s="917">
        <f t="shared" si="56"/>
        <v>0</v>
      </c>
      <c r="CG11" s="86">
        <v>0</v>
      </c>
      <c r="CH11" s="920">
        <f t="shared" si="57"/>
        <v>0</v>
      </c>
      <c r="CI11" s="916">
        <f t="shared" si="58"/>
        <v>0</v>
      </c>
      <c r="CJ11" s="916">
        <f t="shared" si="59"/>
        <v>0</v>
      </c>
      <c r="CK11" s="916">
        <f t="shared" si="60"/>
        <v>0</v>
      </c>
      <c r="CL11" s="916">
        <f t="shared" si="61"/>
        <v>0</v>
      </c>
      <c r="CM11" s="917">
        <f t="shared" si="62"/>
        <v>0</v>
      </c>
      <c r="CN11" s="917">
        <f t="shared" si="63"/>
        <v>0</v>
      </c>
      <c r="CO11" s="917">
        <f t="shared" si="64"/>
        <v>0</v>
      </c>
      <c r="CP11" s="917">
        <f t="shared" si="65"/>
        <v>0</v>
      </c>
      <c r="CQ11" s="86">
        <v>0</v>
      </c>
      <c r="CR11" s="921">
        <f t="shared" si="66"/>
        <v>0</v>
      </c>
      <c r="CS11" s="922">
        <f t="shared" si="82"/>
        <v>0</v>
      </c>
      <c r="CT11" s="274">
        <f t="shared" si="82"/>
        <v>0</v>
      </c>
    </row>
    <row r="12" spans="1:102" ht="15" customHeight="1" x14ac:dyDescent="0.25">
      <c r="A12" s="1224" t="s">
        <v>157</v>
      </c>
      <c r="B12" s="751"/>
      <c r="C12" s="1225">
        <v>0</v>
      </c>
      <c r="D12" s="757"/>
      <c r="E12" s="1786">
        <f t="shared" si="0"/>
        <v>0</v>
      </c>
      <c r="F12" s="1787">
        <f t="shared" si="1"/>
        <v>0</v>
      </c>
      <c r="G12" s="1787">
        <f t="shared" si="2"/>
        <v>0</v>
      </c>
      <c r="H12" s="1787">
        <f t="shared" si="67"/>
        <v>0</v>
      </c>
      <c r="I12" s="1788">
        <f t="shared" si="3"/>
        <v>0</v>
      </c>
      <c r="J12" s="1788">
        <f t="shared" si="4"/>
        <v>0</v>
      </c>
      <c r="K12" s="1788">
        <f t="shared" si="5"/>
        <v>0</v>
      </c>
      <c r="L12" s="1789">
        <f t="shared" si="68"/>
        <v>0</v>
      </c>
      <c r="M12" s="85">
        <v>0</v>
      </c>
      <c r="N12" s="915">
        <f t="shared" si="6"/>
        <v>0</v>
      </c>
      <c r="O12" s="1798">
        <f t="shared" si="7"/>
        <v>0</v>
      </c>
      <c r="P12" s="1799">
        <f t="shared" si="8"/>
        <v>0</v>
      </c>
      <c r="Q12" s="1799">
        <f t="shared" si="9"/>
        <v>0</v>
      </c>
      <c r="R12" s="1799">
        <f t="shared" si="69"/>
        <v>0</v>
      </c>
      <c r="S12" s="1800">
        <f t="shared" si="10"/>
        <v>0</v>
      </c>
      <c r="T12" s="1800">
        <f t="shared" si="11"/>
        <v>0</v>
      </c>
      <c r="U12" s="1800">
        <f t="shared" si="12"/>
        <v>0</v>
      </c>
      <c r="V12" s="1801">
        <f t="shared" si="70"/>
        <v>0</v>
      </c>
      <c r="W12" s="86">
        <v>0</v>
      </c>
      <c r="X12" s="918">
        <f t="shared" si="13"/>
        <v>0</v>
      </c>
      <c r="Y12" s="1810">
        <f t="shared" si="14"/>
        <v>0</v>
      </c>
      <c r="Z12" s="1811">
        <f t="shared" si="15"/>
        <v>0</v>
      </c>
      <c r="AA12" s="1811">
        <f t="shared" si="16"/>
        <v>0</v>
      </c>
      <c r="AB12" s="1811">
        <f t="shared" si="71"/>
        <v>0</v>
      </c>
      <c r="AC12" s="1812">
        <f t="shared" si="17"/>
        <v>0</v>
      </c>
      <c r="AD12" s="1812">
        <f t="shared" si="18"/>
        <v>0</v>
      </c>
      <c r="AE12" s="1812">
        <f t="shared" si="19"/>
        <v>0</v>
      </c>
      <c r="AF12" s="1813">
        <f t="shared" si="72"/>
        <v>0</v>
      </c>
      <c r="AG12" s="919">
        <f t="shared" si="73"/>
        <v>0</v>
      </c>
      <c r="AH12" s="522">
        <f t="shared" si="73"/>
        <v>0</v>
      </c>
      <c r="AI12" s="85">
        <v>0</v>
      </c>
      <c r="AJ12" s="920">
        <f t="shared" si="20"/>
        <v>0</v>
      </c>
      <c r="AK12" s="904">
        <f t="shared" si="21"/>
        <v>0</v>
      </c>
      <c r="AL12" s="904">
        <f t="shared" si="22"/>
        <v>0</v>
      </c>
      <c r="AM12" s="904">
        <f t="shared" si="23"/>
        <v>0</v>
      </c>
      <c r="AN12" s="904">
        <f t="shared" si="74"/>
        <v>0</v>
      </c>
      <c r="AO12" s="905">
        <f t="shared" si="24"/>
        <v>0</v>
      </c>
      <c r="AP12" s="905">
        <f t="shared" si="25"/>
        <v>0</v>
      </c>
      <c r="AQ12" s="905">
        <f t="shared" si="26"/>
        <v>0</v>
      </c>
      <c r="AR12" s="909">
        <f t="shared" si="75"/>
        <v>0</v>
      </c>
      <c r="AS12" s="86">
        <v>0</v>
      </c>
      <c r="AT12" s="920">
        <f t="shared" si="27"/>
        <v>0</v>
      </c>
      <c r="AU12" s="1798">
        <f t="shared" si="28"/>
        <v>0</v>
      </c>
      <c r="AV12" s="1799">
        <f t="shared" si="29"/>
        <v>0</v>
      </c>
      <c r="AW12" s="1799">
        <f t="shared" si="30"/>
        <v>0</v>
      </c>
      <c r="AX12" s="1799">
        <f t="shared" si="76"/>
        <v>0</v>
      </c>
      <c r="AY12" s="1800">
        <f t="shared" si="31"/>
        <v>0</v>
      </c>
      <c r="AZ12" s="1800">
        <f t="shared" si="32"/>
        <v>0</v>
      </c>
      <c r="BA12" s="1800">
        <f t="shared" si="33"/>
        <v>0</v>
      </c>
      <c r="BB12" s="1801">
        <f t="shared" si="77"/>
        <v>0</v>
      </c>
      <c r="BC12" s="86">
        <v>0</v>
      </c>
      <c r="BD12" s="920">
        <f t="shared" si="34"/>
        <v>0</v>
      </c>
      <c r="BE12" s="1798">
        <f t="shared" si="35"/>
        <v>0</v>
      </c>
      <c r="BF12" s="1799">
        <f t="shared" si="36"/>
        <v>0</v>
      </c>
      <c r="BG12" s="1799">
        <f t="shared" si="37"/>
        <v>0</v>
      </c>
      <c r="BH12" s="1799">
        <f t="shared" si="78"/>
        <v>0</v>
      </c>
      <c r="BI12" s="1800">
        <f t="shared" si="38"/>
        <v>0</v>
      </c>
      <c r="BJ12" s="1800">
        <f t="shared" si="39"/>
        <v>0</v>
      </c>
      <c r="BK12" s="1800">
        <f t="shared" si="40"/>
        <v>0</v>
      </c>
      <c r="BL12" s="1801">
        <f t="shared" si="79"/>
        <v>0</v>
      </c>
      <c r="BM12" s="86">
        <v>0</v>
      </c>
      <c r="BN12" s="920">
        <f t="shared" si="41"/>
        <v>0</v>
      </c>
      <c r="BO12" s="1798">
        <f t="shared" si="42"/>
        <v>0</v>
      </c>
      <c r="BP12" s="1799">
        <f t="shared" si="43"/>
        <v>0</v>
      </c>
      <c r="BQ12" s="1799">
        <f t="shared" si="44"/>
        <v>0</v>
      </c>
      <c r="BR12" s="1799">
        <f t="shared" si="80"/>
        <v>0</v>
      </c>
      <c r="BS12" s="1800">
        <f t="shared" si="45"/>
        <v>0</v>
      </c>
      <c r="BT12" s="1800">
        <f t="shared" si="46"/>
        <v>0</v>
      </c>
      <c r="BU12" s="1800">
        <f t="shared" si="47"/>
        <v>0</v>
      </c>
      <c r="BV12" s="1801">
        <f t="shared" si="81"/>
        <v>0</v>
      </c>
      <c r="BW12" s="86">
        <v>0</v>
      </c>
      <c r="BX12" s="920">
        <f t="shared" si="48"/>
        <v>0</v>
      </c>
      <c r="BY12" s="916">
        <f t="shared" si="49"/>
        <v>0</v>
      </c>
      <c r="BZ12" s="916">
        <f t="shared" si="50"/>
        <v>0</v>
      </c>
      <c r="CA12" s="916">
        <f t="shared" si="51"/>
        <v>0</v>
      </c>
      <c r="CB12" s="916">
        <f t="shared" si="52"/>
        <v>0</v>
      </c>
      <c r="CC12" s="917">
        <f t="shared" si="53"/>
        <v>0</v>
      </c>
      <c r="CD12" s="917">
        <f t="shared" si="54"/>
        <v>0</v>
      </c>
      <c r="CE12" s="917">
        <f t="shared" si="55"/>
        <v>0</v>
      </c>
      <c r="CF12" s="917">
        <f t="shared" si="56"/>
        <v>0</v>
      </c>
      <c r="CG12" s="86">
        <v>0</v>
      </c>
      <c r="CH12" s="920">
        <f t="shared" si="57"/>
        <v>0</v>
      </c>
      <c r="CI12" s="916">
        <f t="shared" si="58"/>
        <v>0</v>
      </c>
      <c r="CJ12" s="916">
        <f t="shared" si="59"/>
        <v>0</v>
      </c>
      <c r="CK12" s="916">
        <f t="shared" si="60"/>
        <v>0</v>
      </c>
      <c r="CL12" s="916">
        <f t="shared" si="61"/>
        <v>0</v>
      </c>
      <c r="CM12" s="917">
        <f t="shared" si="62"/>
        <v>0</v>
      </c>
      <c r="CN12" s="917">
        <f t="shared" si="63"/>
        <v>0</v>
      </c>
      <c r="CO12" s="917">
        <f t="shared" si="64"/>
        <v>0</v>
      </c>
      <c r="CP12" s="917">
        <f t="shared" si="65"/>
        <v>0</v>
      </c>
      <c r="CQ12" s="86">
        <v>0</v>
      </c>
      <c r="CR12" s="921">
        <f t="shared" si="66"/>
        <v>0</v>
      </c>
      <c r="CS12" s="922">
        <f t="shared" si="82"/>
        <v>0</v>
      </c>
      <c r="CT12" s="274">
        <f t="shared" si="82"/>
        <v>0</v>
      </c>
    </row>
    <row r="13" spans="1:102" ht="15" customHeight="1" x14ac:dyDescent="0.25">
      <c r="A13" s="1224" t="s">
        <v>157</v>
      </c>
      <c r="B13" s="751"/>
      <c r="C13" s="1225">
        <v>0</v>
      </c>
      <c r="D13" s="757"/>
      <c r="E13" s="1786">
        <f t="shared" si="0"/>
        <v>0</v>
      </c>
      <c r="F13" s="1787">
        <f t="shared" si="1"/>
        <v>0</v>
      </c>
      <c r="G13" s="1787">
        <f t="shared" si="2"/>
        <v>0</v>
      </c>
      <c r="H13" s="1787">
        <f t="shared" si="67"/>
        <v>0</v>
      </c>
      <c r="I13" s="1788">
        <f t="shared" si="3"/>
        <v>0</v>
      </c>
      <c r="J13" s="1788">
        <f t="shared" si="4"/>
        <v>0</v>
      </c>
      <c r="K13" s="1788">
        <f t="shared" si="5"/>
        <v>0</v>
      </c>
      <c r="L13" s="1789">
        <f t="shared" si="68"/>
        <v>0</v>
      </c>
      <c r="M13" s="85">
        <v>0</v>
      </c>
      <c r="N13" s="915">
        <f t="shared" si="6"/>
        <v>0</v>
      </c>
      <c r="O13" s="1798">
        <f t="shared" si="7"/>
        <v>0</v>
      </c>
      <c r="P13" s="1799">
        <f t="shared" si="8"/>
        <v>0</v>
      </c>
      <c r="Q13" s="1799">
        <f t="shared" si="9"/>
        <v>0</v>
      </c>
      <c r="R13" s="1799">
        <f t="shared" si="69"/>
        <v>0</v>
      </c>
      <c r="S13" s="1800">
        <f t="shared" si="10"/>
        <v>0</v>
      </c>
      <c r="T13" s="1800">
        <f t="shared" si="11"/>
        <v>0</v>
      </c>
      <c r="U13" s="1800">
        <f t="shared" si="12"/>
        <v>0</v>
      </c>
      <c r="V13" s="1801">
        <f t="shared" si="70"/>
        <v>0</v>
      </c>
      <c r="W13" s="86">
        <v>0</v>
      </c>
      <c r="X13" s="918">
        <f t="shared" si="13"/>
        <v>0</v>
      </c>
      <c r="Y13" s="1810">
        <f t="shared" si="14"/>
        <v>0</v>
      </c>
      <c r="Z13" s="1811">
        <f t="shared" si="15"/>
        <v>0</v>
      </c>
      <c r="AA13" s="1811">
        <f t="shared" si="16"/>
        <v>0</v>
      </c>
      <c r="AB13" s="1811">
        <f t="shared" si="71"/>
        <v>0</v>
      </c>
      <c r="AC13" s="1812">
        <f t="shared" si="17"/>
        <v>0</v>
      </c>
      <c r="AD13" s="1812">
        <f t="shared" si="18"/>
        <v>0</v>
      </c>
      <c r="AE13" s="1812">
        <f t="shared" si="19"/>
        <v>0</v>
      </c>
      <c r="AF13" s="1813">
        <f t="shared" si="72"/>
        <v>0</v>
      </c>
      <c r="AG13" s="919">
        <f t="shared" si="73"/>
        <v>0</v>
      </c>
      <c r="AH13" s="522">
        <f t="shared" si="73"/>
        <v>0</v>
      </c>
      <c r="AI13" s="85">
        <v>0</v>
      </c>
      <c r="AJ13" s="920">
        <f t="shared" si="20"/>
        <v>0</v>
      </c>
      <c r="AK13" s="904">
        <f t="shared" si="21"/>
        <v>0</v>
      </c>
      <c r="AL13" s="904">
        <f t="shared" si="22"/>
        <v>0</v>
      </c>
      <c r="AM13" s="904">
        <f t="shared" si="23"/>
        <v>0</v>
      </c>
      <c r="AN13" s="904">
        <f t="shared" si="74"/>
        <v>0</v>
      </c>
      <c r="AO13" s="905">
        <f t="shared" si="24"/>
        <v>0</v>
      </c>
      <c r="AP13" s="905">
        <f t="shared" si="25"/>
        <v>0</v>
      </c>
      <c r="AQ13" s="905">
        <f t="shared" si="26"/>
        <v>0</v>
      </c>
      <c r="AR13" s="909">
        <f t="shared" si="75"/>
        <v>0</v>
      </c>
      <c r="AS13" s="86">
        <v>0</v>
      </c>
      <c r="AT13" s="920">
        <f t="shared" si="27"/>
        <v>0</v>
      </c>
      <c r="AU13" s="1798">
        <f t="shared" si="28"/>
        <v>0</v>
      </c>
      <c r="AV13" s="1799">
        <f t="shared" si="29"/>
        <v>0</v>
      </c>
      <c r="AW13" s="1799">
        <f t="shared" si="30"/>
        <v>0</v>
      </c>
      <c r="AX13" s="1799">
        <f t="shared" si="76"/>
        <v>0</v>
      </c>
      <c r="AY13" s="1800">
        <f t="shared" si="31"/>
        <v>0</v>
      </c>
      <c r="AZ13" s="1800">
        <f t="shared" si="32"/>
        <v>0</v>
      </c>
      <c r="BA13" s="1800">
        <f t="shared" si="33"/>
        <v>0</v>
      </c>
      <c r="BB13" s="1801">
        <f t="shared" si="77"/>
        <v>0</v>
      </c>
      <c r="BC13" s="86">
        <v>0</v>
      </c>
      <c r="BD13" s="920">
        <f t="shared" si="34"/>
        <v>0</v>
      </c>
      <c r="BE13" s="1798">
        <f t="shared" si="35"/>
        <v>0</v>
      </c>
      <c r="BF13" s="1799">
        <f t="shared" si="36"/>
        <v>0</v>
      </c>
      <c r="BG13" s="1799">
        <f t="shared" si="37"/>
        <v>0</v>
      </c>
      <c r="BH13" s="1799">
        <f t="shared" si="78"/>
        <v>0</v>
      </c>
      <c r="BI13" s="1800">
        <f t="shared" si="38"/>
        <v>0</v>
      </c>
      <c r="BJ13" s="1800">
        <f t="shared" si="39"/>
        <v>0</v>
      </c>
      <c r="BK13" s="1800">
        <f t="shared" si="40"/>
        <v>0</v>
      </c>
      <c r="BL13" s="1801">
        <f t="shared" si="79"/>
        <v>0</v>
      </c>
      <c r="BM13" s="86">
        <v>0</v>
      </c>
      <c r="BN13" s="920">
        <f t="shared" si="41"/>
        <v>0</v>
      </c>
      <c r="BO13" s="1798">
        <f t="shared" si="42"/>
        <v>0</v>
      </c>
      <c r="BP13" s="1799">
        <f t="shared" si="43"/>
        <v>0</v>
      </c>
      <c r="BQ13" s="1799">
        <f t="shared" si="44"/>
        <v>0</v>
      </c>
      <c r="BR13" s="1799">
        <f t="shared" si="80"/>
        <v>0</v>
      </c>
      <c r="BS13" s="1800">
        <f t="shared" si="45"/>
        <v>0</v>
      </c>
      <c r="BT13" s="1800">
        <f t="shared" si="46"/>
        <v>0</v>
      </c>
      <c r="BU13" s="1800">
        <f t="shared" si="47"/>
        <v>0</v>
      </c>
      <c r="BV13" s="1801">
        <f t="shared" si="81"/>
        <v>0</v>
      </c>
      <c r="BW13" s="86">
        <v>0</v>
      </c>
      <c r="BX13" s="920">
        <f t="shared" si="48"/>
        <v>0</v>
      </c>
      <c r="BY13" s="916">
        <f t="shared" si="49"/>
        <v>0</v>
      </c>
      <c r="BZ13" s="916">
        <f t="shared" si="50"/>
        <v>0</v>
      </c>
      <c r="CA13" s="916">
        <f t="shared" si="51"/>
        <v>0</v>
      </c>
      <c r="CB13" s="916">
        <f t="shared" si="52"/>
        <v>0</v>
      </c>
      <c r="CC13" s="917">
        <f t="shared" si="53"/>
        <v>0</v>
      </c>
      <c r="CD13" s="917">
        <f t="shared" si="54"/>
        <v>0</v>
      </c>
      <c r="CE13" s="917">
        <f t="shared" si="55"/>
        <v>0</v>
      </c>
      <c r="CF13" s="917">
        <f t="shared" si="56"/>
        <v>0</v>
      </c>
      <c r="CG13" s="86">
        <v>0</v>
      </c>
      <c r="CH13" s="920">
        <f t="shared" si="57"/>
        <v>0</v>
      </c>
      <c r="CI13" s="916">
        <f t="shared" si="58"/>
        <v>0</v>
      </c>
      <c r="CJ13" s="916">
        <f t="shared" si="59"/>
        <v>0</v>
      </c>
      <c r="CK13" s="916">
        <f t="shared" si="60"/>
        <v>0</v>
      </c>
      <c r="CL13" s="916">
        <f t="shared" si="61"/>
        <v>0</v>
      </c>
      <c r="CM13" s="917">
        <f t="shared" si="62"/>
        <v>0</v>
      </c>
      <c r="CN13" s="917">
        <f t="shared" si="63"/>
        <v>0</v>
      </c>
      <c r="CO13" s="917">
        <f t="shared" si="64"/>
        <v>0</v>
      </c>
      <c r="CP13" s="917">
        <f t="shared" si="65"/>
        <v>0</v>
      </c>
      <c r="CQ13" s="86">
        <v>0</v>
      </c>
      <c r="CR13" s="921">
        <f t="shared" si="66"/>
        <v>0</v>
      </c>
      <c r="CS13" s="922">
        <f t="shared" si="82"/>
        <v>0</v>
      </c>
      <c r="CT13" s="274">
        <f t="shared" si="82"/>
        <v>0</v>
      </c>
    </row>
    <row r="14" spans="1:102" ht="15" customHeight="1" x14ac:dyDescent="0.25">
      <c r="A14" s="1224" t="s">
        <v>157</v>
      </c>
      <c r="B14" s="751"/>
      <c r="C14" s="1225">
        <v>0</v>
      </c>
      <c r="D14" s="757"/>
      <c r="E14" s="1786">
        <f t="shared" si="0"/>
        <v>0</v>
      </c>
      <c r="F14" s="1787">
        <f t="shared" si="1"/>
        <v>0</v>
      </c>
      <c r="G14" s="1787">
        <f t="shared" si="2"/>
        <v>0</v>
      </c>
      <c r="H14" s="1787">
        <f t="shared" si="67"/>
        <v>0</v>
      </c>
      <c r="I14" s="1788">
        <f t="shared" si="3"/>
        <v>0</v>
      </c>
      <c r="J14" s="1788">
        <f t="shared" si="4"/>
        <v>0</v>
      </c>
      <c r="K14" s="1788">
        <f t="shared" si="5"/>
        <v>0</v>
      </c>
      <c r="L14" s="1789">
        <f t="shared" si="68"/>
        <v>0</v>
      </c>
      <c r="M14" s="85">
        <v>0</v>
      </c>
      <c r="N14" s="915">
        <f t="shared" si="6"/>
        <v>0</v>
      </c>
      <c r="O14" s="1798">
        <f t="shared" si="7"/>
        <v>0</v>
      </c>
      <c r="P14" s="1799">
        <f t="shared" si="8"/>
        <v>0</v>
      </c>
      <c r="Q14" s="1799">
        <f t="shared" si="9"/>
        <v>0</v>
      </c>
      <c r="R14" s="1799">
        <f t="shared" si="69"/>
        <v>0</v>
      </c>
      <c r="S14" s="1800">
        <f t="shared" si="10"/>
        <v>0</v>
      </c>
      <c r="T14" s="1800">
        <f t="shared" si="11"/>
        <v>0</v>
      </c>
      <c r="U14" s="1800">
        <f t="shared" si="12"/>
        <v>0</v>
      </c>
      <c r="V14" s="1801">
        <f t="shared" si="70"/>
        <v>0</v>
      </c>
      <c r="W14" s="86">
        <v>0</v>
      </c>
      <c r="X14" s="918">
        <f t="shared" si="13"/>
        <v>0</v>
      </c>
      <c r="Y14" s="1810">
        <f t="shared" si="14"/>
        <v>0</v>
      </c>
      <c r="Z14" s="1811">
        <f t="shared" si="15"/>
        <v>0</v>
      </c>
      <c r="AA14" s="1811">
        <f t="shared" si="16"/>
        <v>0</v>
      </c>
      <c r="AB14" s="1811">
        <f t="shared" si="71"/>
        <v>0</v>
      </c>
      <c r="AC14" s="1812">
        <f t="shared" si="17"/>
        <v>0</v>
      </c>
      <c r="AD14" s="1812">
        <f t="shared" si="18"/>
        <v>0</v>
      </c>
      <c r="AE14" s="1812">
        <f t="shared" si="19"/>
        <v>0</v>
      </c>
      <c r="AF14" s="1813">
        <f t="shared" si="72"/>
        <v>0</v>
      </c>
      <c r="AG14" s="919">
        <f t="shared" si="73"/>
        <v>0</v>
      </c>
      <c r="AH14" s="522">
        <f t="shared" si="73"/>
        <v>0</v>
      </c>
      <c r="AI14" s="85">
        <v>0</v>
      </c>
      <c r="AJ14" s="920">
        <f t="shared" si="20"/>
        <v>0</v>
      </c>
      <c r="AK14" s="904">
        <f t="shared" si="21"/>
        <v>0</v>
      </c>
      <c r="AL14" s="904">
        <f t="shared" si="22"/>
        <v>0</v>
      </c>
      <c r="AM14" s="904">
        <f t="shared" si="23"/>
        <v>0</v>
      </c>
      <c r="AN14" s="904">
        <f t="shared" si="74"/>
        <v>0</v>
      </c>
      <c r="AO14" s="905">
        <f t="shared" si="24"/>
        <v>0</v>
      </c>
      <c r="AP14" s="905">
        <f t="shared" si="25"/>
        <v>0</v>
      </c>
      <c r="AQ14" s="905">
        <f t="shared" si="26"/>
        <v>0</v>
      </c>
      <c r="AR14" s="909">
        <f t="shared" si="75"/>
        <v>0</v>
      </c>
      <c r="AS14" s="86">
        <v>0</v>
      </c>
      <c r="AT14" s="920">
        <f t="shared" si="27"/>
        <v>0</v>
      </c>
      <c r="AU14" s="1798">
        <f t="shared" si="28"/>
        <v>0</v>
      </c>
      <c r="AV14" s="1799">
        <f t="shared" si="29"/>
        <v>0</v>
      </c>
      <c r="AW14" s="1799">
        <f t="shared" si="30"/>
        <v>0</v>
      </c>
      <c r="AX14" s="1799">
        <f t="shared" si="76"/>
        <v>0</v>
      </c>
      <c r="AY14" s="1800">
        <f t="shared" si="31"/>
        <v>0</v>
      </c>
      <c r="AZ14" s="1800">
        <f t="shared" si="32"/>
        <v>0</v>
      </c>
      <c r="BA14" s="1800">
        <f t="shared" si="33"/>
        <v>0</v>
      </c>
      <c r="BB14" s="1801">
        <f t="shared" si="77"/>
        <v>0</v>
      </c>
      <c r="BC14" s="86">
        <v>0</v>
      </c>
      <c r="BD14" s="920">
        <f t="shared" si="34"/>
        <v>0</v>
      </c>
      <c r="BE14" s="1798">
        <f t="shared" si="35"/>
        <v>0</v>
      </c>
      <c r="BF14" s="1799">
        <f t="shared" si="36"/>
        <v>0</v>
      </c>
      <c r="BG14" s="1799">
        <f t="shared" si="37"/>
        <v>0</v>
      </c>
      <c r="BH14" s="1799">
        <f t="shared" si="78"/>
        <v>0</v>
      </c>
      <c r="BI14" s="1800">
        <f t="shared" si="38"/>
        <v>0</v>
      </c>
      <c r="BJ14" s="1800">
        <f t="shared" si="39"/>
        <v>0</v>
      </c>
      <c r="BK14" s="1800">
        <f t="shared" si="40"/>
        <v>0</v>
      </c>
      <c r="BL14" s="1801">
        <f t="shared" si="79"/>
        <v>0</v>
      </c>
      <c r="BM14" s="86">
        <v>0</v>
      </c>
      <c r="BN14" s="920">
        <f t="shared" si="41"/>
        <v>0</v>
      </c>
      <c r="BO14" s="1798">
        <f t="shared" si="42"/>
        <v>0</v>
      </c>
      <c r="BP14" s="1799">
        <f t="shared" si="43"/>
        <v>0</v>
      </c>
      <c r="BQ14" s="1799">
        <f t="shared" si="44"/>
        <v>0</v>
      </c>
      <c r="BR14" s="1799">
        <f t="shared" si="80"/>
        <v>0</v>
      </c>
      <c r="BS14" s="1800">
        <f t="shared" si="45"/>
        <v>0</v>
      </c>
      <c r="BT14" s="1800">
        <f t="shared" si="46"/>
        <v>0</v>
      </c>
      <c r="BU14" s="1800">
        <f t="shared" si="47"/>
        <v>0</v>
      </c>
      <c r="BV14" s="1801">
        <f t="shared" si="81"/>
        <v>0</v>
      </c>
      <c r="BW14" s="86">
        <v>0</v>
      </c>
      <c r="BX14" s="920">
        <f t="shared" si="48"/>
        <v>0</v>
      </c>
      <c r="BY14" s="916">
        <f t="shared" si="49"/>
        <v>0</v>
      </c>
      <c r="BZ14" s="916">
        <f t="shared" si="50"/>
        <v>0</v>
      </c>
      <c r="CA14" s="916">
        <f t="shared" si="51"/>
        <v>0</v>
      </c>
      <c r="CB14" s="916">
        <f t="shared" si="52"/>
        <v>0</v>
      </c>
      <c r="CC14" s="917">
        <f t="shared" si="53"/>
        <v>0</v>
      </c>
      <c r="CD14" s="917">
        <f t="shared" si="54"/>
        <v>0</v>
      </c>
      <c r="CE14" s="917">
        <f t="shared" si="55"/>
        <v>0</v>
      </c>
      <c r="CF14" s="917">
        <f t="shared" si="56"/>
        <v>0</v>
      </c>
      <c r="CG14" s="86">
        <v>0</v>
      </c>
      <c r="CH14" s="920">
        <f t="shared" si="57"/>
        <v>0</v>
      </c>
      <c r="CI14" s="916">
        <f t="shared" si="58"/>
        <v>0</v>
      </c>
      <c r="CJ14" s="916">
        <f t="shared" si="59"/>
        <v>0</v>
      </c>
      <c r="CK14" s="916">
        <f t="shared" si="60"/>
        <v>0</v>
      </c>
      <c r="CL14" s="916">
        <f t="shared" si="61"/>
        <v>0</v>
      </c>
      <c r="CM14" s="917">
        <f t="shared" si="62"/>
        <v>0</v>
      </c>
      <c r="CN14" s="917">
        <f t="shared" si="63"/>
        <v>0</v>
      </c>
      <c r="CO14" s="917">
        <f t="shared" si="64"/>
        <v>0</v>
      </c>
      <c r="CP14" s="917">
        <f t="shared" si="65"/>
        <v>0</v>
      </c>
      <c r="CQ14" s="86">
        <v>0</v>
      </c>
      <c r="CR14" s="921">
        <f t="shared" si="66"/>
        <v>0</v>
      </c>
      <c r="CS14" s="922">
        <f t="shared" si="82"/>
        <v>0</v>
      </c>
      <c r="CT14" s="274">
        <f t="shared" si="82"/>
        <v>0</v>
      </c>
    </row>
    <row r="15" spans="1:102" ht="15" customHeight="1" x14ac:dyDescent="0.25">
      <c r="A15" s="1224" t="s">
        <v>157</v>
      </c>
      <c r="B15" s="751"/>
      <c r="C15" s="1225">
        <v>0</v>
      </c>
      <c r="D15" s="757"/>
      <c r="E15" s="1786">
        <f t="shared" si="0"/>
        <v>0</v>
      </c>
      <c r="F15" s="1787">
        <f t="shared" si="1"/>
        <v>0</v>
      </c>
      <c r="G15" s="1787">
        <f t="shared" si="2"/>
        <v>0</v>
      </c>
      <c r="H15" s="1787">
        <f t="shared" si="67"/>
        <v>0</v>
      </c>
      <c r="I15" s="1788">
        <f t="shared" si="3"/>
        <v>0</v>
      </c>
      <c r="J15" s="1788">
        <f t="shared" si="4"/>
        <v>0</v>
      </c>
      <c r="K15" s="1788">
        <f t="shared" si="5"/>
        <v>0</v>
      </c>
      <c r="L15" s="1789">
        <f t="shared" si="68"/>
        <v>0</v>
      </c>
      <c r="M15" s="85">
        <v>0</v>
      </c>
      <c r="N15" s="915">
        <f t="shared" si="6"/>
        <v>0</v>
      </c>
      <c r="O15" s="1798">
        <f t="shared" si="7"/>
        <v>0</v>
      </c>
      <c r="P15" s="1799">
        <f t="shared" si="8"/>
        <v>0</v>
      </c>
      <c r="Q15" s="1799">
        <f t="shared" si="9"/>
        <v>0</v>
      </c>
      <c r="R15" s="1799">
        <f t="shared" si="69"/>
        <v>0</v>
      </c>
      <c r="S15" s="1800">
        <f t="shared" si="10"/>
        <v>0</v>
      </c>
      <c r="T15" s="1800">
        <f t="shared" si="11"/>
        <v>0</v>
      </c>
      <c r="U15" s="1800">
        <f t="shared" si="12"/>
        <v>0</v>
      </c>
      <c r="V15" s="1801">
        <f t="shared" si="70"/>
        <v>0</v>
      </c>
      <c r="W15" s="86">
        <v>0</v>
      </c>
      <c r="X15" s="918">
        <f t="shared" si="13"/>
        <v>0</v>
      </c>
      <c r="Y15" s="1810">
        <f t="shared" si="14"/>
        <v>0</v>
      </c>
      <c r="Z15" s="1811">
        <f t="shared" si="15"/>
        <v>0</v>
      </c>
      <c r="AA15" s="1811">
        <f t="shared" si="16"/>
        <v>0</v>
      </c>
      <c r="AB15" s="1811">
        <f t="shared" si="71"/>
        <v>0</v>
      </c>
      <c r="AC15" s="1812">
        <f t="shared" si="17"/>
        <v>0</v>
      </c>
      <c r="AD15" s="1812">
        <f t="shared" si="18"/>
        <v>0</v>
      </c>
      <c r="AE15" s="1812">
        <f t="shared" si="19"/>
        <v>0</v>
      </c>
      <c r="AF15" s="1813">
        <f t="shared" si="72"/>
        <v>0</v>
      </c>
      <c r="AG15" s="919">
        <f t="shared" si="73"/>
        <v>0</v>
      </c>
      <c r="AH15" s="522">
        <f t="shared" si="73"/>
        <v>0</v>
      </c>
      <c r="AI15" s="85">
        <v>0</v>
      </c>
      <c r="AJ15" s="920">
        <f t="shared" si="20"/>
        <v>0</v>
      </c>
      <c r="AK15" s="904">
        <f t="shared" si="21"/>
        <v>0</v>
      </c>
      <c r="AL15" s="904">
        <f t="shared" si="22"/>
        <v>0</v>
      </c>
      <c r="AM15" s="904">
        <f t="shared" si="23"/>
        <v>0</v>
      </c>
      <c r="AN15" s="904">
        <f t="shared" si="74"/>
        <v>0</v>
      </c>
      <c r="AO15" s="905">
        <f t="shared" si="24"/>
        <v>0</v>
      </c>
      <c r="AP15" s="905">
        <f t="shared" si="25"/>
        <v>0</v>
      </c>
      <c r="AQ15" s="905">
        <f t="shared" si="26"/>
        <v>0</v>
      </c>
      <c r="AR15" s="909">
        <f t="shared" si="75"/>
        <v>0</v>
      </c>
      <c r="AS15" s="86">
        <v>0</v>
      </c>
      <c r="AT15" s="920">
        <f t="shared" si="27"/>
        <v>0</v>
      </c>
      <c r="AU15" s="1798">
        <f t="shared" si="28"/>
        <v>0</v>
      </c>
      <c r="AV15" s="1799">
        <f t="shared" si="29"/>
        <v>0</v>
      </c>
      <c r="AW15" s="1799">
        <f t="shared" si="30"/>
        <v>0</v>
      </c>
      <c r="AX15" s="1799">
        <f t="shared" si="76"/>
        <v>0</v>
      </c>
      <c r="AY15" s="1800">
        <f t="shared" si="31"/>
        <v>0</v>
      </c>
      <c r="AZ15" s="1800">
        <f t="shared" si="32"/>
        <v>0</v>
      </c>
      <c r="BA15" s="1800">
        <f t="shared" si="33"/>
        <v>0</v>
      </c>
      <c r="BB15" s="1801">
        <f t="shared" si="77"/>
        <v>0</v>
      </c>
      <c r="BC15" s="86">
        <v>0</v>
      </c>
      <c r="BD15" s="920">
        <f t="shared" si="34"/>
        <v>0</v>
      </c>
      <c r="BE15" s="1798">
        <f t="shared" si="35"/>
        <v>0</v>
      </c>
      <c r="BF15" s="1799">
        <f t="shared" si="36"/>
        <v>0</v>
      </c>
      <c r="BG15" s="1799">
        <f t="shared" si="37"/>
        <v>0</v>
      </c>
      <c r="BH15" s="1799">
        <f t="shared" si="78"/>
        <v>0</v>
      </c>
      <c r="BI15" s="1800">
        <f t="shared" si="38"/>
        <v>0</v>
      </c>
      <c r="BJ15" s="1800">
        <f t="shared" si="39"/>
        <v>0</v>
      </c>
      <c r="BK15" s="1800">
        <f t="shared" si="40"/>
        <v>0</v>
      </c>
      <c r="BL15" s="1801">
        <f t="shared" si="79"/>
        <v>0</v>
      </c>
      <c r="BM15" s="86">
        <v>0</v>
      </c>
      <c r="BN15" s="920">
        <f t="shared" si="41"/>
        <v>0</v>
      </c>
      <c r="BO15" s="1798">
        <f t="shared" si="42"/>
        <v>0</v>
      </c>
      <c r="BP15" s="1799">
        <f t="shared" si="43"/>
        <v>0</v>
      </c>
      <c r="BQ15" s="1799">
        <f t="shared" si="44"/>
        <v>0</v>
      </c>
      <c r="BR15" s="1799">
        <f t="shared" si="80"/>
        <v>0</v>
      </c>
      <c r="BS15" s="1800">
        <f t="shared" si="45"/>
        <v>0</v>
      </c>
      <c r="BT15" s="1800">
        <f t="shared" si="46"/>
        <v>0</v>
      </c>
      <c r="BU15" s="1800">
        <f t="shared" si="47"/>
        <v>0</v>
      </c>
      <c r="BV15" s="1801">
        <f t="shared" si="81"/>
        <v>0</v>
      </c>
      <c r="BW15" s="86">
        <v>0</v>
      </c>
      <c r="BX15" s="920">
        <f t="shared" si="48"/>
        <v>0</v>
      </c>
      <c r="BY15" s="916">
        <f t="shared" si="49"/>
        <v>0</v>
      </c>
      <c r="BZ15" s="916">
        <f t="shared" si="50"/>
        <v>0</v>
      </c>
      <c r="CA15" s="916">
        <f t="shared" si="51"/>
        <v>0</v>
      </c>
      <c r="CB15" s="916">
        <f t="shared" si="52"/>
        <v>0</v>
      </c>
      <c r="CC15" s="917">
        <f t="shared" si="53"/>
        <v>0</v>
      </c>
      <c r="CD15" s="917">
        <f t="shared" si="54"/>
        <v>0</v>
      </c>
      <c r="CE15" s="917">
        <f t="shared" si="55"/>
        <v>0</v>
      </c>
      <c r="CF15" s="917">
        <f t="shared" si="56"/>
        <v>0</v>
      </c>
      <c r="CG15" s="86">
        <v>0</v>
      </c>
      <c r="CH15" s="920">
        <f t="shared" si="57"/>
        <v>0</v>
      </c>
      <c r="CI15" s="916">
        <f t="shared" si="58"/>
        <v>0</v>
      </c>
      <c r="CJ15" s="916">
        <f t="shared" si="59"/>
        <v>0</v>
      </c>
      <c r="CK15" s="916">
        <f t="shared" si="60"/>
        <v>0</v>
      </c>
      <c r="CL15" s="916">
        <f t="shared" si="61"/>
        <v>0</v>
      </c>
      <c r="CM15" s="917">
        <f t="shared" si="62"/>
        <v>0</v>
      </c>
      <c r="CN15" s="917">
        <f t="shared" si="63"/>
        <v>0</v>
      </c>
      <c r="CO15" s="917">
        <f t="shared" si="64"/>
        <v>0</v>
      </c>
      <c r="CP15" s="917">
        <f t="shared" si="65"/>
        <v>0</v>
      </c>
      <c r="CQ15" s="86">
        <v>0</v>
      </c>
      <c r="CR15" s="921">
        <f t="shared" si="66"/>
        <v>0</v>
      </c>
      <c r="CS15" s="922">
        <f t="shared" si="82"/>
        <v>0</v>
      </c>
      <c r="CT15" s="274">
        <f t="shared" si="82"/>
        <v>0</v>
      </c>
    </row>
    <row r="16" spans="1:102" ht="15" customHeight="1" x14ac:dyDescent="0.25">
      <c r="A16" s="1224" t="s">
        <v>157</v>
      </c>
      <c r="B16" s="751"/>
      <c r="C16" s="1225">
        <v>0</v>
      </c>
      <c r="D16" s="757"/>
      <c r="E16" s="1786">
        <f t="shared" si="0"/>
        <v>0</v>
      </c>
      <c r="F16" s="1787">
        <f t="shared" si="1"/>
        <v>0</v>
      </c>
      <c r="G16" s="1787">
        <f t="shared" si="2"/>
        <v>0</v>
      </c>
      <c r="H16" s="1787">
        <f t="shared" si="67"/>
        <v>0</v>
      </c>
      <c r="I16" s="1788">
        <f t="shared" si="3"/>
        <v>0</v>
      </c>
      <c r="J16" s="1788">
        <f t="shared" si="4"/>
        <v>0</v>
      </c>
      <c r="K16" s="1788">
        <f t="shared" si="5"/>
        <v>0</v>
      </c>
      <c r="L16" s="1789">
        <f t="shared" si="68"/>
        <v>0</v>
      </c>
      <c r="M16" s="85">
        <v>0</v>
      </c>
      <c r="N16" s="915">
        <f t="shared" si="6"/>
        <v>0</v>
      </c>
      <c r="O16" s="1798">
        <f t="shared" si="7"/>
        <v>0</v>
      </c>
      <c r="P16" s="1799">
        <f t="shared" si="8"/>
        <v>0</v>
      </c>
      <c r="Q16" s="1799">
        <f t="shared" si="9"/>
        <v>0</v>
      </c>
      <c r="R16" s="1799">
        <f t="shared" si="69"/>
        <v>0</v>
      </c>
      <c r="S16" s="1800">
        <f t="shared" si="10"/>
        <v>0</v>
      </c>
      <c r="T16" s="1800">
        <f t="shared" si="11"/>
        <v>0</v>
      </c>
      <c r="U16" s="1800">
        <f t="shared" si="12"/>
        <v>0</v>
      </c>
      <c r="V16" s="1801">
        <f t="shared" si="70"/>
        <v>0</v>
      </c>
      <c r="W16" s="86">
        <v>0</v>
      </c>
      <c r="X16" s="918">
        <f t="shared" si="13"/>
        <v>0</v>
      </c>
      <c r="Y16" s="1810">
        <f t="shared" si="14"/>
        <v>0</v>
      </c>
      <c r="Z16" s="1811">
        <f t="shared" si="15"/>
        <v>0</v>
      </c>
      <c r="AA16" s="1811">
        <f t="shared" si="16"/>
        <v>0</v>
      </c>
      <c r="AB16" s="1811">
        <f t="shared" si="71"/>
        <v>0</v>
      </c>
      <c r="AC16" s="1812">
        <f t="shared" si="17"/>
        <v>0</v>
      </c>
      <c r="AD16" s="1812">
        <f t="shared" si="18"/>
        <v>0</v>
      </c>
      <c r="AE16" s="1812">
        <f t="shared" si="19"/>
        <v>0</v>
      </c>
      <c r="AF16" s="1813">
        <f t="shared" si="72"/>
        <v>0</v>
      </c>
      <c r="AG16" s="919">
        <f t="shared" si="73"/>
        <v>0</v>
      </c>
      <c r="AH16" s="522">
        <f t="shared" si="73"/>
        <v>0</v>
      </c>
      <c r="AI16" s="85">
        <v>0</v>
      </c>
      <c r="AJ16" s="920">
        <f t="shared" si="20"/>
        <v>0</v>
      </c>
      <c r="AK16" s="904">
        <f t="shared" si="21"/>
        <v>0</v>
      </c>
      <c r="AL16" s="904">
        <f t="shared" si="22"/>
        <v>0</v>
      </c>
      <c r="AM16" s="904">
        <f t="shared" si="23"/>
        <v>0</v>
      </c>
      <c r="AN16" s="904">
        <f t="shared" si="74"/>
        <v>0</v>
      </c>
      <c r="AO16" s="905">
        <f t="shared" si="24"/>
        <v>0</v>
      </c>
      <c r="AP16" s="905">
        <f t="shared" si="25"/>
        <v>0</v>
      </c>
      <c r="AQ16" s="905">
        <f t="shared" si="26"/>
        <v>0</v>
      </c>
      <c r="AR16" s="909">
        <f t="shared" si="75"/>
        <v>0</v>
      </c>
      <c r="AS16" s="86">
        <v>0</v>
      </c>
      <c r="AT16" s="920">
        <f t="shared" si="27"/>
        <v>0</v>
      </c>
      <c r="AU16" s="1798">
        <f t="shared" si="28"/>
        <v>0</v>
      </c>
      <c r="AV16" s="1799">
        <f t="shared" si="29"/>
        <v>0</v>
      </c>
      <c r="AW16" s="1799">
        <f t="shared" si="30"/>
        <v>0</v>
      </c>
      <c r="AX16" s="1799">
        <f t="shared" si="76"/>
        <v>0</v>
      </c>
      <c r="AY16" s="1800">
        <f t="shared" si="31"/>
        <v>0</v>
      </c>
      <c r="AZ16" s="1800">
        <f t="shared" si="32"/>
        <v>0</v>
      </c>
      <c r="BA16" s="1800">
        <f t="shared" si="33"/>
        <v>0</v>
      </c>
      <c r="BB16" s="1801">
        <f t="shared" si="77"/>
        <v>0</v>
      </c>
      <c r="BC16" s="86">
        <v>0</v>
      </c>
      <c r="BD16" s="920">
        <f t="shared" si="34"/>
        <v>0</v>
      </c>
      <c r="BE16" s="1798">
        <f t="shared" si="35"/>
        <v>0</v>
      </c>
      <c r="BF16" s="1799">
        <f t="shared" si="36"/>
        <v>0</v>
      </c>
      <c r="BG16" s="1799">
        <f t="shared" si="37"/>
        <v>0</v>
      </c>
      <c r="BH16" s="1799">
        <f t="shared" si="78"/>
        <v>0</v>
      </c>
      <c r="BI16" s="1800">
        <f t="shared" si="38"/>
        <v>0</v>
      </c>
      <c r="BJ16" s="1800">
        <f t="shared" si="39"/>
        <v>0</v>
      </c>
      <c r="BK16" s="1800">
        <f t="shared" si="40"/>
        <v>0</v>
      </c>
      <c r="BL16" s="1801">
        <f t="shared" si="79"/>
        <v>0</v>
      </c>
      <c r="BM16" s="86">
        <v>0</v>
      </c>
      <c r="BN16" s="920">
        <f t="shared" si="41"/>
        <v>0</v>
      </c>
      <c r="BO16" s="1798">
        <f t="shared" si="42"/>
        <v>0</v>
      </c>
      <c r="BP16" s="1799">
        <f t="shared" si="43"/>
        <v>0</v>
      </c>
      <c r="BQ16" s="1799">
        <f t="shared" si="44"/>
        <v>0</v>
      </c>
      <c r="BR16" s="1799">
        <f t="shared" si="80"/>
        <v>0</v>
      </c>
      <c r="BS16" s="1800">
        <f t="shared" si="45"/>
        <v>0</v>
      </c>
      <c r="BT16" s="1800">
        <f t="shared" si="46"/>
        <v>0</v>
      </c>
      <c r="BU16" s="1800">
        <f t="shared" si="47"/>
        <v>0</v>
      </c>
      <c r="BV16" s="1801">
        <f t="shared" si="81"/>
        <v>0</v>
      </c>
      <c r="BW16" s="86">
        <v>0</v>
      </c>
      <c r="BX16" s="920">
        <f t="shared" si="48"/>
        <v>0</v>
      </c>
      <c r="BY16" s="916">
        <f t="shared" si="49"/>
        <v>0</v>
      </c>
      <c r="BZ16" s="916">
        <f t="shared" si="50"/>
        <v>0</v>
      </c>
      <c r="CA16" s="916">
        <f t="shared" si="51"/>
        <v>0</v>
      </c>
      <c r="CB16" s="916">
        <f t="shared" si="52"/>
        <v>0</v>
      </c>
      <c r="CC16" s="917">
        <f t="shared" si="53"/>
        <v>0</v>
      </c>
      <c r="CD16" s="917">
        <f t="shared" si="54"/>
        <v>0</v>
      </c>
      <c r="CE16" s="917">
        <f t="shared" si="55"/>
        <v>0</v>
      </c>
      <c r="CF16" s="917">
        <f t="shared" si="56"/>
        <v>0</v>
      </c>
      <c r="CG16" s="86">
        <v>0</v>
      </c>
      <c r="CH16" s="920">
        <f t="shared" si="57"/>
        <v>0</v>
      </c>
      <c r="CI16" s="916">
        <f t="shared" si="58"/>
        <v>0</v>
      </c>
      <c r="CJ16" s="916">
        <f t="shared" si="59"/>
        <v>0</v>
      </c>
      <c r="CK16" s="916">
        <f t="shared" si="60"/>
        <v>0</v>
      </c>
      <c r="CL16" s="916">
        <f t="shared" si="61"/>
        <v>0</v>
      </c>
      <c r="CM16" s="917">
        <f t="shared" si="62"/>
        <v>0</v>
      </c>
      <c r="CN16" s="917">
        <f t="shared" si="63"/>
        <v>0</v>
      </c>
      <c r="CO16" s="917">
        <f t="shared" si="64"/>
        <v>0</v>
      </c>
      <c r="CP16" s="917">
        <f t="shared" si="65"/>
        <v>0</v>
      </c>
      <c r="CQ16" s="86">
        <v>0</v>
      </c>
      <c r="CR16" s="921">
        <f t="shared" si="66"/>
        <v>0</v>
      </c>
      <c r="CS16" s="922">
        <f t="shared" si="82"/>
        <v>0</v>
      </c>
      <c r="CT16" s="274">
        <f t="shared" si="82"/>
        <v>0</v>
      </c>
    </row>
    <row r="17" spans="1:98" ht="15" customHeight="1" x14ac:dyDescent="0.25">
      <c r="A17" s="1224" t="s">
        <v>157</v>
      </c>
      <c r="B17" s="751"/>
      <c r="C17" s="1225">
        <v>0</v>
      </c>
      <c r="D17" s="757"/>
      <c r="E17" s="1786">
        <f t="shared" si="0"/>
        <v>0</v>
      </c>
      <c r="F17" s="1787">
        <f t="shared" si="1"/>
        <v>0</v>
      </c>
      <c r="G17" s="1787">
        <f t="shared" si="2"/>
        <v>0</v>
      </c>
      <c r="H17" s="1787">
        <f t="shared" si="67"/>
        <v>0</v>
      </c>
      <c r="I17" s="1788">
        <f t="shared" si="3"/>
        <v>0</v>
      </c>
      <c r="J17" s="1788">
        <f t="shared" si="4"/>
        <v>0</v>
      </c>
      <c r="K17" s="1788">
        <f t="shared" si="5"/>
        <v>0</v>
      </c>
      <c r="L17" s="1789">
        <f t="shared" si="68"/>
        <v>0</v>
      </c>
      <c r="M17" s="85">
        <v>0</v>
      </c>
      <c r="N17" s="915">
        <f t="shared" si="6"/>
        <v>0</v>
      </c>
      <c r="O17" s="1798">
        <f t="shared" si="7"/>
        <v>0</v>
      </c>
      <c r="P17" s="1799">
        <f t="shared" si="8"/>
        <v>0</v>
      </c>
      <c r="Q17" s="1799">
        <f t="shared" si="9"/>
        <v>0</v>
      </c>
      <c r="R17" s="1799">
        <f t="shared" si="69"/>
        <v>0</v>
      </c>
      <c r="S17" s="1800">
        <f t="shared" si="10"/>
        <v>0</v>
      </c>
      <c r="T17" s="1800">
        <f t="shared" si="11"/>
        <v>0</v>
      </c>
      <c r="U17" s="1800">
        <f t="shared" si="12"/>
        <v>0</v>
      </c>
      <c r="V17" s="1801">
        <f t="shared" si="70"/>
        <v>0</v>
      </c>
      <c r="W17" s="86">
        <v>0</v>
      </c>
      <c r="X17" s="918">
        <f t="shared" si="13"/>
        <v>0</v>
      </c>
      <c r="Y17" s="1810">
        <f t="shared" si="14"/>
        <v>0</v>
      </c>
      <c r="Z17" s="1811">
        <f t="shared" si="15"/>
        <v>0</v>
      </c>
      <c r="AA17" s="1811">
        <f t="shared" si="16"/>
        <v>0</v>
      </c>
      <c r="AB17" s="1811">
        <f t="shared" si="71"/>
        <v>0</v>
      </c>
      <c r="AC17" s="1812">
        <f t="shared" si="17"/>
        <v>0</v>
      </c>
      <c r="AD17" s="1812">
        <f t="shared" si="18"/>
        <v>0</v>
      </c>
      <c r="AE17" s="1812">
        <f t="shared" si="19"/>
        <v>0</v>
      </c>
      <c r="AF17" s="1813">
        <f t="shared" si="72"/>
        <v>0</v>
      </c>
      <c r="AG17" s="919">
        <f t="shared" si="73"/>
        <v>0</v>
      </c>
      <c r="AH17" s="522">
        <f t="shared" si="73"/>
        <v>0</v>
      </c>
      <c r="AI17" s="85">
        <v>0</v>
      </c>
      <c r="AJ17" s="920">
        <f t="shared" si="20"/>
        <v>0</v>
      </c>
      <c r="AK17" s="904">
        <f t="shared" si="21"/>
        <v>0</v>
      </c>
      <c r="AL17" s="904">
        <f t="shared" si="22"/>
        <v>0</v>
      </c>
      <c r="AM17" s="904">
        <f t="shared" si="23"/>
        <v>0</v>
      </c>
      <c r="AN17" s="904">
        <f t="shared" si="74"/>
        <v>0</v>
      </c>
      <c r="AO17" s="905">
        <f t="shared" si="24"/>
        <v>0</v>
      </c>
      <c r="AP17" s="905">
        <f t="shared" si="25"/>
        <v>0</v>
      </c>
      <c r="AQ17" s="905">
        <f t="shared" si="26"/>
        <v>0</v>
      </c>
      <c r="AR17" s="909">
        <f t="shared" si="75"/>
        <v>0</v>
      </c>
      <c r="AS17" s="86">
        <v>0</v>
      </c>
      <c r="AT17" s="920">
        <f t="shared" si="27"/>
        <v>0</v>
      </c>
      <c r="AU17" s="1798">
        <f t="shared" si="28"/>
        <v>0</v>
      </c>
      <c r="AV17" s="1799">
        <f t="shared" si="29"/>
        <v>0</v>
      </c>
      <c r="AW17" s="1799">
        <f t="shared" si="30"/>
        <v>0</v>
      </c>
      <c r="AX17" s="1799">
        <f t="shared" si="76"/>
        <v>0</v>
      </c>
      <c r="AY17" s="1800">
        <f t="shared" si="31"/>
        <v>0</v>
      </c>
      <c r="AZ17" s="1800">
        <f t="shared" si="32"/>
        <v>0</v>
      </c>
      <c r="BA17" s="1800">
        <f t="shared" si="33"/>
        <v>0</v>
      </c>
      <c r="BB17" s="1801">
        <f t="shared" si="77"/>
        <v>0</v>
      </c>
      <c r="BC17" s="86">
        <v>0</v>
      </c>
      <c r="BD17" s="920">
        <f t="shared" si="34"/>
        <v>0</v>
      </c>
      <c r="BE17" s="1798">
        <f t="shared" si="35"/>
        <v>0</v>
      </c>
      <c r="BF17" s="1799">
        <f t="shared" si="36"/>
        <v>0</v>
      </c>
      <c r="BG17" s="1799">
        <f t="shared" si="37"/>
        <v>0</v>
      </c>
      <c r="BH17" s="1799">
        <f t="shared" si="78"/>
        <v>0</v>
      </c>
      <c r="BI17" s="1800">
        <f t="shared" si="38"/>
        <v>0</v>
      </c>
      <c r="BJ17" s="1800">
        <f t="shared" si="39"/>
        <v>0</v>
      </c>
      <c r="BK17" s="1800">
        <f t="shared" si="40"/>
        <v>0</v>
      </c>
      <c r="BL17" s="1801">
        <f t="shared" si="79"/>
        <v>0</v>
      </c>
      <c r="BM17" s="86">
        <v>0</v>
      </c>
      <c r="BN17" s="920">
        <f t="shared" si="41"/>
        <v>0</v>
      </c>
      <c r="BO17" s="1798">
        <f t="shared" si="42"/>
        <v>0</v>
      </c>
      <c r="BP17" s="1799">
        <f t="shared" si="43"/>
        <v>0</v>
      </c>
      <c r="BQ17" s="1799">
        <f t="shared" si="44"/>
        <v>0</v>
      </c>
      <c r="BR17" s="1799">
        <f t="shared" si="80"/>
        <v>0</v>
      </c>
      <c r="BS17" s="1800">
        <f t="shared" si="45"/>
        <v>0</v>
      </c>
      <c r="BT17" s="1800">
        <f t="shared" si="46"/>
        <v>0</v>
      </c>
      <c r="BU17" s="1800">
        <f t="shared" si="47"/>
        <v>0</v>
      </c>
      <c r="BV17" s="1801">
        <f t="shared" si="81"/>
        <v>0</v>
      </c>
      <c r="BW17" s="86">
        <v>0</v>
      </c>
      <c r="BX17" s="920">
        <f t="shared" si="48"/>
        <v>0</v>
      </c>
      <c r="BY17" s="916">
        <f t="shared" si="49"/>
        <v>0</v>
      </c>
      <c r="BZ17" s="916">
        <f t="shared" si="50"/>
        <v>0</v>
      </c>
      <c r="CA17" s="916">
        <f t="shared" si="51"/>
        <v>0</v>
      </c>
      <c r="CB17" s="916">
        <f t="shared" si="52"/>
        <v>0</v>
      </c>
      <c r="CC17" s="917">
        <f t="shared" si="53"/>
        <v>0</v>
      </c>
      <c r="CD17" s="917">
        <f t="shared" si="54"/>
        <v>0</v>
      </c>
      <c r="CE17" s="917">
        <f t="shared" si="55"/>
        <v>0</v>
      </c>
      <c r="CF17" s="917">
        <f t="shared" si="56"/>
        <v>0</v>
      </c>
      <c r="CG17" s="86">
        <v>0</v>
      </c>
      <c r="CH17" s="920">
        <f t="shared" si="57"/>
        <v>0</v>
      </c>
      <c r="CI17" s="916">
        <f t="shared" si="58"/>
        <v>0</v>
      </c>
      <c r="CJ17" s="916">
        <f t="shared" si="59"/>
        <v>0</v>
      </c>
      <c r="CK17" s="916">
        <f t="shared" si="60"/>
        <v>0</v>
      </c>
      <c r="CL17" s="916">
        <f t="shared" si="61"/>
        <v>0</v>
      </c>
      <c r="CM17" s="917">
        <f t="shared" si="62"/>
        <v>0</v>
      </c>
      <c r="CN17" s="917">
        <f t="shared" si="63"/>
        <v>0</v>
      </c>
      <c r="CO17" s="917">
        <f t="shared" si="64"/>
        <v>0</v>
      </c>
      <c r="CP17" s="917">
        <f t="shared" si="65"/>
        <v>0</v>
      </c>
      <c r="CQ17" s="86">
        <v>0</v>
      </c>
      <c r="CR17" s="921">
        <f t="shared" si="66"/>
        <v>0</v>
      </c>
      <c r="CS17" s="922">
        <f t="shared" si="82"/>
        <v>0</v>
      </c>
      <c r="CT17" s="274">
        <f t="shared" si="82"/>
        <v>0</v>
      </c>
    </row>
    <row r="18" spans="1:98" ht="15" customHeight="1" x14ac:dyDescent="0.25">
      <c r="A18" s="1224" t="s">
        <v>157</v>
      </c>
      <c r="B18" s="751"/>
      <c r="C18" s="1225">
        <v>0</v>
      </c>
      <c r="D18" s="757"/>
      <c r="E18" s="1786">
        <f t="shared" si="0"/>
        <v>0</v>
      </c>
      <c r="F18" s="1787">
        <f t="shared" si="1"/>
        <v>0</v>
      </c>
      <c r="G18" s="1787">
        <f t="shared" si="2"/>
        <v>0</v>
      </c>
      <c r="H18" s="1787">
        <f t="shared" si="67"/>
        <v>0</v>
      </c>
      <c r="I18" s="1788">
        <f t="shared" si="3"/>
        <v>0</v>
      </c>
      <c r="J18" s="1788">
        <f t="shared" si="4"/>
        <v>0</v>
      </c>
      <c r="K18" s="1788">
        <f t="shared" si="5"/>
        <v>0</v>
      </c>
      <c r="L18" s="1789">
        <f t="shared" si="68"/>
        <v>0</v>
      </c>
      <c r="M18" s="85">
        <v>0</v>
      </c>
      <c r="N18" s="915">
        <f t="shared" si="6"/>
        <v>0</v>
      </c>
      <c r="O18" s="1798">
        <f t="shared" si="7"/>
        <v>0</v>
      </c>
      <c r="P18" s="1799">
        <f t="shared" si="8"/>
        <v>0</v>
      </c>
      <c r="Q18" s="1799">
        <f t="shared" si="9"/>
        <v>0</v>
      </c>
      <c r="R18" s="1799">
        <f t="shared" si="69"/>
        <v>0</v>
      </c>
      <c r="S18" s="1800">
        <f t="shared" si="10"/>
        <v>0</v>
      </c>
      <c r="T18" s="1800">
        <f t="shared" si="11"/>
        <v>0</v>
      </c>
      <c r="U18" s="1800">
        <f t="shared" si="12"/>
        <v>0</v>
      </c>
      <c r="V18" s="1801">
        <f t="shared" si="70"/>
        <v>0</v>
      </c>
      <c r="W18" s="86">
        <v>0</v>
      </c>
      <c r="X18" s="918">
        <f t="shared" si="13"/>
        <v>0</v>
      </c>
      <c r="Y18" s="1810">
        <f t="shared" si="14"/>
        <v>0</v>
      </c>
      <c r="Z18" s="1811">
        <f t="shared" si="15"/>
        <v>0</v>
      </c>
      <c r="AA18" s="1811">
        <f t="shared" si="16"/>
        <v>0</v>
      </c>
      <c r="AB18" s="1811">
        <f t="shared" si="71"/>
        <v>0</v>
      </c>
      <c r="AC18" s="1812">
        <f t="shared" si="17"/>
        <v>0</v>
      </c>
      <c r="AD18" s="1812">
        <f t="shared" si="18"/>
        <v>0</v>
      </c>
      <c r="AE18" s="1812">
        <f t="shared" si="19"/>
        <v>0</v>
      </c>
      <c r="AF18" s="1813">
        <f t="shared" si="72"/>
        <v>0</v>
      </c>
      <c r="AG18" s="919">
        <f t="shared" si="73"/>
        <v>0</v>
      </c>
      <c r="AH18" s="522">
        <f t="shared" si="73"/>
        <v>0</v>
      </c>
      <c r="AI18" s="85">
        <v>0</v>
      </c>
      <c r="AJ18" s="920">
        <f t="shared" si="20"/>
        <v>0</v>
      </c>
      <c r="AK18" s="904">
        <f t="shared" si="21"/>
        <v>0</v>
      </c>
      <c r="AL18" s="904">
        <f t="shared" si="22"/>
        <v>0</v>
      </c>
      <c r="AM18" s="904">
        <f t="shared" si="23"/>
        <v>0</v>
      </c>
      <c r="AN18" s="904">
        <f t="shared" si="74"/>
        <v>0</v>
      </c>
      <c r="AO18" s="905">
        <f t="shared" si="24"/>
        <v>0</v>
      </c>
      <c r="AP18" s="905">
        <f t="shared" si="25"/>
        <v>0</v>
      </c>
      <c r="AQ18" s="905">
        <f t="shared" si="26"/>
        <v>0</v>
      </c>
      <c r="AR18" s="909">
        <f t="shared" si="75"/>
        <v>0</v>
      </c>
      <c r="AS18" s="86">
        <v>0</v>
      </c>
      <c r="AT18" s="920">
        <f t="shared" si="27"/>
        <v>0</v>
      </c>
      <c r="AU18" s="1798">
        <f t="shared" si="28"/>
        <v>0</v>
      </c>
      <c r="AV18" s="1799">
        <f t="shared" si="29"/>
        <v>0</v>
      </c>
      <c r="AW18" s="1799">
        <f t="shared" si="30"/>
        <v>0</v>
      </c>
      <c r="AX18" s="1799">
        <f t="shared" si="76"/>
        <v>0</v>
      </c>
      <c r="AY18" s="1800">
        <f t="shared" si="31"/>
        <v>0</v>
      </c>
      <c r="AZ18" s="1800">
        <f t="shared" si="32"/>
        <v>0</v>
      </c>
      <c r="BA18" s="1800">
        <f t="shared" si="33"/>
        <v>0</v>
      </c>
      <c r="BB18" s="1801">
        <f t="shared" si="77"/>
        <v>0</v>
      </c>
      <c r="BC18" s="86">
        <v>0</v>
      </c>
      <c r="BD18" s="920">
        <f t="shared" si="34"/>
        <v>0</v>
      </c>
      <c r="BE18" s="1798">
        <f t="shared" si="35"/>
        <v>0</v>
      </c>
      <c r="BF18" s="1799">
        <f t="shared" si="36"/>
        <v>0</v>
      </c>
      <c r="BG18" s="1799">
        <f t="shared" si="37"/>
        <v>0</v>
      </c>
      <c r="BH18" s="1799">
        <f t="shared" si="78"/>
        <v>0</v>
      </c>
      <c r="BI18" s="1800">
        <f t="shared" si="38"/>
        <v>0</v>
      </c>
      <c r="BJ18" s="1800">
        <f t="shared" si="39"/>
        <v>0</v>
      </c>
      <c r="BK18" s="1800">
        <f t="shared" si="40"/>
        <v>0</v>
      </c>
      <c r="BL18" s="1801">
        <f t="shared" si="79"/>
        <v>0</v>
      </c>
      <c r="BM18" s="86">
        <v>0</v>
      </c>
      <c r="BN18" s="920">
        <f t="shared" si="41"/>
        <v>0</v>
      </c>
      <c r="BO18" s="1798">
        <f t="shared" si="42"/>
        <v>0</v>
      </c>
      <c r="BP18" s="1799">
        <f t="shared" si="43"/>
        <v>0</v>
      </c>
      <c r="BQ18" s="1799">
        <f t="shared" si="44"/>
        <v>0</v>
      </c>
      <c r="BR18" s="1799">
        <f t="shared" si="80"/>
        <v>0</v>
      </c>
      <c r="BS18" s="1800">
        <f t="shared" si="45"/>
        <v>0</v>
      </c>
      <c r="BT18" s="1800">
        <f t="shared" si="46"/>
        <v>0</v>
      </c>
      <c r="BU18" s="1800">
        <f t="shared" si="47"/>
        <v>0</v>
      </c>
      <c r="BV18" s="1801">
        <f t="shared" si="81"/>
        <v>0</v>
      </c>
      <c r="BW18" s="86">
        <v>0</v>
      </c>
      <c r="BX18" s="920">
        <f t="shared" si="48"/>
        <v>0</v>
      </c>
      <c r="BY18" s="916">
        <f t="shared" si="49"/>
        <v>0</v>
      </c>
      <c r="BZ18" s="916">
        <f t="shared" si="50"/>
        <v>0</v>
      </c>
      <c r="CA18" s="916">
        <f t="shared" si="51"/>
        <v>0</v>
      </c>
      <c r="CB18" s="916">
        <f t="shared" si="52"/>
        <v>0</v>
      </c>
      <c r="CC18" s="917">
        <f t="shared" si="53"/>
        <v>0</v>
      </c>
      <c r="CD18" s="917">
        <f t="shared" si="54"/>
        <v>0</v>
      </c>
      <c r="CE18" s="917">
        <f t="shared" si="55"/>
        <v>0</v>
      </c>
      <c r="CF18" s="917">
        <f t="shared" si="56"/>
        <v>0</v>
      </c>
      <c r="CG18" s="86">
        <v>0</v>
      </c>
      <c r="CH18" s="920">
        <f t="shared" si="57"/>
        <v>0</v>
      </c>
      <c r="CI18" s="916">
        <f t="shared" si="58"/>
        <v>0</v>
      </c>
      <c r="CJ18" s="916">
        <f t="shared" si="59"/>
        <v>0</v>
      </c>
      <c r="CK18" s="916">
        <f t="shared" si="60"/>
        <v>0</v>
      </c>
      <c r="CL18" s="916">
        <f t="shared" si="61"/>
        <v>0</v>
      </c>
      <c r="CM18" s="917">
        <f t="shared" si="62"/>
        <v>0</v>
      </c>
      <c r="CN18" s="917">
        <f t="shared" si="63"/>
        <v>0</v>
      </c>
      <c r="CO18" s="917">
        <f t="shared" si="64"/>
        <v>0</v>
      </c>
      <c r="CP18" s="917">
        <f t="shared" si="65"/>
        <v>0</v>
      </c>
      <c r="CQ18" s="86">
        <v>0</v>
      </c>
      <c r="CR18" s="921">
        <f t="shared" si="66"/>
        <v>0</v>
      </c>
      <c r="CS18" s="922">
        <f t="shared" si="82"/>
        <v>0</v>
      </c>
      <c r="CT18" s="274">
        <f t="shared" si="82"/>
        <v>0</v>
      </c>
    </row>
    <row r="19" spans="1:98" ht="15" customHeight="1" x14ac:dyDescent="0.25">
      <c r="A19" s="1224" t="s">
        <v>157</v>
      </c>
      <c r="B19" s="751"/>
      <c r="C19" s="1225">
        <v>0</v>
      </c>
      <c r="D19" s="757"/>
      <c r="E19" s="1786">
        <f t="shared" si="0"/>
        <v>0</v>
      </c>
      <c r="F19" s="1787">
        <f t="shared" si="1"/>
        <v>0</v>
      </c>
      <c r="G19" s="1787">
        <f t="shared" si="2"/>
        <v>0</v>
      </c>
      <c r="H19" s="1787">
        <f t="shared" si="67"/>
        <v>0</v>
      </c>
      <c r="I19" s="1788">
        <f t="shared" si="3"/>
        <v>0</v>
      </c>
      <c r="J19" s="1788">
        <f t="shared" si="4"/>
        <v>0</v>
      </c>
      <c r="K19" s="1788">
        <f t="shared" si="5"/>
        <v>0</v>
      </c>
      <c r="L19" s="1789">
        <f t="shared" si="68"/>
        <v>0</v>
      </c>
      <c r="M19" s="85">
        <v>0</v>
      </c>
      <c r="N19" s="915">
        <f t="shared" si="6"/>
        <v>0</v>
      </c>
      <c r="O19" s="1798">
        <f t="shared" si="7"/>
        <v>0</v>
      </c>
      <c r="P19" s="1799">
        <f t="shared" si="8"/>
        <v>0</v>
      </c>
      <c r="Q19" s="1799">
        <f t="shared" si="9"/>
        <v>0</v>
      </c>
      <c r="R19" s="1799">
        <f t="shared" si="69"/>
        <v>0</v>
      </c>
      <c r="S19" s="1800">
        <f t="shared" si="10"/>
        <v>0</v>
      </c>
      <c r="T19" s="1800">
        <f t="shared" si="11"/>
        <v>0</v>
      </c>
      <c r="U19" s="1800">
        <f t="shared" si="12"/>
        <v>0</v>
      </c>
      <c r="V19" s="1801">
        <f t="shared" si="70"/>
        <v>0</v>
      </c>
      <c r="W19" s="86">
        <v>0</v>
      </c>
      <c r="X19" s="918">
        <f t="shared" si="13"/>
        <v>0</v>
      </c>
      <c r="Y19" s="1810">
        <f t="shared" si="14"/>
        <v>0</v>
      </c>
      <c r="Z19" s="1811">
        <f t="shared" si="15"/>
        <v>0</v>
      </c>
      <c r="AA19" s="1811">
        <f t="shared" si="16"/>
        <v>0</v>
      </c>
      <c r="AB19" s="1811">
        <f t="shared" si="71"/>
        <v>0</v>
      </c>
      <c r="AC19" s="1812">
        <f t="shared" si="17"/>
        <v>0</v>
      </c>
      <c r="AD19" s="1812">
        <f t="shared" si="18"/>
        <v>0</v>
      </c>
      <c r="AE19" s="1812">
        <f t="shared" si="19"/>
        <v>0</v>
      </c>
      <c r="AF19" s="1813">
        <f t="shared" si="72"/>
        <v>0</v>
      </c>
      <c r="AG19" s="919">
        <f t="shared" si="73"/>
        <v>0</v>
      </c>
      <c r="AH19" s="522">
        <f t="shared" si="73"/>
        <v>0</v>
      </c>
      <c r="AI19" s="85">
        <v>0</v>
      </c>
      <c r="AJ19" s="920">
        <f t="shared" si="20"/>
        <v>0</v>
      </c>
      <c r="AK19" s="904">
        <f t="shared" si="21"/>
        <v>0</v>
      </c>
      <c r="AL19" s="904">
        <f t="shared" si="22"/>
        <v>0</v>
      </c>
      <c r="AM19" s="904">
        <f t="shared" si="23"/>
        <v>0</v>
      </c>
      <c r="AN19" s="904">
        <f t="shared" si="74"/>
        <v>0</v>
      </c>
      <c r="AO19" s="905">
        <f t="shared" si="24"/>
        <v>0</v>
      </c>
      <c r="AP19" s="905">
        <f t="shared" si="25"/>
        <v>0</v>
      </c>
      <c r="AQ19" s="905">
        <f t="shared" si="26"/>
        <v>0</v>
      </c>
      <c r="AR19" s="909">
        <f t="shared" si="75"/>
        <v>0</v>
      </c>
      <c r="AS19" s="86">
        <v>0</v>
      </c>
      <c r="AT19" s="920">
        <f t="shared" si="27"/>
        <v>0</v>
      </c>
      <c r="AU19" s="1798">
        <f t="shared" si="28"/>
        <v>0</v>
      </c>
      <c r="AV19" s="1799">
        <f t="shared" si="29"/>
        <v>0</v>
      </c>
      <c r="AW19" s="1799">
        <f t="shared" si="30"/>
        <v>0</v>
      </c>
      <c r="AX19" s="1799">
        <f t="shared" si="76"/>
        <v>0</v>
      </c>
      <c r="AY19" s="1800">
        <f t="shared" si="31"/>
        <v>0</v>
      </c>
      <c r="AZ19" s="1800">
        <f t="shared" si="32"/>
        <v>0</v>
      </c>
      <c r="BA19" s="1800">
        <f t="shared" si="33"/>
        <v>0</v>
      </c>
      <c r="BB19" s="1801">
        <f t="shared" si="77"/>
        <v>0</v>
      </c>
      <c r="BC19" s="86">
        <v>0</v>
      </c>
      <c r="BD19" s="920">
        <f t="shared" si="34"/>
        <v>0</v>
      </c>
      <c r="BE19" s="1798">
        <f t="shared" si="35"/>
        <v>0</v>
      </c>
      <c r="BF19" s="1799">
        <f t="shared" si="36"/>
        <v>0</v>
      </c>
      <c r="BG19" s="1799">
        <f t="shared" si="37"/>
        <v>0</v>
      </c>
      <c r="BH19" s="1799">
        <f t="shared" si="78"/>
        <v>0</v>
      </c>
      <c r="BI19" s="1800">
        <f t="shared" si="38"/>
        <v>0</v>
      </c>
      <c r="BJ19" s="1800">
        <f t="shared" si="39"/>
        <v>0</v>
      </c>
      <c r="BK19" s="1800">
        <f t="shared" si="40"/>
        <v>0</v>
      </c>
      <c r="BL19" s="1801">
        <f t="shared" si="79"/>
        <v>0</v>
      </c>
      <c r="BM19" s="86">
        <v>0</v>
      </c>
      <c r="BN19" s="920">
        <f t="shared" si="41"/>
        <v>0</v>
      </c>
      <c r="BO19" s="1798">
        <f t="shared" si="42"/>
        <v>0</v>
      </c>
      <c r="BP19" s="1799">
        <f t="shared" si="43"/>
        <v>0</v>
      </c>
      <c r="BQ19" s="1799">
        <f t="shared" si="44"/>
        <v>0</v>
      </c>
      <c r="BR19" s="1799">
        <f t="shared" si="80"/>
        <v>0</v>
      </c>
      <c r="BS19" s="1800">
        <f t="shared" si="45"/>
        <v>0</v>
      </c>
      <c r="BT19" s="1800">
        <f t="shared" si="46"/>
        <v>0</v>
      </c>
      <c r="BU19" s="1800">
        <f t="shared" si="47"/>
        <v>0</v>
      </c>
      <c r="BV19" s="1801">
        <f t="shared" si="81"/>
        <v>0</v>
      </c>
      <c r="BW19" s="86">
        <v>0</v>
      </c>
      <c r="BX19" s="920">
        <f t="shared" si="48"/>
        <v>0</v>
      </c>
      <c r="BY19" s="916">
        <f t="shared" si="49"/>
        <v>0</v>
      </c>
      <c r="BZ19" s="916">
        <f t="shared" si="50"/>
        <v>0</v>
      </c>
      <c r="CA19" s="916">
        <f t="shared" si="51"/>
        <v>0</v>
      </c>
      <c r="CB19" s="916">
        <f t="shared" si="52"/>
        <v>0</v>
      </c>
      <c r="CC19" s="917">
        <f t="shared" si="53"/>
        <v>0</v>
      </c>
      <c r="CD19" s="917">
        <f t="shared" si="54"/>
        <v>0</v>
      </c>
      <c r="CE19" s="917">
        <f t="shared" si="55"/>
        <v>0</v>
      </c>
      <c r="CF19" s="917">
        <f t="shared" si="56"/>
        <v>0</v>
      </c>
      <c r="CG19" s="86">
        <v>0</v>
      </c>
      <c r="CH19" s="920">
        <f t="shared" si="57"/>
        <v>0</v>
      </c>
      <c r="CI19" s="916">
        <f t="shared" si="58"/>
        <v>0</v>
      </c>
      <c r="CJ19" s="916">
        <f t="shared" si="59"/>
        <v>0</v>
      </c>
      <c r="CK19" s="916">
        <f t="shared" si="60"/>
        <v>0</v>
      </c>
      <c r="CL19" s="916">
        <f t="shared" si="61"/>
        <v>0</v>
      </c>
      <c r="CM19" s="917">
        <f t="shared" si="62"/>
        <v>0</v>
      </c>
      <c r="CN19" s="917">
        <f t="shared" si="63"/>
        <v>0</v>
      </c>
      <c r="CO19" s="917">
        <f t="shared" si="64"/>
        <v>0</v>
      </c>
      <c r="CP19" s="917">
        <f t="shared" si="65"/>
        <v>0</v>
      </c>
      <c r="CQ19" s="86">
        <v>0</v>
      </c>
      <c r="CR19" s="921">
        <f t="shared" si="66"/>
        <v>0</v>
      </c>
      <c r="CS19" s="922">
        <f t="shared" si="82"/>
        <v>0</v>
      </c>
      <c r="CT19" s="274">
        <f t="shared" si="82"/>
        <v>0</v>
      </c>
    </row>
    <row r="20" spans="1:98" ht="15" customHeight="1" x14ac:dyDescent="0.25">
      <c r="A20" s="1229" t="s">
        <v>157</v>
      </c>
      <c r="B20" s="751"/>
      <c r="C20" s="1230">
        <v>0</v>
      </c>
      <c r="D20" s="765"/>
      <c r="E20" s="1790">
        <f>IF($D20="P",M20,0)</f>
        <v>0</v>
      </c>
      <c r="F20" s="1791">
        <f t="shared" si="1"/>
        <v>0</v>
      </c>
      <c r="G20" s="1791">
        <f>IF($D20="E",M20,0)</f>
        <v>0</v>
      </c>
      <c r="H20" s="1791">
        <f t="shared" si="67"/>
        <v>0</v>
      </c>
      <c r="I20" s="1792">
        <f>IF($D20="P",N20,0)</f>
        <v>0</v>
      </c>
      <c r="J20" s="1792">
        <f t="shared" si="4"/>
        <v>0</v>
      </c>
      <c r="K20" s="1792">
        <f>IF($D20="E",N20,0)</f>
        <v>0</v>
      </c>
      <c r="L20" s="1793">
        <f t="shared" si="68"/>
        <v>0</v>
      </c>
      <c r="M20" s="87">
        <v>0</v>
      </c>
      <c r="N20" s="926">
        <f>$C20*M20*12</f>
        <v>0</v>
      </c>
      <c r="O20" s="1802">
        <f>IF($D20="P",W20,0)</f>
        <v>0</v>
      </c>
      <c r="P20" s="1803">
        <f t="shared" si="8"/>
        <v>0</v>
      </c>
      <c r="Q20" s="1803">
        <f>IF($D20="E",W20,0)</f>
        <v>0</v>
      </c>
      <c r="R20" s="1803">
        <f t="shared" si="69"/>
        <v>0</v>
      </c>
      <c r="S20" s="1804">
        <f>IF($D20="P",X20,0)</f>
        <v>0</v>
      </c>
      <c r="T20" s="1804">
        <f t="shared" si="11"/>
        <v>0</v>
      </c>
      <c r="U20" s="1804">
        <f>IF($D20="E",X20,0)</f>
        <v>0</v>
      </c>
      <c r="V20" s="1805">
        <f t="shared" si="70"/>
        <v>0</v>
      </c>
      <c r="W20" s="88">
        <v>0</v>
      </c>
      <c r="X20" s="927">
        <f>$C20*W20*12</f>
        <v>0</v>
      </c>
      <c r="Y20" s="1814">
        <f>IF($D20="P",AI20,0)</f>
        <v>0</v>
      </c>
      <c r="Z20" s="1815">
        <f t="shared" si="15"/>
        <v>0</v>
      </c>
      <c r="AA20" s="1815">
        <f>IF($D20="E",AI20,0)</f>
        <v>0</v>
      </c>
      <c r="AB20" s="1815">
        <f t="shared" si="71"/>
        <v>0</v>
      </c>
      <c r="AC20" s="1816">
        <f>IF($D20="P",AJ20,0)</f>
        <v>0</v>
      </c>
      <c r="AD20" s="1816">
        <f t="shared" si="18"/>
        <v>0</v>
      </c>
      <c r="AE20" s="1816">
        <f>IF($D20="E",AJ20,0)</f>
        <v>0</v>
      </c>
      <c r="AF20" s="1817">
        <f t="shared" si="72"/>
        <v>0</v>
      </c>
      <c r="AG20" s="514">
        <f t="shared" si="73"/>
        <v>0</v>
      </c>
      <c r="AH20" s="515">
        <f t="shared" si="73"/>
        <v>0</v>
      </c>
      <c r="AI20" s="87">
        <v>0</v>
      </c>
      <c r="AJ20" s="928">
        <f>$C20*AI20*12</f>
        <v>0</v>
      </c>
      <c r="AK20" s="904">
        <f>IF($D20="P",AS20,0)</f>
        <v>0</v>
      </c>
      <c r="AL20" s="904">
        <f t="shared" si="22"/>
        <v>0</v>
      </c>
      <c r="AM20" s="904">
        <f>IF($D20="E",AS20,0)</f>
        <v>0</v>
      </c>
      <c r="AN20" s="904">
        <f t="shared" si="74"/>
        <v>0</v>
      </c>
      <c r="AO20" s="905">
        <f>IF($D20="P",AT20,0)</f>
        <v>0</v>
      </c>
      <c r="AP20" s="905">
        <f t="shared" si="25"/>
        <v>0</v>
      </c>
      <c r="AQ20" s="905">
        <f>IF($D20="E",AT20,0)</f>
        <v>0</v>
      </c>
      <c r="AR20" s="909">
        <f t="shared" si="75"/>
        <v>0</v>
      </c>
      <c r="AS20" s="88">
        <v>0</v>
      </c>
      <c r="AT20" s="928">
        <f>$C20*AS20*12</f>
        <v>0</v>
      </c>
      <c r="AU20" s="1802">
        <f>IF($D20="P",BC20,0)</f>
        <v>0</v>
      </c>
      <c r="AV20" s="1803">
        <f t="shared" si="29"/>
        <v>0</v>
      </c>
      <c r="AW20" s="1803">
        <f>IF($D20="E",BC20,0)</f>
        <v>0</v>
      </c>
      <c r="AX20" s="1803">
        <f t="shared" si="76"/>
        <v>0</v>
      </c>
      <c r="AY20" s="1804">
        <f>IF($D20="P",BD20,0)</f>
        <v>0</v>
      </c>
      <c r="AZ20" s="1804">
        <f t="shared" si="32"/>
        <v>0</v>
      </c>
      <c r="BA20" s="1804">
        <f>IF($D20="E",BD20,0)</f>
        <v>0</v>
      </c>
      <c r="BB20" s="1805">
        <f t="shared" si="77"/>
        <v>0</v>
      </c>
      <c r="BC20" s="88">
        <v>0</v>
      </c>
      <c r="BD20" s="928">
        <f>$C20*BC20*12</f>
        <v>0</v>
      </c>
      <c r="BE20" s="1802">
        <f>IF($D20="P",BM20,0)</f>
        <v>0</v>
      </c>
      <c r="BF20" s="1803">
        <f t="shared" si="36"/>
        <v>0</v>
      </c>
      <c r="BG20" s="1803">
        <f>IF($D20="E",BM20,0)</f>
        <v>0</v>
      </c>
      <c r="BH20" s="1803">
        <f t="shared" si="78"/>
        <v>0</v>
      </c>
      <c r="BI20" s="1804">
        <f>IF($D20="P",BN20,0)</f>
        <v>0</v>
      </c>
      <c r="BJ20" s="1804">
        <f t="shared" si="39"/>
        <v>0</v>
      </c>
      <c r="BK20" s="1804">
        <f>IF($D20="E",BN20,0)</f>
        <v>0</v>
      </c>
      <c r="BL20" s="1805">
        <f t="shared" si="79"/>
        <v>0</v>
      </c>
      <c r="BM20" s="88">
        <v>0</v>
      </c>
      <c r="BN20" s="928">
        <f>$C20*BM20*12</f>
        <v>0</v>
      </c>
      <c r="BO20" s="1802">
        <f>IF($D20="P",BW20,0)</f>
        <v>0</v>
      </c>
      <c r="BP20" s="1803">
        <f t="shared" si="43"/>
        <v>0</v>
      </c>
      <c r="BQ20" s="1803">
        <f>IF($D20="E",BW20,0)</f>
        <v>0</v>
      </c>
      <c r="BR20" s="1803">
        <f t="shared" si="80"/>
        <v>0</v>
      </c>
      <c r="BS20" s="1804">
        <f>IF($D20="P",BX20,0)</f>
        <v>0</v>
      </c>
      <c r="BT20" s="1804">
        <f t="shared" si="46"/>
        <v>0</v>
      </c>
      <c r="BU20" s="1804">
        <f>IF($D20="E",BX20,0)</f>
        <v>0</v>
      </c>
      <c r="BV20" s="1805">
        <f t="shared" si="81"/>
        <v>0</v>
      </c>
      <c r="BW20" s="88">
        <v>0</v>
      </c>
      <c r="BX20" s="928">
        <f>$C20*BW20*12</f>
        <v>0</v>
      </c>
      <c r="BY20" s="923">
        <f>IF($D20="P",CG20,0)</f>
        <v>0</v>
      </c>
      <c r="BZ20" s="923">
        <f t="shared" si="50"/>
        <v>0</v>
      </c>
      <c r="CA20" s="923">
        <f>IF($D20="E",CG20,0)</f>
        <v>0</v>
      </c>
      <c r="CB20" s="923">
        <f t="shared" si="52"/>
        <v>0</v>
      </c>
      <c r="CC20" s="924">
        <f>IF($D20="P",CH20,0)</f>
        <v>0</v>
      </c>
      <c r="CD20" s="924">
        <f t="shared" si="54"/>
        <v>0</v>
      </c>
      <c r="CE20" s="924">
        <f>IF($D20="E",CH20,0)</f>
        <v>0</v>
      </c>
      <c r="CF20" s="924">
        <f t="shared" si="56"/>
        <v>0</v>
      </c>
      <c r="CG20" s="88">
        <v>0</v>
      </c>
      <c r="CH20" s="928">
        <f>$C20*CG20*12</f>
        <v>0</v>
      </c>
      <c r="CI20" s="923">
        <f>IF($D20="P",CQ20,0)</f>
        <v>0</v>
      </c>
      <c r="CJ20" s="923">
        <f t="shared" si="59"/>
        <v>0</v>
      </c>
      <c r="CK20" s="923">
        <f>IF($D20="E",CQ20,0)</f>
        <v>0</v>
      </c>
      <c r="CL20" s="923">
        <f t="shared" si="61"/>
        <v>0</v>
      </c>
      <c r="CM20" s="924">
        <f>IF($D20="P",CR20,0)</f>
        <v>0</v>
      </c>
      <c r="CN20" s="924">
        <f t="shared" si="63"/>
        <v>0</v>
      </c>
      <c r="CO20" s="924">
        <f>IF($D20="E",CR20,0)</f>
        <v>0</v>
      </c>
      <c r="CP20" s="924">
        <f t="shared" si="65"/>
        <v>0</v>
      </c>
      <c r="CQ20" s="88">
        <v>0</v>
      </c>
      <c r="CR20" s="929">
        <f>$C20*CQ20*12</f>
        <v>0</v>
      </c>
      <c r="CS20" s="269">
        <f t="shared" si="82"/>
        <v>0</v>
      </c>
      <c r="CT20" s="285">
        <f t="shared" si="82"/>
        <v>0</v>
      </c>
    </row>
    <row r="21" spans="1:98" ht="15" customHeight="1" x14ac:dyDescent="0.25">
      <c r="A21" s="930" t="s">
        <v>16</v>
      </c>
      <c r="B21" s="931"/>
      <c r="C21" s="932"/>
      <c r="D21" s="933"/>
      <c r="E21" s="923">
        <f>SUM(E5:E20)</f>
        <v>0</v>
      </c>
      <c r="F21" s="934"/>
      <c r="G21" s="934"/>
      <c r="H21" s="934"/>
      <c r="I21" s="924">
        <f>SUM(I5:I20)</f>
        <v>0</v>
      </c>
      <c r="J21" s="924"/>
      <c r="K21" s="924"/>
      <c r="L21" s="925"/>
      <c r="M21" s="935">
        <f>SUM(E5:E20)</f>
        <v>0</v>
      </c>
      <c r="N21" s="907">
        <f>SUM(I5:I20)</f>
        <v>0</v>
      </c>
      <c r="O21" s="916">
        <f>SUM(O5:O20)</f>
        <v>0</v>
      </c>
      <c r="P21" s="936"/>
      <c r="Q21" s="936"/>
      <c r="R21" s="936"/>
      <c r="S21" s="917">
        <f>SUM(S5:S20)</f>
        <v>0</v>
      </c>
      <c r="T21" s="917"/>
      <c r="U21" s="917"/>
      <c r="V21" s="917"/>
      <c r="W21" s="937">
        <f>SUM(O5:O20)</f>
        <v>0</v>
      </c>
      <c r="X21" s="910">
        <f>SUM(S5:S20)</f>
        <v>0</v>
      </c>
      <c r="Y21" s="1731">
        <f>SUM(Y5:Y20)</f>
        <v>0</v>
      </c>
      <c r="Z21" s="1735"/>
      <c r="AA21" s="1735"/>
      <c r="AB21" s="1735"/>
      <c r="AC21" s="1733">
        <f>SUM(AC5:AC20)</f>
        <v>0</v>
      </c>
      <c r="AD21" s="1733"/>
      <c r="AE21" s="1733"/>
      <c r="AF21" s="1734"/>
      <c r="AG21" s="488"/>
      <c r="AH21" s="489"/>
      <c r="AI21" s="938">
        <f>SUM(Y5:Y20)</f>
        <v>0</v>
      </c>
      <c r="AJ21" s="912">
        <f>SUM(AC5:AC20)</f>
        <v>0</v>
      </c>
      <c r="AK21" s="916">
        <f>SUM(AK5:AK20)</f>
        <v>0</v>
      </c>
      <c r="AL21" s="936"/>
      <c r="AM21" s="936"/>
      <c r="AN21" s="936"/>
      <c r="AO21" s="917">
        <f>SUM(AO5:AO20)</f>
        <v>0</v>
      </c>
      <c r="AP21" s="917"/>
      <c r="AQ21" s="917"/>
      <c r="AR21" s="917"/>
      <c r="AS21" s="939">
        <f>SUM(AK5:AK20)</f>
        <v>0</v>
      </c>
      <c r="AT21" s="912">
        <f>SUM(AO5:AO20)</f>
        <v>0</v>
      </c>
      <c r="AU21" s="916">
        <f>SUM(AU5:AU20)</f>
        <v>0</v>
      </c>
      <c r="AV21" s="936"/>
      <c r="AW21" s="936"/>
      <c r="AX21" s="936"/>
      <c r="AY21" s="917">
        <f>SUM(AY5:AY20)</f>
        <v>0</v>
      </c>
      <c r="AZ21" s="917"/>
      <c r="BA21" s="917"/>
      <c r="BB21" s="917"/>
      <c r="BC21" s="939">
        <f>SUM(AU5:AU20)</f>
        <v>0</v>
      </c>
      <c r="BD21" s="912">
        <f>SUM(AY5:AY20)</f>
        <v>0</v>
      </c>
      <c r="BE21" s="916">
        <f>SUM(BE5:BE20)</f>
        <v>0</v>
      </c>
      <c r="BF21" s="936"/>
      <c r="BG21" s="936"/>
      <c r="BH21" s="936"/>
      <c r="BI21" s="917">
        <f>SUM(BI5:BI20)</f>
        <v>0</v>
      </c>
      <c r="BJ21" s="917"/>
      <c r="BK21" s="917"/>
      <c r="BL21" s="917"/>
      <c r="BM21" s="939">
        <f>SUM(BE5:BE20)</f>
        <v>0</v>
      </c>
      <c r="BN21" s="912">
        <f>SUM(BI5:BI20)</f>
        <v>0</v>
      </c>
      <c r="BO21" s="916">
        <f>SUM(BO5:BO20)</f>
        <v>0</v>
      </c>
      <c r="BP21" s="936"/>
      <c r="BQ21" s="936"/>
      <c r="BR21" s="936"/>
      <c r="BS21" s="917">
        <f>SUM(BS5:BS20)</f>
        <v>0</v>
      </c>
      <c r="BT21" s="917"/>
      <c r="BU21" s="917"/>
      <c r="BV21" s="917"/>
      <c r="BW21" s="939">
        <f>SUM(BO5:BO20)</f>
        <v>0</v>
      </c>
      <c r="BX21" s="912">
        <f>SUM(BS5:BS20)</f>
        <v>0</v>
      </c>
      <c r="BY21" s="916">
        <f>SUM(BY5:BY20)</f>
        <v>0</v>
      </c>
      <c r="BZ21" s="936"/>
      <c r="CA21" s="936"/>
      <c r="CB21" s="936"/>
      <c r="CC21" s="917">
        <f>SUM(CC5:CC20)</f>
        <v>0</v>
      </c>
      <c r="CD21" s="917"/>
      <c r="CE21" s="917"/>
      <c r="CF21" s="917"/>
      <c r="CG21" s="939">
        <f>SUM(BY5:BY20)</f>
        <v>0</v>
      </c>
      <c r="CH21" s="912">
        <f>SUM(CC5:CC20)</f>
        <v>0</v>
      </c>
      <c r="CI21" s="916">
        <f>SUM(CI5:CI20)</f>
        <v>0</v>
      </c>
      <c r="CJ21" s="936"/>
      <c r="CK21" s="936"/>
      <c r="CL21" s="936"/>
      <c r="CM21" s="917">
        <f>SUM(CM5:CM20)</f>
        <v>0</v>
      </c>
      <c r="CN21" s="917"/>
      <c r="CO21" s="917"/>
      <c r="CP21" s="917"/>
      <c r="CQ21" s="939">
        <f>SUM(CI5:CI20)</f>
        <v>0</v>
      </c>
      <c r="CR21" s="913">
        <f>SUM(CM5:CM20)</f>
        <v>0</v>
      </c>
      <c r="CS21" s="277"/>
      <c r="CT21" s="278"/>
    </row>
    <row r="22" spans="1:98" ht="15" customHeight="1" x14ac:dyDescent="0.25">
      <c r="A22" s="940" t="s">
        <v>199</v>
      </c>
      <c r="B22" s="941"/>
      <c r="C22" s="942"/>
      <c r="D22" s="943"/>
      <c r="E22" s="944"/>
      <c r="F22" s="904">
        <f>SUM(F5:F20)</f>
        <v>0</v>
      </c>
      <c r="G22" s="944"/>
      <c r="H22" s="944"/>
      <c r="I22" s="905"/>
      <c r="J22" s="905">
        <f>SUM(J5:J20)</f>
        <v>0</v>
      </c>
      <c r="K22" s="905"/>
      <c r="L22" s="906"/>
      <c r="M22" s="945">
        <f>SUM(F5:F20)</f>
        <v>0</v>
      </c>
      <c r="N22" s="915">
        <f>SUM(J5:J20)</f>
        <v>0</v>
      </c>
      <c r="O22" s="936"/>
      <c r="P22" s="916">
        <f>SUM(P5:P20)</f>
        <v>0</v>
      </c>
      <c r="Q22" s="936"/>
      <c r="R22" s="936"/>
      <c r="S22" s="917"/>
      <c r="T22" s="917">
        <f>SUM(T5:T20)</f>
        <v>0</v>
      </c>
      <c r="U22" s="917"/>
      <c r="V22" s="917"/>
      <c r="W22" s="946">
        <f>SUM(P5:P20)</f>
        <v>0</v>
      </c>
      <c r="X22" s="918">
        <f>SUM(T5:T20)</f>
        <v>0</v>
      </c>
      <c r="Y22" s="1736"/>
      <c r="Z22" s="1732">
        <f>SUM(Z5:Z20)</f>
        <v>0</v>
      </c>
      <c r="AA22" s="1735"/>
      <c r="AB22" s="1735"/>
      <c r="AC22" s="1733"/>
      <c r="AD22" s="1733">
        <f>SUM(AD5:AD20)</f>
        <v>0</v>
      </c>
      <c r="AE22" s="1733"/>
      <c r="AF22" s="1734"/>
      <c r="AG22" s="490"/>
      <c r="AH22" s="491"/>
      <c r="AI22" s="947">
        <f>SUM(Z5:Z20)</f>
        <v>0</v>
      </c>
      <c r="AJ22" s="920">
        <f>SUM(AD5:AD20)</f>
        <v>0</v>
      </c>
      <c r="AK22" s="936"/>
      <c r="AL22" s="916">
        <f>SUM(AL5:AL20)</f>
        <v>0</v>
      </c>
      <c r="AM22" s="936"/>
      <c r="AN22" s="936"/>
      <c r="AO22" s="917"/>
      <c r="AP22" s="917">
        <f>SUM(AP5:AP20)</f>
        <v>0</v>
      </c>
      <c r="AQ22" s="917"/>
      <c r="AR22" s="917"/>
      <c r="AS22" s="948">
        <f>SUM(AL5:AL20)</f>
        <v>0</v>
      </c>
      <c r="AT22" s="920">
        <f>SUM(AP5:AP20)</f>
        <v>0</v>
      </c>
      <c r="AU22" s="936"/>
      <c r="AV22" s="916">
        <f>SUM(AV5:AV20)</f>
        <v>0</v>
      </c>
      <c r="AW22" s="936"/>
      <c r="AX22" s="936"/>
      <c r="AY22" s="917"/>
      <c r="AZ22" s="917">
        <f>SUM(AZ5:AZ20)</f>
        <v>0</v>
      </c>
      <c r="BA22" s="917"/>
      <c r="BB22" s="917"/>
      <c r="BC22" s="948">
        <f>SUM(AV5:AV20)</f>
        <v>0</v>
      </c>
      <c r="BD22" s="920">
        <f>SUM(AZ5:AZ20)</f>
        <v>0</v>
      </c>
      <c r="BE22" s="936"/>
      <c r="BF22" s="916">
        <f>SUM(BF5:BF20)</f>
        <v>0</v>
      </c>
      <c r="BG22" s="936"/>
      <c r="BH22" s="936"/>
      <c r="BI22" s="917"/>
      <c r="BJ22" s="917">
        <f>SUM(BJ5:BJ20)</f>
        <v>0</v>
      </c>
      <c r="BK22" s="917"/>
      <c r="BL22" s="917"/>
      <c r="BM22" s="948">
        <f>SUM(BF5:BF20)</f>
        <v>0</v>
      </c>
      <c r="BN22" s="920">
        <f>SUM(BJ5:BJ20)</f>
        <v>0</v>
      </c>
      <c r="BO22" s="936"/>
      <c r="BP22" s="916">
        <f>SUM(BP5:BP20)</f>
        <v>0</v>
      </c>
      <c r="BQ22" s="936"/>
      <c r="BR22" s="936"/>
      <c r="BS22" s="917"/>
      <c r="BT22" s="917">
        <f>SUM(BT5:BT20)</f>
        <v>0</v>
      </c>
      <c r="BU22" s="917"/>
      <c r="BV22" s="917"/>
      <c r="BW22" s="948">
        <f>SUM(BP5:BP20)</f>
        <v>0</v>
      </c>
      <c r="BX22" s="920">
        <f>SUM(BT5:BT20)</f>
        <v>0</v>
      </c>
      <c r="BY22" s="936"/>
      <c r="BZ22" s="916">
        <f>SUM(BZ5:BZ20)</f>
        <v>0</v>
      </c>
      <c r="CA22" s="936"/>
      <c r="CB22" s="936"/>
      <c r="CC22" s="917"/>
      <c r="CD22" s="917">
        <f>SUM(CD5:CD20)</f>
        <v>0</v>
      </c>
      <c r="CE22" s="917"/>
      <c r="CF22" s="917"/>
      <c r="CG22" s="948">
        <f>SUM(BZ5:BZ20)</f>
        <v>0</v>
      </c>
      <c r="CH22" s="920">
        <f>SUM(CD5:CD20)</f>
        <v>0</v>
      </c>
      <c r="CI22" s="936"/>
      <c r="CJ22" s="916">
        <f>SUM(CJ5:CJ20)</f>
        <v>0</v>
      </c>
      <c r="CK22" s="936"/>
      <c r="CL22" s="936"/>
      <c r="CM22" s="917"/>
      <c r="CN22" s="917">
        <f>SUM(CN5:CN20)</f>
        <v>0</v>
      </c>
      <c r="CO22" s="917"/>
      <c r="CP22" s="917"/>
      <c r="CQ22" s="948">
        <f>SUM(CJ5:CJ20)</f>
        <v>0</v>
      </c>
      <c r="CR22" s="921">
        <f>SUM(CN5:CN20)</f>
        <v>0</v>
      </c>
      <c r="CS22" s="279"/>
      <c r="CT22" s="280"/>
    </row>
    <row r="23" spans="1:98" ht="15" customHeight="1" x14ac:dyDescent="0.25">
      <c r="A23" s="940" t="s">
        <v>17</v>
      </c>
      <c r="B23" s="941"/>
      <c r="C23" s="942"/>
      <c r="D23" s="943"/>
      <c r="E23" s="944"/>
      <c r="F23" s="944"/>
      <c r="G23" s="904">
        <f>SUM(G5:G20)</f>
        <v>0</v>
      </c>
      <c r="H23" s="944"/>
      <c r="I23" s="905"/>
      <c r="J23" s="905"/>
      <c r="K23" s="905">
        <f>SUM(K5:K20)</f>
        <v>0</v>
      </c>
      <c r="L23" s="949"/>
      <c r="M23" s="945">
        <f>SUM(G5:G20)</f>
        <v>0</v>
      </c>
      <c r="N23" s="915">
        <f>SUM(K5:K20)</f>
        <v>0</v>
      </c>
      <c r="O23" s="936"/>
      <c r="P23" s="936"/>
      <c r="Q23" s="916">
        <f>SUM(Q5:Q20)</f>
        <v>0</v>
      </c>
      <c r="R23" s="936"/>
      <c r="S23" s="917"/>
      <c r="T23" s="917"/>
      <c r="U23" s="917">
        <f>SUM(U5:U20)</f>
        <v>0</v>
      </c>
      <c r="V23" s="950"/>
      <c r="W23" s="946">
        <f>SUM(Q5:Q20)</f>
        <v>0</v>
      </c>
      <c r="X23" s="918">
        <f>SUM(U5:U20)</f>
        <v>0</v>
      </c>
      <c r="Y23" s="1736"/>
      <c r="Z23" s="1735"/>
      <c r="AA23" s="1732">
        <f>SUM(AA5:AA20)</f>
        <v>0</v>
      </c>
      <c r="AB23" s="1735"/>
      <c r="AC23" s="1733"/>
      <c r="AD23" s="1733"/>
      <c r="AE23" s="1733">
        <f>SUM(AE5:AE20)</f>
        <v>0</v>
      </c>
      <c r="AF23" s="1737"/>
      <c r="AG23" s="490"/>
      <c r="AH23" s="491"/>
      <c r="AI23" s="947">
        <f>SUM(AA5:AA20)</f>
        <v>0</v>
      </c>
      <c r="AJ23" s="920">
        <f>SUM(AE5:AE20)</f>
        <v>0</v>
      </c>
      <c r="AK23" s="936"/>
      <c r="AL23" s="936"/>
      <c r="AM23" s="916">
        <f>SUM(AM5:AM20)</f>
        <v>0</v>
      </c>
      <c r="AN23" s="936"/>
      <c r="AO23" s="917"/>
      <c r="AP23" s="917"/>
      <c r="AQ23" s="917">
        <f>SUM(AQ5:AQ20)</f>
        <v>0</v>
      </c>
      <c r="AR23" s="950"/>
      <c r="AS23" s="948">
        <f>SUM(AM5:AM20)</f>
        <v>0</v>
      </c>
      <c r="AT23" s="920">
        <f>SUM(AQ5:AQ20)</f>
        <v>0</v>
      </c>
      <c r="AU23" s="936"/>
      <c r="AV23" s="936"/>
      <c r="AW23" s="916">
        <f>SUM(AW5:AW20)</f>
        <v>0</v>
      </c>
      <c r="AX23" s="936"/>
      <c r="AY23" s="917"/>
      <c r="AZ23" s="917"/>
      <c r="BA23" s="917">
        <f>SUM(BA5:BA20)</f>
        <v>0</v>
      </c>
      <c r="BB23" s="950"/>
      <c r="BC23" s="948">
        <f>SUM(AW5:AW20)</f>
        <v>0</v>
      </c>
      <c r="BD23" s="920">
        <f>SUM(BA5:BA20)</f>
        <v>0</v>
      </c>
      <c r="BE23" s="936"/>
      <c r="BF23" s="936"/>
      <c r="BG23" s="916">
        <f>SUM(BG5:BG20)</f>
        <v>0</v>
      </c>
      <c r="BH23" s="936"/>
      <c r="BI23" s="917"/>
      <c r="BJ23" s="917"/>
      <c r="BK23" s="917">
        <f>SUM(BK5:BK20)</f>
        <v>0</v>
      </c>
      <c r="BL23" s="950"/>
      <c r="BM23" s="948">
        <f>SUM(BG5:BG20)</f>
        <v>0</v>
      </c>
      <c r="BN23" s="920">
        <f>SUM(BK5:BK20)</f>
        <v>0</v>
      </c>
      <c r="BO23" s="936"/>
      <c r="BP23" s="936"/>
      <c r="BQ23" s="916">
        <f>SUM(BQ5:BQ20)</f>
        <v>0</v>
      </c>
      <c r="BR23" s="936"/>
      <c r="BS23" s="917"/>
      <c r="BT23" s="917"/>
      <c r="BU23" s="917">
        <f>SUM(BU5:BU20)</f>
        <v>0</v>
      </c>
      <c r="BV23" s="950"/>
      <c r="BW23" s="948">
        <f>SUM(BQ5:BQ20)</f>
        <v>0</v>
      </c>
      <c r="BX23" s="920">
        <f>SUM(BU5:BU20)</f>
        <v>0</v>
      </c>
      <c r="BY23" s="936"/>
      <c r="BZ23" s="936"/>
      <c r="CA23" s="916">
        <f>SUM(CA5:CA20)</f>
        <v>0</v>
      </c>
      <c r="CB23" s="936"/>
      <c r="CC23" s="917"/>
      <c r="CD23" s="917"/>
      <c r="CE23" s="917">
        <f>SUM(CE5:CE20)</f>
        <v>0</v>
      </c>
      <c r="CF23" s="950"/>
      <c r="CG23" s="948">
        <f>SUM(CA5:CA20)</f>
        <v>0</v>
      </c>
      <c r="CH23" s="920">
        <f>SUM(CE5:CE20)</f>
        <v>0</v>
      </c>
      <c r="CI23" s="936"/>
      <c r="CJ23" s="936"/>
      <c r="CK23" s="916">
        <f>SUM(CK5:CK20)</f>
        <v>0</v>
      </c>
      <c r="CL23" s="936"/>
      <c r="CM23" s="917"/>
      <c r="CN23" s="917"/>
      <c r="CO23" s="917">
        <f>SUM(CO5:CO20)</f>
        <v>0</v>
      </c>
      <c r="CP23" s="950"/>
      <c r="CQ23" s="948">
        <f>SUM(CK5:CK20)</f>
        <v>0</v>
      </c>
      <c r="CR23" s="921">
        <f>SUM(CO5:CO20)</f>
        <v>0</v>
      </c>
      <c r="CS23" s="279"/>
      <c r="CT23" s="280"/>
    </row>
    <row r="24" spans="1:98" ht="15" customHeight="1" thickBot="1" x14ac:dyDescent="0.3">
      <c r="A24" s="951" t="s">
        <v>18</v>
      </c>
      <c r="B24" s="952"/>
      <c r="C24" s="953"/>
      <c r="D24" s="954"/>
      <c r="E24" s="955" t="s">
        <v>19</v>
      </c>
      <c r="F24" s="956">
        <f>E21+F22+G23+H24</f>
        <v>0</v>
      </c>
      <c r="G24" s="957"/>
      <c r="H24" s="1722">
        <f>SUM(H5:H20)</f>
        <v>0</v>
      </c>
      <c r="I24" s="958"/>
      <c r="J24" s="955" t="s">
        <v>19</v>
      </c>
      <c r="K24" s="959">
        <f>N21+N22+N23+N24</f>
        <v>0</v>
      </c>
      <c r="L24" s="960">
        <f>SUM(L5:L20)</f>
        <v>0</v>
      </c>
      <c r="M24" s="961">
        <f>SUM(H5:H20)</f>
        <v>0</v>
      </c>
      <c r="N24" s="962">
        <f>SUM(L5:L20)</f>
        <v>0</v>
      </c>
      <c r="O24" s="955" t="s">
        <v>19</v>
      </c>
      <c r="P24" s="963">
        <f>O21+P22+Q23+R24</f>
        <v>0</v>
      </c>
      <c r="Q24" s="964"/>
      <c r="R24" s="1723">
        <f>SUM(R5:R20)</f>
        <v>0</v>
      </c>
      <c r="S24" s="965"/>
      <c r="T24" s="955" t="s">
        <v>19</v>
      </c>
      <c r="U24" s="959">
        <f>X21+X22+X23+X24</f>
        <v>0</v>
      </c>
      <c r="V24" s="966">
        <f>SUM(V5:V20)</f>
        <v>0</v>
      </c>
      <c r="W24" s="967">
        <f>SUM(R5:R20)</f>
        <v>0</v>
      </c>
      <c r="X24" s="511">
        <f>SUM(V5:V20)</f>
        <v>0</v>
      </c>
      <c r="Y24" s="1738" t="s">
        <v>19</v>
      </c>
      <c r="Z24" s="1739">
        <f>Y21+Z22+AA23+AB24</f>
        <v>0</v>
      </c>
      <c r="AA24" s="1740"/>
      <c r="AB24" s="1744">
        <f>SUM(AB5:AB20)</f>
        <v>0</v>
      </c>
      <c r="AC24" s="1741"/>
      <c r="AD24" s="1738" t="s">
        <v>19</v>
      </c>
      <c r="AE24" s="1742">
        <f>AJ21+AJ22+AJ23+AJ24</f>
        <v>0</v>
      </c>
      <c r="AF24" s="1743">
        <f>SUM(AF5:AF20)</f>
        <v>0</v>
      </c>
      <c r="AG24" s="968"/>
      <c r="AH24" s="492"/>
      <c r="AI24" s="969">
        <f>SUM(AB5:AB20)</f>
        <v>0</v>
      </c>
      <c r="AJ24" s="970">
        <f>SUM(AF5:AF20)</f>
        <v>0</v>
      </c>
      <c r="AK24" s="971" t="s">
        <v>19</v>
      </c>
      <c r="AL24" s="972">
        <f>AK21+AL22+AM23+AN24</f>
        <v>0</v>
      </c>
      <c r="AM24" s="964"/>
      <c r="AN24" s="1723">
        <f>SUM(AN5:AN20)</f>
        <v>0</v>
      </c>
      <c r="AO24" s="965"/>
      <c r="AP24" s="971" t="s">
        <v>19</v>
      </c>
      <c r="AQ24" s="973">
        <f>AT21+AT22+AT23+AT24</f>
        <v>0</v>
      </c>
      <c r="AR24" s="966">
        <f>SUM(AR5:AR20)</f>
        <v>0</v>
      </c>
      <c r="AS24" s="974">
        <f>SUM(AN5:AN20)</f>
        <v>0</v>
      </c>
      <c r="AT24" s="970">
        <f>SUM(AR5:AR20)</f>
        <v>0</v>
      </c>
      <c r="AU24" s="971" t="s">
        <v>19</v>
      </c>
      <c r="AV24" s="975">
        <f>AU21+AV22+AW23+AX24</f>
        <v>0</v>
      </c>
      <c r="AW24" s="964"/>
      <c r="AX24" s="1723">
        <f>SUM(AX5:AX20)</f>
        <v>0</v>
      </c>
      <c r="AY24" s="965"/>
      <c r="AZ24" s="971" t="s">
        <v>19</v>
      </c>
      <c r="BA24" s="973">
        <f>BD21+BD22+BD23+BD24</f>
        <v>0</v>
      </c>
      <c r="BB24" s="966">
        <f>SUM(BB5:BB20)</f>
        <v>0</v>
      </c>
      <c r="BC24" s="974">
        <f>SUM(AX5:AX20)</f>
        <v>0</v>
      </c>
      <c r="BD24" s="970">
        <f>SUM(BB5:BB20)</f>
        <v>0</v>
      </c>
      <c r="BE24" s="971" t="s">
        <v>19</v>
      </c>
      <c r="BF24" s="975">
        <f>BE21+BF22+BG23+BH24</f>
        <v>0</v>
      </c>
      <c r="BG24" s="964"/>
      <c r="BH24" s="1723">
        <f>SUM(BH5:BH20)</f>
        <v>0</v>
      </c>
      <c r="BI24" s="965"/>
      <c r="BJ24" s="971" t="s">
        <v>19</v>
      </c>
      <c r="BK24" s="973">
        <f>BN21+BN22+BN23+BN24</f>
        <v>0</v>
      </c>
      <c r="BL24" s="966">
        <f>SUM(BL5:BL20)</f>
        <v>0</v>
      </c>
      <c r="BM24" s="974">
        <f>SUM(BH5:BH20)</f>
        <v>0</v>
      </c>
      <c r="BN24" s="970">
        <f>SUM(BL5:BL20)</f>
        <v>0</v>
      </c>
      <c r="BO24" s="971" t="s">
        <v>19</v>
      </c>
      <c r="BP24" s="975">
        <f>BO21+BP22+BQ23+BR24</f>
        <v>0</v>
      </c>
      <c r="BQ24" s="964"/>
      <c r="BR24" s="1723">
        <f>SUM(BR5:BR20)</f>
        <v>0</v>
      </c>
      <c r="BS24" s="965"/>
      <c r="BT24" s="971" t="s">
        <v>19</v>
      </c>
      <c r="BU24" s="973">
        <f>BX21+BX22+BX23+BX24</f>
        <v>0</v>
      </c>
      <c r="BV24" s="966">
        <f>SUM(BV5:BV20)</f>
        <v>0</v>
      </c>
      <c r="BW24" s="974">
        <f>SUM(BR5:BR20)</f>
        <v>0</v>
      </c>
      <c r="BX24" s="970">
        <f>SUM(BV5:BV20)</f>
        <v>0</v>
      </c>
      <c r="BY24" s="971" t="s">
        <v>19</v>
      </c>
      <c r="BZ24" s="975">
        <f>BY21+BZ22+CA23+CB24</f>
        <v>0</v>
      </c>
      <c r="CA24" s="964"/>
      <c r="CB24" s="1723">
        <f>SUM(CB5:CB20)</f>
        <v>0</v>
      </c>
      <c r="CC24" s="965"/>
      <c r="CD24" s="971" t="s">
        <v>19</v>
      </c>
      <c r="CE24" s="973">
        <f>CH21+CH22+CH23+CH24</f>
        <v>0</v>
      </c>
      <c r="CF24" s="966">
        <f>SUM(CF5:CF20)</f>
        <v>0</v>
      </c>
      <c r="CG24" s="974">
        <f>SUM(CB5:CB20)</f>
        <v>0</v>
      </c>
      <c r="CH24" s="970">
        <f>SUM(CF5:CF20)</f>
        <v>0</v>
      </c>
      <c r="CI24" s="971" t="s">
        <v>19</v>
      </c>
      <c r="CJ24" s="975">
        <f>CI21+CJ22+CK23+CL24</f>
        <v>0</v>
      </c>
      <c r="CK24" s="964"/>
      <c r="CL24" s="1723">
        <f>SUM(CL5:CL20)</f>
        <v>0</v>
      </c>
      <c r="CM24" s="965"/>
      <c r="CN24" s="971" t="s">
        <v>19</v>
      </c>
      <c r="CO24" s="973">
        <f>CR21+CR22+CR23+CR24</f>
        <v>0</v>
      </c>
      <c r="CP24" s="966">
        <f>SUM(CP5:CP20)</f>
        <v>0</v>
      </c>
      <c r="CQ24" s="974">
        <f>SUM(CL5:CL20)</f>
        <v>0</v>
      </c>
      <c r="CR24" s="976">
        <f>SUM(CP5:CP20)</f>
        <v>0</v>
      </c>
      <c r="CS24" s="977"/>
      <c r="CT24" s="281"/>
    </row>
    <row r="25" spans="1:98" ht="15.75" customHeight="1" thickTop="1" x14ac:dyDescent="0.25">
      <c r="A25" s="290" t="s">
        <v>55</v>
      </c>
      <c r="B25" s="1832"/>
      <c r="C25" s="227"/>
      <c r="D25" s="1832"/>
      <c r="E25" s="181"/>
      <c r="F25" s="181"/>
      <c r="G25" s="181"/>
      <c r="H25" s="978"/>
      <c r="I25" s="978"/>
      <c r="J25" s="181"/>
      <c r="K25" s="181"/>
      <c r="L25" s="979"/>
      <c r="M25" s="500">
        <f>SUM(M5:M20)</f>
        <v>0</v>
      </c>
      <c r="N25" s="493">
        <f>SUM(N5:N20)</f>
        <v>0</v>
      </c>
      <c r="O25" s="181"/>
      <c r="P25" s="181"/>
      <c r="Q25" s="181"/>
      <c r="R25" s="978"/>
      <c r="S25" s="978"/>
      <c r="T25" s="181"/>
      <c r="U25" s="181"/>
      <c r="V25" s="980"/>
      <c r="W25" s="499">
        <f>SUM(W5:W20)</f>
        <v>0</v>
      </c>
      <c r="X25" s="493">
        <f>SUM(X5:X20)</f>
        <v>0</v>
      </c>
      <c r="Y25" s="494"/>
      <c r="Z25" s="495"/>
      <c r="AA25" s="495"/>
      <c r="AB25" s="981"/>
      <c r="AC25" s="981"/>
      <c r="AD25" s="495"/>
      <c r="AE25" s="495"/>
      <c r="AF25" s="982"/>
      <c r="AG25" s="500">
        <f>SUM(AG5:AG20)</f>
        <v>0</v>
      </c>
      <c r="AH25" s="512">
        <f>SUM(AH5:AH20)</f>
        <v>0</v>
      </c>
      <c r="AI25" s="260">
        <f>SUM(AI5:AI20)</f>
        <v>0</v>
      </c>
      <c r="AJ25" s="246">
        <f>SUM(AJ5:AJ20)</f>
        <v>0</v>
      </c>
      <c r="AK25" s="181"/>
      <c r="AL25" s="181"/>
      <c r="AM25" s="181"/>
      <c r="AN25" s="978"/>
      <c r="AO25" s="978"/>
      <c r="AP25" s="181"/>
      <c r="AQ25" s="181"/>
      <c r="AR25" s="980"/>
      <c r="AS25" s="245">
        <f>SUM(AS5:AS20)</f>
        <v>0</v>
      </c>
      <c r="AT25" s="246">
        <f>SUM(AT5:AT20)</f>
        <v>0</v>
      </c>
      <c r="AU25" s="181"/>
      <c r="AV25" s="181"/>
      <c r="AW25" s="181"/>
      <c r="AX25" s="978"/>
      <c r="AY25" s="978"/>
      <c r="AZ25" s="181"/>
      <c r="BA25" s="181"/>
      <c r="BB25" s="980"/>
      <c r="BC25" s="245">
        <f>SUM(BC5:BC20)</f>
        <v>0</v>
      </c>
      <c r="BD25" s="246">
        <f>SUM(BD5:BD20)</f>
        <v>0</v>
      </c>
      <c r="BE25" s="181"/>
      <c r="BF25" s="181"/>
      <c r="BG25" s="181"/>
      <c r="BH25" s="978"/>
      <c r="BI25" s="978"/>
      <c r="BJ25" s="181"/>
      <c r="BK25" s="181"/>
      <c r="BL25" s="980"/>
      <c r="BM25" s="245">
        <f>SUM(BM5:BM20)</f>
        <v>0</v>
      </c>
      <c r="BN25" s="246">
        <f>SUM(BN5:BN20)</f>
        <v>0</v>
      </c>
      <c r="BO25" s="181"/>
      <c r="BP25" s="181"/>
      <c r="BQ25" s="181"/>
      <c r="BR25" s="978"/>
      <c r="BS25" s="978"/>
      <c r="BT25" s="181"/>
      <c r="BU25" s="181"/>
      <c r="BV25" s="980"/>
      <c r="BW25" s="245">
        <f>SUM(BW5:BW20)</f>
        <v>0</v>
      </c>
      <c r="BX25" s="246">
        <f>SUM(BX5:BX20)</f>
        <v>0</v>
      </c>
      <c r="BY25" s="181"/>
      <c r="BZ25" s="181"/>
      <c r="CA25" s="181"/>
      <c r="CB25" s="978"/>
      <c r="CC25" s="978"/>
      <c r="CD25" s="181"/>
      <c r="CE25" s="181"/>
      <c r="CF25" s="980"/>
      <c r="CG25" s="245">
        <f>SUM(CG5:CG20)</f>
        <v>0</v>
      </c>
      <c r="CH25" s="246">
        <f>SUM(CH5:CH20)</f>
        <v>0</v>
      </c>
      <c r="CI25" s="181"/>
      <c r="CJ25" s="181"/>
      <c r="CK25" s="181"/>
      <c r="CL25" s="978"/>
      <c r="CM25" s="978"/>
      <c r="CN25" s="181"/>
      <c r="CO25" s="181"/>
      <c r="CP25" s="980"/>
      <c r="CQ25" s="245">
        <f>SUM(CQ5:CQ20)</f>
        <v>0</v>
      </c>
      <c r="CR25" s="261">
        <f>SUM(CR5:CR20)</f>
        <v>0</v>
      </c>
      <c r="CS25" s="260">
        <f>SUM(CS5:CS20)</f>
        <v>0</v>
      </c>
      <c r="CT25" s="261">
        <f>SUM(CT5:CT20)</f>
        <v>0</v>
      </c>
    </row>
    <row r="26" spans="1:98" ht="15.75" customHeight="1" x14ac:dyDescent="0.25">
      <c r="A26" s="983" t="s">
        <v>20</v>
      </c>
      <c r="B26" s="984"/>
      <c r="C26" s="228"/>
      <c r="D26" s="228"/>
      <c r="E26" s="182"/>
      <c r="F26" s="182"/>
      <c r="G26" s="182"/>
      <c r="H26" s="182"/>
      <c r="I26" s="182"/>
      <c r="J26" s="182"/>
      <c r="K26" s="182"/>
      <c r="L26" s="306"/>
      <c r="M26" s="985"/>
      <c r="N26" s="1231">
        <v>0</v>
      </c>
      <c r="O26" s="186"/>
      <c r="P26" s="186"/>
      <c r="Q26" s="186"/>
      <c r="R26" s="186"/>
      <c r="S26" s="186"/>
      <c r="T26" s="186"/>
      <c r="U26" s="186"/>
      <c r="V26" s="186"/>
      <c r="W26" s="986"/>
      <c r="X26" s="1232">
        <v>0</v>
      </c>
      <c r="Y26" s="238"/>
      <c r="Z26" s="186"/>
      <c r="AA26" s="186"/>
      <c r="AB26" s="186"/>
      <c r="AC26" s="186"/>
      <c r="AD26" s="186"/>
      <c r="AE26" s="186"/>
      <c r="AF26" s="234"/>
      <c r="AG26" s="985"/>
      <c r="AH26" s="519">
        <f>SUM(N26,X26)</f>
        <v>0</v>
      </c>
      <c r="AI26" s="987"/>
      <c r="AJ26" s="1231">
        <v>0</v>
      </c>
      <c r="AK26" s="186"/>
      <c r="AL26" s="186"/>
      <c r="AM26" s="186"/>
      <c r="AN26" s="186"/>
      <c r="AO26" s="186"/>
      <c r="AP26" s="186"/>
      <c r="AQ26" s="186"/>
      <c r="AR26" s="186"/>
      <c r="AS26" s="988"/>
      <c r="AT26" s="1231">
        <v>0</v>
      </c>
      <c r="AU26" s="186"/>
      <c r="AV26" s="186"/>
      <c r="AW26" s="186"/>
      <c r="AX26" s="186"/>
      <c r="AY26" s="186"/>
      <c r="AZ26" s="186"/>
      <c r="BA26" s="186"/>
      <c r="BB26" s="186"/>
      <c r="BC26" s="988"/>
      <c r="BD26" s="1231">
        <v>0</v>
      </c>
      <c r="BE26" s="186"/>
      <c r="BF26" s="186"/>
      <c r="BG26" s="186"/>
      <c r="BH26" s="186"/>
      <c r="BI26" s="186"/>
      <c r="BJ26" s="186"/>
      <c r="BK26" s="186"/>
      <c r="BL26" s="186"/>
      <c r="BM26" s="988"/>
      <c r="BN26" s="1231">
        <v>0</v>
      </c>
      <c r="BO26" s="186"/>
      <c r="BP26" s="186"/>
      <c r="BQ26" s="186"/>
      <c r="BR26" s="186"/>
      <c r="BS26" s="186"/>
      <c r="BT26" s="186"/>
      <c r="BU26" s="186"/>
      <c r="BV26" s="186"/>
      <c r="BW26" s="988"/>
      <c r="BX26" s="1231">
        <v>0</v>
      </c>
      <c r="BY26" s="186"/>
      <c r="BZ26" s="186"/>
      <c r="CA26" s="186"/>
      <c r="CB26" s="186"/>
      <c r="CC26" s="186"/>
      <c r="CD26" s="186"/>
      <c r="CE26" s="186"/>
      <c r="CF26" s="186"/>
      <c r="CG26" s="988"/>
      <c r="CH26" s="1231">
        <v>0</v>
      </c>
      <c r="CI26" s="186"/>
      <c r="CJ26" s="186"/>
      <c r="CK26" s="186"/>
      <c r="CL26" s="186"/>
      <c r="CM26" s="186"/>
      <c r="CN26" s="186"/>
      <c r="CO26" s="186"/>
      <c r="CP26" s="186"/>
      <c r="CQ26" s="988"/>
      <c r="CR26" s="1233">
        <v>0</v>
      </c>
      <c r="CS26" s="987"/>
      <c r="CT26" s="270">
        <f>AJ26+AT26+BD26+BN26+BX26+CH26+CR26</f>
        <v>0</v>
      </c>
    </row>
    <row r="27" spans="1:98" ht="15.75" thickBot="1" x14ac:dyDescent="0.3">
      <c r="A27" s="989" t="s">
        <v>150</v>
      </c>
      <c r="B27" s="990"/>
      <c r="C27" s="229"/>
      <c r="D27" s="229"/>
      <c r="E27" s="183"/>
      <c r="F27" s="183"/>
      <c r="G27" s="183"/>
      <c r="H27" s="183"/>
      <c r="I27" s="183"/>
      <c r="J27" s="183"/>
      <c r="K27" s="183"/>
      <c r="L27" s="252"/>
      <c r="M27" s="771">
        <v>0</v>
      </c>
      <c r="N27" s="501">
        <f>M27*N25</f>
        <v>0</v>
      </c>
      <c r="O27" s="183"/>
      <c r="P27" s="183"/>
      <c r="Q27" s="183"/>
      <c r="R27" s="183"/>
      <c r="S27" s="183"/>
      <c r="T27" s="183"/>
      <c r="U27" s="183"/>
      <c r="V27" s="183"/>
      <c r="W27" s="772">
        <v>0</v>
      </c>
      <c r="X27" s="496">
        <f>W27*X25</f>
        <v>0</v>
      </c>
      <c r="Y27" s="191"/>
      <c r="Z27" s="183"/>
      <c r="AA27" s="183"/>
      <c r="AB27" s="183"/>
      <c r="AC27" s="183"/>
      <c r="AD27" s="183"/>
      <c r="AE27" s="183"/>
      <c r="AF27" s="252"/>
      <c r="AG27" s="991"/>
      <c r="AH27" s="513">
        <f>SUM(N27,X27)</f>
        <v>0</v>
      </c>
      <c r="AI27" s="771">
        <v>0</v>
      </c>
      <c r="AJ27" s="190">
        <f>AI27*AJ25</f>
        <v>0</v>
      </c>
      <c r="AK27" s="183"/>
      <c r="AL27" s="183"/>
      <c r="AM27" s="183"/>
      <c r="AN27" s="183"/>
      <c r="AO27" s="183"/>
      <c r="AP27" s="183"/>
      <c r="AQ27" s="183"/>
      <c r="AR27" s="183"/>
      <c r="AS27" s="772">
        <v>0</v>
      </c>
      <c r="AT27" s="190">
        <f>AS27*AT25</f>
        <v>0</v>
      </c>
      <c r="AU27" s="183"/>
      <c r="AV27" s="183"/>
      <c r="AW27" s="183"/>
      <c r="AX27" s="183"/>
      <c r="AY27" s="183"/>
      <c r="AZ27" s="183"/>
      <c r="BA27" s="183"/>
      <c r="BB27" s="183"/>
      <c r="BC27" s="772">
        <v>0</v>
      </c>
      <c r="BD27" s="190">
        <f>BC27*BD25</f>
        <v>0</v>
      </c>
      <c r="BE27" s="183"/>
      <c r="BF27" s="183"/>
      <c r="BG27" s="183"/>
      <c r="BH27" s="183"/>
      <c r="BI27" s="183"/>
      <c r="BJ27" s="183"/>
      <c r="BK27" s="183"/>
      <c r="BL27" s="183"/>
      <c r="BM27" s="772">
        <v>0</v>
      </c>
      <c r="BN27" s="190">
        <f>BM27*BN25</f>
        <v>0</v>
      </c>
      <c r="BO27" s="183"/>
      <c r="BP27" s="183"/>
      <c r="BQ27" s="183"/>
      <c r="BR27" s="183"/>
      <c r="BS27" s="183"/>
      <c r="BT27" s="183"/>
      <c r="BU27" s="183"/>
      <c r="BV27" s="183"/>
      <c r="BW27" s="772">
        <v>0</v>
      </c>
      <c r="BX27" s="190">
        <f>BW27*BX25</f>
        <v>0</v>
      </c>
      <c r="BY27" s="183"/>
      <c r="BZ27" s="183"/>
      <c r="CA27" s="183"/>
      <c r="CB27" s="183"/>
      <c r="CC27" s="183"/>
      <c r="CD27" s="183"/>
      <c r="CE27" s="183"/>
      <c r="CF27" s="183"/>
      <c r="CG27" s="772">
        <v>0</v>
      </c>
      <c r="CH27" s="190">
        <f>CG27*CH25</f>
        <v>0</v>
      </c>
      <c r="CI27" s="183"/>
      <c r="CJ27" s="183"/>
      <c r="CK27" s="183"/>
      <c r="CL27" s="183"/>
      <c r="CM27" s="183"/>
      <c r="CN27" s="183"/>
      <c r="CO27" s="183"/>
      <c r="CP27" s="183"/>
      <c r="CQ27" s="772">
        <v>0</v>
      </c>
      <c r="CR27" s="262">
        <f>CQ27*CR25</f>
        <v>0</v>
      </c>
      <c r="CS27" s="992"/>
      <c r="CT27" s="284">
        <f>AJ27+AT27+BD27+BN27+BX27+CH27+CR27</f>
        <v>0</v>
      </c>
    </row>
    <row r="28" spans="1:98" ht="15.75" customHeight="1" thickTop="1" x14ac:dyDescent="0.25">
      <c r="A28" s="1826" t="s">
        <v>221</v>
      </c>
      <c r="B28" s="993"/>
      <c r="C28" s="230"/>
      <c r="D28" s="230"/>
      <c r="E28" s="184"/>
      <c r="F28" s="184"/>
      <c r="G28" s="184"/>
      <c r="H28" s="184"/>
      <c r="I28" s="184"/>
      <c r="J28" s="184"/>
      <c r="K28" s="184"/>
      <c r="L28" s="253"/>
      <c r="M28" s="503">
        <f>M25</f>
        <v>0</v>
      </c>
      <c r="N28" s="502">
        <f>SUM(N25:N27)</f>
        <v>0</v>
      </c>
      <c r="O28" s="184"/>
      <c r="P28" s="184"/>
      <c r="Q28" s="184"/>
      <c r="R28" s="184"/>
      <c r="S28" s="184"/>
      <c r="T28" s="184"/>
      <c r="U28" s="184"/>
      <c r="V28" s="184"/>
      <c r="W28" s="498">
        <f>W25</f>
        <v>0</v>
      </c>
      <c r="X28" s="497">
        <f>SUM(X25:X27)</f>
        <v>0</v>
      </c>
      <c r="Y28" s="287"/>
      <c r="Z28" s="184"/>
      <c r="AA28" s="184"/>
      <c r="AB28" s="184"/>
      <c r="AC28" s="184"/>
      <c r="AD28" s="184"/>
      <c r="AE28" s="184"/>
      <c r="AF28" s="253"/>
      <c r="AG28" s="514">
        <f>AG25</f>
        <v>0</v>
      </c>
      <c r="AH28" s="515">
        <f>SUM(AH25:AH27)</f>
        <v>0</v>
      </c>
      <c r="AI28" s="269">
        <f>AI25</f>
        <v>0</v>
      </c>
      <c r="AJ28" s="248">
        <f>SUM(AJ25:AJ27)</f>
        <v>0</v>
      </c>
      <c r="AK28" s="184"/>
      <c r="AL28" s="184"/>
      <c r="AM28" s="184"/>
      <c r="AN28" s="184"/>
      <c r="AO28" s="184"/>
      <c r="AP28" s="184"/>
      <c r="AQ28" s="184"/>
      <c r="AR28" s="184"/>
      <c r="AS28" s="250">
        <f>AS25</f>
        <v>0</v>
      </c>
      <c r="AT28" s="248">
        <f>SUM(AT25:AT27)</f>
        <v>0</v>
      </c>
      <c r="AU28" s="184"/>
      <c r="AV28" s="184"/>
      <c r="AW28" s="184"/>
      <c r="AX28" s="184"/>
      <c r="AY28" s="184"/>
      <c r="AZ28" s="184"/>
      <c r="BA28" s="184"/>
      <c r="BB28" s="184"/>
      <c r="BC28" s="247">
        <f>BC25</f>
        <v>0</v>
      </c>
      <c r="BD28" s="248">
        <f>SUM(BD25:BD27)</f>
        <v>0</v>
      </c>
      <c r="BE28" s="184"/>
      <c r="BF28" s="184"/>
      <c r="BG28" s="184"/>
      <c r="BH28" s="184"/>
      <c r="BI28" s="184"/>
      <c r="BJ28" s="184"/>
      <c r="BK28" s="184"/>
      <c r="BL28" s="184"/>
      <c r="BM28" s="250">
        <f>BM25</f>
        <v>0</v>
      </c>
      <c r="BN28" s="248">
        <f>SUM(BN25:BN27)</f>
        <v>0</v>
      </c>
      <c r="BO28" s="184"/>
      <c r="BP28" s="184"/>
      <c r="BQ28" s="184"/>
      <c r="BR28" s="184"/>
      <c r="BS28" s="184"/>
      <c r="BT28" s="184"/>
      <c r="BU28" s="184"/>
      <c r="BV28" s="184"/>
      <c r="BW28" s="247">
        <f>BW25</f>
        <v>0</v>
      </c>
      <c r="BX28" s="248">
        <f>SUM(BX25:BX27)</f>
        <v>0</v>
      </c>
      <c r="BY28" s="184"/>
      <c r="BZ28" s="184"/>
      <c r="CA28" s="184"/>
      <c r="CB28" s="184"/>
      <c r="CC28" s="184"/>
      <c r="CD28" s="184"/>
      <c r="CE28" s="184"/>
      <c r="CF28" s="184"/>
      <c r="CG28" s="247">
        <f>CG25</f>
        <v>0</v>
      </c>
      <c r="CH28" s="248">
        <f>SUM(CH25:CH27)</f>
        <v>0</v>
      </c>
      <c r="CI28" s="184"/>
      <c r="CJ28" s="184"/>
      <c r="CK28" s="184"/>
      <c r="CL28" s="184"/>
      <c r="CM28" s="184"/>
      <c r="CN28" s="184"/>
      <c r="CO28" s="184"/>
      <c r="CP28" s="184"/>
      <c r="CQ28" s="247">
        <f>CQ25</f>
        <v>0</v>
      </c>
      <c r="CR28" s="263">
        <f>SUM(CR25:CR27)</f>
        <v>0</v>
      </c>
      <c r="CS28" s="269">
        <f>CS25</f>
        <v>0</v>
      </c>
      <c r="CT28" s="285">
        <f>SUM(CT25:CT27)</f>
        <v>0</v>
      </c>
    </row>
    <row r="29" spans="1:98" x14ac:dyDescent="0.25">
      <c r="A29" s="994"/>
      <c r="B29" s="351"/>
      <c r="C29" s="351"/>
      <c r="D29" s="351"/>
      <c r="E29" s="351"/>
      <c r="F29" s="351"/>
      <c r="G29" s="351"/>
      <c r="H29" s="351"/>
      <c r="I29" s="351"/>
      <c r="J29" s="351"/>
      <c r="K29" s="351"/>
      <c r="L29" s="351"/>
      <c r="M29" s="352"/>
      <c r="N29" s="351"/>
      <c r="O29" s="351"/>
      <c r="P29" s="351"/>
      <c r="Q29" s="351"/>
      <c r="R29" s="351"/>
      <c r="S29" s="351"/>
      <c r="T29" s="351"/>
      <c r="U29" s="351"/>
      <c r="V29" s="351"/>
      <c r="W29" s="353"/>
      <c r="X29" s="447"/>
      <c r="Y29" s="351"/>
      <c r="Z29" s="351"/>
      <c r="AA29" s="351"/>
      <c r="AB29" s="351"/>
      <c r="AC29" s="351"/>
      <c r="AD29" s="351"/>
      <c r="AE29" s="351"/>
      <c r="AF29" s="351"/>
      <c r="AG29" s="995"/>
      <c r="AH29" s="355"/>
      <c r="AI29" s="352"/>
      <c r="AJ29" s="351"/>
      <c r="AK29" s="351"/>
      <c r="AL29" s="351"/>
      <c r="AM29" s="351"/>
      <c r="AN29" s="351"/>
      <c r="AO29" s="351"/>
      <c r="AP29" s="351"/>
      <c r="AQ29" s="351"/>
      <c r="AR29" s="351"/>
      <c r="AS29" s="356"/>
      <c r="AT29" s="357"/>
      <c r="AU29" s="351"/>
      <c r="AV29" s="351"/>
      <c r="AW29" s="351"/>
      <c r="AX29" s="351"/>
      <c r="AY29" s="351"/>
      <c r="AZ29" s="351"/>
      <c r="BA29" s="351"/>
      <c r="BB29" s="351"/>
      <c r="BC29" s="356"/>
      <c r="BD29" s="357"/>
      <c r="BE29" s="351"/>
      <c r="BF29" s="351"/>
      <c r="BG29" s="351"/>
      <c r="BH29" s="351"/>
      <c r="BI29" s="351"/>
      <c r="BJ29" s="351"/>
      <c r="BK29" s="351"/>
      <c r="BL29" s="351"/>
      <c r="BM29" s="356"/>
      <c r="BN29" s="357"/>
      <c r="BO29" s="351"/>
      <c r="BP29" s="351"/>
      <c r="BQ29" s="351"/>
      <c r="BR29" s="351"/>
      <c r="BS29" s="351"/>
      <c r="BT29" s="351"/>
      <c r="BU29" s="351"/>
      <c r="BV29" s="351"/>
      <c r="BW29" s="356"/>
      <c r="BX29" s="357"/>
      <c r="BY29" s="351"/>
      <c r="BZ29" s="351"/>
      <c r="CA29" s="351"/>
      <c r="CB29" s="351"/>
      <c r="CC29" s="351"/>
      <c r="CD29" s="351"/>
      <c r="CE29" s="351"/>
      <c r="CF29" s="351"/>
      <c r="CG29" s="356"/>
      <c r="CH29" s="357"/>
      <c r="CI29" s="351"/>
      <c r="CJ29" s="351"/>
      <c r="CK29" s="351"/>
      <c r="CL29" s="351"/>
      <c r="CM29" s="351"/>
      <c r="CN29" s="351"/>
      <c r="CO29" s="351"/>
      <c r="CP29" s="351"/>
      <c r="CQ29" s="356"/>
      <c r="CR29" s="354"/>
      <c r="CS29" s="995"/>
      <c r="CT29" s="355"/>
    </row>
    <row r="30" spans="1:98" x14ac:dyDescent="0.25">
      <c r="A30" s="291" t="s">
        <v>170</v>
      </c>
      <c r="B30" s="996"/>
      <c r="C30" s="228"/>
      <c r="D30" s="228"/>
      <c r="E30" s="233"/>
      <c r="F30" s="233"/>
      <c r="G30" s="233"/>
      <c r="H30" s="233"/>
      <c r="I30" s="233"/>
      <c r="J30" s="233"/>
      <c r="K30" s="233"/>
      <c r="L30" s="233"/>
      <c r="M30" s="504" t="s">
        <v>37</v>
      </c>
      <c r="N30" s="505" t="s">
        <v>38</v>
      </c>
      <c r="O30" s="506"/>
      <c r="P30" s="506"/>
      <c r="Q30" s="506"/>
      <c r="R30" s="506"/>
      <c r="S30" s="506"/>
      <c r="T30" s="506"/>
      <c r="U30" s="506"/>
      <c r="V30" s="506"/>
      <c r="W30" s="507" t="s">
        <v>37</v>
      </c>
      <c r="X30" s="505" t="s">
        <v>38</v>
      </c>
      <c r="Y30" s="508"/>
      <c r="Z30" s="506"/>
      <c r="AA30" s="506"/>
      <c r="AB30" s="506"/>
      <c r="AC30" s="506"/>
      <c r="AD30" s="506"/>
      <c r="AE30" s="506"/>
      <c r="AF30" s="509"/>
      <c r="AG30" s="504" t="s">
        <v>37</v>
      </c>
      <c r="AH30" s="510" t="s">
        <v>38</v>
      </c>
      <c r="AI30" s="266" t="s">
        <v>37</v>
      </c>
      <c r="AJ30" s="235" t="s">
        <v>38</v>
      </c>
      <c r="AK30" s="236"/>
      <c r="AL30" s="236"/>
      <c r="AM30" s="236"/>
      <c r="AN30" s="236"/>
      <c r="AO30" s="236"/>
      <c r="AP30" s="236"/>
      <c r="AQ30" s="236"/>
      <c r="AR30" s="236"/>
      <c r="AS30" s="234" t="s">
        <v>37</v>
      </c>
      <c r="AT30" s="235" t="s">
        <v>38</v>
      </c>
      <c r="AU30" s="236"/>
      <c r="AV30" s="236"/>
      <c r="AW30" s="236"/>
      <c r="AX30" s="236"/>
      <c r="AY30" s="236"/>
      <c r="AZ30" s="236"/>
      <c r="BA30" s="236"/>
      <c r="BB30" s="236"/>
      <c r="BC30" s="234" t="s">
        <v>37</v>
      </c>
      <c r="BD30" s="235" t="s">
        <v>38</v>
      </c>
      <c r="BE30" s="236"/>
      <c r="BF30" s="1833"/>
      <c r="BG30" s="1833"/>
      <c r="BH30" s="302"/>
      <c r="BI30" s="1834"/>
      <c r="BJ30" s="302"/>
      <c r="BK30" s="1834"/>
      <c r="BL30" s="304"/>
      <c r="BM30" s="234" t="s">
        <v>37</v>
      </c>
      <c r="BN30" s="235" t="s">
        <v>38</v>
      </c>
      <c r="BO30" s="1834"/>
      <c r="BP30" s="302"/>
      <c r="BQ30" s="1834"/>
      <c r="BR30" s="302"/>
      <c r="BS30" s="1834"/>
      <c r="BT30" s="302"/>
      <c r="BU30" s="1834"/>
      <c r="BV30" s="1834"/>
      <c r="BW30" s="234" t="s">
        <v>37</v>
      </c>
      <c r="BX30" s="235" t="s">
        <v>38</v>
      </c>
      <c r="BY30" s="1834"/>
      <c r="BZ30" s="1834"/>
      <c r="CA30" s="1834"/>
      <c r="CB30" s="1834"/>
      <c r="CC30" s="1834"/>
      <c r="CD30" s="1834"/>
      <c r="CE30" s="1834"/>
      <c r="CF30" s="1834"/>
      <c r="CG30" s="234" t="s">
        <v>37</v>
      </c>
      <c r="CH30" s="235" t="s">
        <v>38</v>
      </c>
      <c r="CI30" s="1834"/>
      <c r="CJ30" s="1834"/>
      <c r="CK30" s="1834"/>
      <c r="CL30" s="1834"/>
      <c r="CM30" s="1834"/>
      <c r="CN30" s="1834"/>
      <c r="CO30" s="1834"/>
      <c r="CP30" s="1834"/>
      <c r="CQ30" s="234" t="s">
        <v>37</v>
      </c>
      <c r="CR30" s="267" t="s">
        <v>38</v>
      </c>
      <c r="CS30" s="266" t="s">
        <v>37</v>
      </c>
      <c r="CT30" s="267" t="s">
        <v>38</v>
      </c>
    </row>
    <row r="31" spans="1:98" x14ac:dyDescent="0.25">
      <c r="A31" s="1224" t="s">
        <v>157</v>
      </c>
      <c r="B31" s="751"/>
      <c r="C31" s="1234">
        <v>0</v>
      </c>
      <c r="D31" s="757"/>
      <c r="E31" s="1782">
        <f>IF($D31="P",M31,0)</f>
        <v>0</v>
      </c>
      <c r="F31" s="1783">
        <f>IF($D31="T",M31,0)</f>
        <v>0</v>
      </c>
      <c r="G31" s="1783">
        <f>IF($D31="E",M31,0)</f>
        <v>0</v>
      </c>
      <c r="H31" s="1783">
        <f>IF($D31="board",M31,0)</f>
        <v>0</v>
      </c>
      <c r="I31" s="1784">
        <f>IF($D31="P",N31,0)</f>
        <v>0</v>
      </c>
      <c r="J31" s="1784">
        <f>IF($D31="T",N31,0)</f>
        <v>0</v>
      </c>
      <c r="K31" s="1784">
        <f>IF($D31="E",N31,0)</f>
        <v>0</v>
      </c>
      <c r="L31" s="1785">
        <f>IF($D31="Board",N31,0)</f>
        <v>0</v>
      </c>
      <c r="M31" s="83">
        <v>0</v>
      </c>
      <c r="N31" s="907">
        <f>$C31*M31*12</f>
        <v>0</v>
      </c>
      <c r="O31" s="1794">
        <f>IF($D31="P",W31,0)</f>
        <v>0</v>
      </c>
      <c r="P31" s="1795">
        <f>IF($D31="T",W31,0)</f>
        <v>0</v>
      </c>
      <c r="Q31" s="1795">
        <f>IF($D31="E",W31,0)</f>
        <v>0</v>
      </c>
      <c r="R31" s="1795">
        <f>IF($D31="board",W31,0)</f>
        <v>0</v>
      </c>
      <c r="S31" s="1796">
        <f>IF($D31="P",X31,0)</f>
        <v>0</v>
      </c>
      <c r="T31" s="1796">
        <f>IF($D31="T",X31,0)</f>
        <v>0</v>
      </c>
      <c r="U31" s="1796">
        <f>IF($D31="E",X31,0)</f>
        <v>0</v>
      </c>
      <c r="V31" s="1797">
        <f>IF($D31="Board",X31,0)</f>
        <v>0</v>
      </c>
      <c r="W31" s="84">
        <v>0</v>
      </c>
      <c r="X31" s="910">
        <f>$C31*W31*12</f>
        <v>0</v>
      </c>
      <c r="Y31" s="1794">
        <f>IF($D31="P",AI31,0)</f>
        <v>0</v>
      </c>
      <c r="Z31" s="1795">
        <f>IF($D31="T",AI31,0)</f>
        <v>0</v>
      </c>
      <c r="AA31" s="1795">
        <f>IF($D31="E",AI31,0)</f>
        <v>0</v>
      </c>
      <c r="AB31" s="1795">
        <f>IF($D31="board",AI31,0)</f>
        <v>0</v>
      </c>
      <c r="AC31" s="1796">
        <f>IF($D31="P",AJ31,0)</f>
        <v>0</v>
      </c>
      <c r="AD31" s="1796">
        <f>IF($D31="T",AJ31,0)</f>
        <v>0</v>
      </c>
      <c r="AE31" s="1796">
        <f>IF($D31="E",AJ31,0)</f>
        <v>0</v>
      </c>
      <c r="AF31" s="1818">
        <f>IF($D31="Board",AJ31,0)</f>
        <v>0</v>
      </c>
      <c r="AG31" s="911">
        <f>SUM(M31,W31)</f>
        <v>0</v>
      </c>
      <c r="AH31" s="527">
        <f>SUM(N31,X31)</f>
        <v>0</v>
      </c>
      <c r="AI31" s="83">
        <v>0</v>
      </c>
      <c r="AJ31" s="912">
        <f>$C31*AI31*12</f>
        <v>0</v>
      </c>
      <c r="AK31" s="1794">
        <f>IF($D31="P",AS31,0)</f>
        <v>0</v>
      </c>
      <c r="AL31" s="1795">
        <f>IF($D31="T",AS31,0)</f>
        <v>0</v>
      </c>
      <c r="AM31" s="1795">
        <f>IF($D31="E",AS31,0)</f>
        <v>0</v>
      </c>
      <c r="AN31" s="1795">
        <f>IF($D31="board",AS31,0)</f>
        <v>0</v>
      </c>
      <c r="AO31" s="1796">
        <f>IF($D31="P",AT31,0)</f>
        <v>0</v>
      </c>
      <c r="AP31" s="1796">
        <f>IF($D31="T",AT31,0)</f>
        <v>0</v>
      </c>
      <c r="AQ31" s="1796">
        <f>IF($D31="E",AT31,0)</f>
        <v>0</v>
      </c>
      <c r="AR31" s="1797">
        <f>IF($D31="Board",AT31,0)</f>
        <v>0</v>
      </c>
      <c r="AS31" s="84">
        <v>0</v>
      </c>
      <c r="AT31" s="912">
        <f>$C31*AS31*12</f>
        <v>0</v>
      </c>
      <c r="AU31" s="1794">
        <f>IF($D31="P",BC31,0)</f>
        <v>0</v>
      </c>
      <c r="AV31" s="1795">
        <f>IF($D31="T",BC31,0)</f>
        <v>0</v>
      </c>
      <c r="AW31" s="1795">
        <f>IF($D31="E",BC31,0)</f>
        <v>0</v>
      </c>
      <c r="AX31" s="1795">
        <f>IF($D31="board",BC31,0)</f>
        <v>0</v>
      </c>
      <c r="AY31" s="1796">
        <f>IF($D31="P",BD31,0)</f>
        <v>0</v>
      </c>
      <c r="AZ31" s="1796">
        <f>IF($D31="T",BD31,0)</f>
        <v>0</v>
      </c>
      <c r="BA31" s="1796">
        <f>IF($D31="E",BD31,0)</f>
        <v>0</v>
      </c>
      <c r="BB31" s="1797">
        <f>IF($D31="Board",BD31,0)</f>
        <v>0</v>
      </c>
      <c r="BC31" s="84">
        <v>0</v>
      </c>
      <c r="BD31" s="912">
        <f>$C31*BC31*12</f>
        <v>0</v>
      </c>
      <c r="BE31" s="1794">
        <f>IF($D31="P",BM31,0)</f>
        <v>0</v>
      </c>
      <c r="BF31" s="1795">
        <f>IF($D31="T",BM31,0)</f>
        <v>0</v>
      </c>
      <c r="BG31" s="1795">
        <f>IF($D31="E",BM31,0)</f>
        <v>0</v>
      </c>
      <c r="BH31" s="1795">
        <f>IF($D31="board",BM31,0)</f>
        <v>0</v>
      </c>
      <c r="BI31" s="1796">
        <f>IF($D31="P",BN31,0)</f>
        <v>0</v>
      </c>
      <c r="BJ31" s="1796">
        <f>IF($D31="T",BN31,0)</f>
        <v>0</v>
      </c>
      <c r="BK31" s="1796">
        <f>IF($D31="E",BN31,0)</f>
        <v>0</v>
      </c>
      <c r="BL31" s="1797">
        <f>IF($D31="Board",BN31,0)</f>
        <v>0</v>
      </c>
      <c r="BM31" s="84">
        <v>0</v>
      </c>
      <c r="BN31" s="912">
        <f>$C31*BM31*12</f>
        <v>0</v>
      </c>
      <c r="BO31" s="1794">
        <f>IF($D31="P",BW31,0)</f>
        <v>0</v>
      </c>
      <c r="BP31" s="1795">
        <f>IF($D31="T",BW31,0)</f>
        <v>0</v>
      </c>
      <c r="BQ31" s="1795">
        <f>IF($D31="E",BW31,0)</f>
        <v>0</v>
      </c>
      <c r="BR31" s="1795">
        <f>IF($D31="Board",BW31,0)</f>
        <v>0</v>
      </c>
      <c r="BS31" s="1796">
        <f>IF($D31="P",BX31,0)</f>
        <v>0</v>
      </c>
      <c r="BT31" s="1796">
        <f>IF($D31="T",BX31,0)</f>
        <v>0</v>
      </c>
      <c r="BU31" s="1796">
        <f>IF($D31="E",BX31,0)</f>
        <v>0</v>
      </c>
      <c r="BV31" s="1797">
        <f>IF($D31="Board",BX31,0)</f>
        <v>0</v>
      </c>
      <c r="BW31" s="84">
        <v>0</v>
      </c>
      <c r="BX31" s="912">
        <f>$C31*BW31*12</f>
        <v>0</v>
      </c>
      <c r="BY31" s="908">
        <f>IF($D31="P",CG31,0)</f>
        <v>0</v>
      </c>
      <c r="BZ31" s="908">
        <f>IF($D31="T",CG31,0)</f>
        <v>0</v>
      </c>
      <c r="CA31" s="908">
        <f>IF($D31="E",CG31,0)</f>
        <v>0</v>
      </c>
      <c r="CB31" s="908">
        <f>IF($D31="Board",CG31,0)</f>
        <v>0</v>
      </c>
      <c r="CC31" s="909">
        <f>IF($D31="P",CH31,0)</f>
        <v>0</v>
      </c>
      <c r="CD31" s="909">
        <f>IF($D31="T",CH31,0)</f>
        <v>0</v>
      </c>
      <c r="CE31" s="909">
        <f>IF($D31="E",CH31,0)</f>
        <v>0</v>
      </c>
      <c r="CF31" s="909">
        <f>IF($D31="Board",CH31,0)</f>
        <v>0</v>
      </c>
      <c r="CG31" s="84">
        <v>0</v>
      </c>
      <c r="CH31" s="912">
        <f>$C31*CG31*12</f>
        <v>0</v>
      </c>
      <c r="CI31" s="908">
        <f>IF($D31="P",CQ31,0)</f>
        <v>0</v>
      </c>
      <c r="CJ31" s="908">
        <f>IF($D31="T",CQ31,0)</f>
        <v>0</v>
      </c>
      <c r="CK31" s="908">
        <f>IF($D31="E",CQ31,0)</f>
        <v>0</v>
      </c>
      <c r="CL31" s="908">
        <f>IF($D31="Board",CQ31,0)</f>
        <v>0</v>
      </c>
      <c r="CM31" s="909">
        <f>IF($D31="P",CR31,0)</f>
        <v>0</v>
      </c>
      <c r="CN31" s="909">
        <f>IF($D31="T",CR31,0)</f>
        <v>0</v>
      </c>
      <c r="CO31" s="909">
        <f>IF($D31="E",CR31,0)</f>
        <v>0</v>
      </c>
      <c r="CP31" s="909">
        <f>IF($D31="Board",CR31,0)</f>
        <v>0</v>
      </c>
      <c r="CQ31" s="84">
        <v>0</v>
      </c>
      <c r="CR31" s="913">
        <f>$C31*CQ31*12</f>
        <v>0</v>
      </c>
      <c r="CS31" s="914">
        <f t="shared" ref="CS31:CT35" si="83">SUM(AI31,AS31,BC31,BM31,BW31,CG31,CQ31)</f>
        <v>0</v>
      </c>
      <c r="CT31" s="374">
        <f t="shared" si="83"/>
        <v>0</v>
      </c>
    </row>
    <row r="32" spans="1:98" x14ac:dyDescent="0.25">
      <c r="A32" s="1224" t="s">
        <v>157</v>
      </c>
      <c r="B32" s="751"/>
      <c r="C32" s="1235">
        <v>0</v>
      </c>
      <c r="D32" s="757"/>
      <c r="E32" s="1786">
        <f>IF($D32="P",M32,0)</f>
        <v>0</v>
      </c>
      <c r="F32" s="1787">
        <f>IF($D32="T",M32,0)</f>
        <v>0</v>
      </c>
      <c r="G32" s="1787">
        <f>IF($D32="E",M32,0)</f>
        <v>0</v>
      </c>
      <c r="H32" s="1787">
        <f t="shared" ref="H32:H35" si="84">IF($D32="board",M32,0)</f>
        <v>0</v>
      </c>
      <c r="I32" s="1788">
        <f>IF($D32="P",N32,0)</f>
        <v>0</v>
      </c>
      <c r="J32" s="1788">
        <f>IF($D32="T",N32,0)</f>
        <v>0</v>
      </c>
      <c r="K32" s="1788">
        <f>IF($D32="E",N32,0)</f>
        <v>0</v>
      </c>
      <c r="L32" s="1789">
        <f t="shared" ref="L32:L35" si="85">IF($D32="Board",N32,0)</f>
        <v>0</v>
      </c>
      <c r="M32" s="85">
        <v>0</v>
      </c>
      <c r="N32" s="915">
        <f>$C32*M32*12</f>
        <v>0</v>
      </c>
      <c r="O32" s="1798">
        <f>IF($D32="P",W32,0)</f>
        <v>0</v>
      </c>
      <c r="P32" s="1799">
        <f>IF($D32="T",W32,0)</f>
        <v>0</v>
      </c>
      <c r="Q32" s="1799">
        <f>IF($D32="E",W32,0)</f>
        <v>0</v>
      </c>
      <c r="R32" s="1799">
        <f t="shared" ref="R32:R35" si="86">IF($D32="board",W32,0)</f>
        <v>0</v>
      </c>
      <c r="S32" s="1800">
        <f>IF($D32="P",X32,0)</f>
        <v>0</v>
      </c>
      <c r="T32" s="1800">
        <f>IF($D32="T",X32,0)</f>
        <v>0</v>
      </c>
      <c r="U32" s="1800">
        <f>IF($D32="E",X32,0)</f>
        <v>0</v>
      </c>
      <c r="V32" s="1801">
        <f t="shared" ref="V32:V35" si="87">IF($D32="Board",X32,0)</f>
        <v>0</v>
      </c>
      <c r="W32" s="86">
        <v>0</v>
      </c>
      <c r="X32" s="918">
        <f>$C32*W32*12</f>
        <v>0</v>
      </c>
      <c r="Y32" s="1798">
        <f>IF($D32="P",AI32,0)</f>
        <v>0</v>
      </c>
      <c r="Z32" s="1799">
        <f>IF($D32="T",AI32,0)</f>
        <v>0</v>
      </c>
      <c r="AA32" s="1799">
        <f>IF($D32="E",AI32,0)</f>
        <v>0</v>
      </c>
      <c r="AB32" s="1799">
        <f t="shared" ref="AB32:AB35" si="88">IF($D32="board",AI32,0)</f>
        <v>0</v>
      </c>
      <c r="AC32" s="1800">
        <f>IF($D32="P",AJ32,0)</f>
        <v>0</v>
      </c>
      <c r="AD32" s="1800">
        <f>IF($D32="T",AJ32,0)</f>
        <v>0</v>
      </c>
      <c r="AE32" s="1800">
        <f>IF($D32="E",AJ32,0)</f>
        <v>0</v>
      </c>
      <c r="AF32" s="1819">
        <f t="shared" ref="AF32:AF35" si="89">IF($D32="Board",AJ32,0)</f>
        <v>0</v>
      </c>
      <c r="AG32" s="919">
        <f>SUM(M32,W32)</f>
        <v>0</v>
      </c>
      <c r="AH32" s="522">
        <f>SUM(N32,X32)</f>
        <v>0</v>
      </c>
      <c r="AI32" s="85">
        <v>0</v>
      </c>
      <c r="AJ32" s="920">
        <f>$C32*AI32*12</f>
        <v>0</v>
      </c>
      <c r="AK32" s="1798">
        <f>IF($D32="P",AS32,0)</f>
        <v>0</v>
      </c>
      <c r="AL32" s="1799">
        <f>IF($D32="T",AS32,0)</f>
        <v>0</v>
      </c>
      <c r="AM32" s="1799">
        <f>IF($D32="E",AS32,0)</f>
        <v>0</v>
      </c>
      <c r="AN32" s="1799">
        <f t="shared" ref="AN32:AN35" si="90">IF($D32="board",AS32,0)</f>
        <v>0</v>
      </c>
      <c r="AO32" s="1800">
        <f>IF($D32="P",AT32,0)</f>
        <v>0</v>
      </c>
      <c r="AP32" s="1800">
        <f>IF($D32="T",AT32,0)</f>
        <v>0</v>
      </c>
      <c r="AQ32" s="1800">
        <f>IF($D32="E",AT32,0)</f>
        <v>0</v>
      </c>
      <c r="AR32" s="1801">
        <f t="shared" ref="AR32:AR35" si="91">IF($D32="Board",AT32,0)</f>
        <v>0</v>
      </c>
      <c r="AS32" s="86">
        <v>0</v>
      </c>
      <c r="AT32" s="920">
        <f>$C32*AS32*12</f>
        <v>0</v>
      </c>
      <c r="AU32" s="1798">
        <f>IF($D32="P",BC32,0)</f>
        <v>0</v>
      </c>
      <c r="AV32" s="1799">
        <f>IF($D32="T",BC32,0)</f>
        <v>0</v>
      </c>
      <c r="AW32" s="1799">
        <f>IF($D32="E",BC32,0)</f>
        <v>0</v>
      </c>
      <c r="AX32" s="1799">
        <f t="shared" ref="AX32:AX35" si="92">IF($D32="board",BC32,0)</f>
        <v>0</v>
      </c>
      <c r="AY32" s="1800">
        <f>IF($D32="P",BD32,0)</f>
        <v>0</v>
      </c>
      <c r="AZ32" s="1800">
        <f>IF($D32="T",BD32,0)</f>
        <v>0</v>
      </c>
      <c r="BA32" s="1800">
        <f>IF($D32="E",BD32,0)</f>
        <v>0</v>
      </c>
      <c r="BB32" s="1801">
        <f t="shared" ref="BB32:BB35" si="93">IF($D32="Board",BD32,0)</f>
        <v>0</v>
      </c>
      <c r="BC32" s="86">
        <v>0</v>
      </c>
      <c r="BD32" s="920">
        <f>$C32*BC32*12</f>
        <v>0</v>
      </c>
      <c r="BE32" s="1798">
        <f>IF($D32="P",BM32,0)</f>
        <v>0</v>
      </c>
      <c r="BF32" s="1799">
        <f>IF($D32="T",BM32,0)</f>
        <v>0</v>
      </c>
      <c r="BG32" s="1799">
        <f>IF($D32="E",BM32,0)</f>
        <v>0</v>
      </c>
      <c r="BH32" s="1799">
        <f t="shared" ref="BH32:BH35" si="94">IF($D32="board",BM32,0)</f>
        <v>0</v>
      </c>
      <c r="BI32" s="1800">
        <f>IF($D32="P",BN32,0)</f>
        <v>0</v>
      </c>
      <c r="BJ32" s="1800">
        <f>IF($D32="T",BN32,0)</f>
        <v>0</v>
      </c>
      <c r="BK32" s="1800">
        <f>IF($D32="E",BN32,0)</f>
        <v>0</v>
      </c>
      <c r="BL32" s="1801">
        <f t="shared" ref="BL32:BL35" si="95">IF($D32="Board",BN32,0)</f>
        <v>0</v>
      </c>
      <c r="BM32" s="86">
        <v>0</v>
      </c>
      <c r="BN32" s="920">
        <f>$C32*BM32*12</f>
        <v>0</v>
      </c>
      <c r="BO32" s="1798">
        <f>IF($D32="P",BW32,0)</f>
        <v>0</v>
      </c>
      <c r="BP32" s="1799">
        <f>IF($D32="T",BW32,0)</f>
        <v>0</v>
      </c>
      <c r="BQ32" s="1799">
        <f>IF($D32="E",BW32,0)</f>
        <v>0</v>
      </c>
      <c r="BR32" s="1799">
        <f>IF($D32="Board",BW32,0)</f>
        <v>0</v>
      </c>
      <c r="BS32" s="1800">
        <f>IF($D32="P",BX32,0)</f>
        <v>0</v>
      </c>
      <c r="BT32" s="1800">
        <f>IF($D32="T",BX32,0)</f>
        <v>0</v>
      </c>
      <c r="BU32" s="1800">
        <f>IF($D32="E",BX32,0)</f>
        <v>0</v>
      </c>
      <c r="BV32" s="1801">
        <f>IF($D32="Board",BX32,0)</f>
        <v>0</v>
      </c>
      <c r="BW32" s="86">
        <v>0</v>
      </c>
      <c r="BX32" s="920">
        <f>$C32*BW32*12</f>
        <v>0</v>
      </c>
      <c r="BY32" s="916">
        <f>IF($D32="P",CG32,0)</f>
        <v>0</v>
      </c>
      <c r="BZ32" s="916">
        <f>IF($D32="T",CG32,0)</f>
        <v>0</v>
      </c>
      <c r="CA32" s="916">
        <f>IF($D32="E",CG32,0)</f>
        <v>0</v>
      </c>
      <c r="CB32" s="916">
        <f>IF($D32="Board",CG32,0)</f>
        <v>0</v>
      </c>
      <c r="CC32" s="917">
        <f>IF($D32="P",CH32,0)</f>
        <v>0</v>
      </c>
      <c r="CD32" s="917">
        <f>IF($D32="T",CH32,0)</f>
        <v>0</v>
      </c>
      <c r="CE32" s="917">
        <f>IF($D32="E",CH32,0)</f>
        <v>0</v>
      </c>
      <c r="CF32" s="917">
        <f>IF($D32="Board",CH32,0)</f>
        <v>0</v>
      </c>
      <c r="CG32" s="86">
        <v>0</v>
      </c>
      <c r="CH32" s="920">
        <f>$C32*CG32*12</f>
        <v>0</v>
      </c>
      <c r="CI32" s="916">
        <f>IF($D32="P",CQ32,0)</f>
        <v>0</v>
      </c>
      <c r="CJ32" s="916">
        <f>IF($D32="T",CQ32,0)</f>
        <v>0</v>
      </c>
      <c r="CK32" s="916">
        <f>IF($D32="E",CQ32,0)</f>
        <v>0</v>
      </c>
      <c r="CL32" s="916">
        <f>IF($D32="Board",CQ32,0)</f>
        <v>0</v>
      </c>
      <c r="CM32" s="917">
        <f>IF($D32="P",CR32,0)</f>
        <v>0</v>
      </c>
      <c r="CN32" s="917">
        <f>IF($D32="T",CR32,0)</f>
        <v>0</v>
      </c>
      <c r="CO32" s="917">
        <f>IF($D32="E",CR32,0)</f>
        <v>0</v>
      </c>
      <c r="CP32" s="917">
        <f>IF($D32="Board",CR32,0)</f>
        <v>0</v>
      </c>
      <c r="CQ32" s="86">
        <v>0</v>
      </c>
      <c r="CR32" s="921">
        <f>$C32*CQ32*12</f>
        <v>0</v>
      </c>
      <c r="CS32" s="922">
        <f t="shared" si="83"/>
        <v>0</v>
      </c>
      <c r="CT32" s="274">
        <f t="shared" si="83"/>
        <v>0</v>
      </c>
    </row>
    <row r="33" spans="1:98" x14ac:dyDescent="0.25">
      <c r="A33" s="1224" t="s">
        <v>157</v>
      </c>
      <c r="B33" s="751"/>
      <c r="C33" s="1235">
        <v>0</v>
      </c>
      <c r="D33" s="757"/>
      <c r="E33" s="1786">
        <f>IF($D33="P",M33,0)</f>
        <v>0</v>
      </c>
      <c r="F33" s="1787">
        <f>IF($D33="T",M33,0)</f>
        <v>0</v>
      </c>
      <c r="G33" s="1787">
        <f>IF($D33="E",M33,0)</f>
        <v>0</v>
      </c>
      <c r="H33" s="1787">
        <f t="shared" si="84"/>
        <v>0</v>
      </c>
      <c r="I33" s="1788">
        <f>IF($D33="P",N33,0)</f>
        <v>0</v>
      </c>
      <c r="J33" s="1788">
        <f>IF($D33="T",N33,0)</f>
        <v>0</v>
      </c>
      <c r="K33" s="1788">
        <f>IF($D33="E",N33,0)</f>
        <v>0</v>
      </c>
      <c r="L33" s="1789">
        <f t="shared" si="85"/>
        <v>0</v>
      </c>
      <c r="M33" s="85">
        <v>0</v>
      </c>
      <c r="N33" s="915">
        <f>$C33*M33*12</f>
        <v>0</v>
      </c>
      <c r="O33" s="1798">
        <f>IF($D33="P",W33,0)</f>
        <v>0</v>
      </c>
      <c r="P33" s="1799">
        <f>IF($D33="T",W33,0)</f>
        <v>0</v>
      </c>
      <c r="Q33" s="1799">
        <f>IF($D33="E",W33,0)</f>
        <v>0</v>
      </c>
      <c r="R33" s="1799">
        <f t="shared" si="86"/>
        <v>0</v>
      </c>
      <c r="S33" s="1800">
        <f>IF($D33="P",X33,0)</f>
        <v>0</v>
      </c>
      <c r="T33" s="1800">
        <f>IF($D33="T",X33,0)</f>
        <v>0</v>
      </c>
      <c r="U33" s="1800">
        <f>IF($D33="E",X33,0)</f>
        <v>0</v>
      </c>
      <c r="V33" s="1801">
        <f t="shared" si="87"/>
        <v>0</v>
      </c>
      <c r="W33" s="86">
        <v>0</v>
      </c>
      <c r="X33" s="918">
        <f>$C33*W33*12</f>
        <v>0</v>
      </c>
      <c r="Y33" s="1798">
        <f>IF($D33="P",AI33,0)</f>
        <v>0</v>
      </c>
      <c r="Z33" s="1799">
        <f>IF($D33="T",AI33,0)</f>
        <v>0</v>
      </c>
      <c r="AA33" s="1799">
        <f>IF($D33="E",AI33,0)</f>
        <v>0</v>
      </c>
      <c r="AB33" s="1799">
        <f t="shared" si="88"/>
        <v>0</v>
      </c>
      <c r="AC33" s="1800">
        <f>IF($D33="P",AJ33,0)</f>
        <v>0</v>
      </c>
      <c r="AD33" s="1800">
        <f>IF($D33="T",AJ33,0)</f>
        <v>0</v>
      </c>
      <c r="AE33" s="1800">
        <f>IF($D33="E",AJ33,0)</f>
        <v>0</v>
      </c>
      <c r="AF33" s="1819">
        <f t="shared" si="89"/>
        <v>0</v>
      </c>
      <c r="AG33" s="919">
        <f t="shared" ref="AG33" si="96">SUM(M33,W33)</f>
        <v>0</v>
      </c>
      <c r="AH33" s="522">
        <f>SUM(N33,X33)</f>
        <v>0</v>
      </c>
      <c r="AI33" s="85">
        <v>0</v>
      </c>
      <c r="AJ33" s="920">
        <f>$C33*AI33*12</f>
        <v>0</v>
      </c>
      <c r="AK33" s="1798">
        <f>IF($D33="P",AS33,0)</f>
        <v>0</v>
      </c>
      <c r="AL33" s="1799">
        <f>IF($D33="T",AS33,0)</f>
        <v>0</v>
      </c>
      <c r="AM33" s="1799">
        <f>IF($D33="E",AS33,0)</f>
        <v>0</v>
      </c>
      <c r="AN33" s="1799">
        <f t="shared" si="90"/>
        <v>0</v>
      </c>
      <c r="AO33" s="1800">
        <f>IF($D33="P",AT33,0)</f>
        <v>0</v>
      </c>
      <c r="AP33" s="1800">
        <f>IF($D33="T",AT33,0)</f>
        <v>0</v>
      </c>
      <c r="AQ33" s="1800">
        <f>IF($D33="E",AT33,0)</f>
        <v>0</v>
      </c>
      <c r="AR33" s="1801">
        <f t="shared" si="91"/>
        <v>0</v>
      </c>
      <c r="AS33" s="86">
        <v>0</v>
      </c>
      <c r="AT33" s="920">
        <f>$C33*AS33*12</f>
        <v>0</v>
      </c>
      <c r="AU33" s="1798">
        <f>IF($D33="P",BC33,0)</f>
        <v>0</v>
      </c>
      <c r="AV33" s="1799">
        <f>IF($D33="T",BC33,0)</f>
        <v>0</v>
      </c>
      <c r="AW33" s="1799">
        <f>IF($D33="E",BC33,0)</f>
        <v>0</v>
      </c>
      <c r="AX33" s="1799">
        <f t="shared" si="92"/>
        <v>0</v>
      </c>
      <c r="AY33" s="1800">
        <f>IF($D33="P",BD33,0)</f>
        <v>0</v>
      </c>
      <c r="AZ33" s="1800">
        <f>IF($D33="T",BD33,0)</f>
        <v>0</v>
      </c>
      <c r="BA33" s="1800">
        <f>IF($D33="E",BD33,0)</f>
        <v>0</v>
      </c>
      <c r="BB33" s="1801">
        <f t="shared" si="93"/>
        <v>0</v>
      </c>
      <c r="BC33" s="86">
        <v>0</v>
      </c>
      <c r="BD33" s="920">
        <f>$C33*BC33*12</f>
        <v>0</v>
      </c>
      <c r="BE33" s="1798">
        <f>IF($D33="P",BM33,0)</f>
        <v>0</v>
      </c>
      <c r="BF33" s="1799">
        <f>IF($D33="T",BM33,0)</f>
        <v>0</v>
      </c>
      <c r="BG33" s="1799">
        <f>IF($D33="E",BM33,0)</f>
        <v>0</v>
      </c>
      <c r="BH33" s="1799">
        <f t="shared" si="94"/>
        <v>0</v>
      </c>
      <c r="BI33" s="1800">
        <f>IF($D33="P",BN33,0)</f>
        <v>0</v>
      </c>
      <c r="BJ33" s="1800">
        <f>IF($D33="T",BN33,0)</f>
        <v>0</v>
      </c>
      <c r="BK33" s="1800">
        <f>IF($D33="E",BN33,0)</f>
        <v>0</v>
      </c>
      <c r="BL33" s="1801">
        <f t="shared" si="95"/>
        <v>0</v>
      </c>
      <c r="BM33" s="86">
        <v>0</v>
      </c>
      <c r="BN33" s="920">
        <f>$C33*BM33*12</f>
        <v>0</v>
      </c>
      <c r="BO33" s="1798">
        <f>IF($D33="P",BW33,0)</f>
        <v>0</v>
      </c>
      <c r="BP33" s="1799">
        <f>IF($D33="T",BW33,0)</f>
        <v>0</v>
      </c>
      <c r="BQ33" s="1799">
        <f>IF($D33="E",BW33,0)</f>
        <v>0</v>
      </c>
      <c r="BR33" s="1799">
        <f>IF($D33="Board",BW33,0)</f>
        <v>0</v>
      </c>
      <c r="BS33" s="1800">
        <f>IF($D33="P",BX33,0)</f>
        <v>0</v>
      </c>
      <c r="BT33" s="1800">
        <f>IF($D33="T",BX33,0)</f>
        <v>0</v>
      </c>
      <c r="BU33" s="1800">
        <f>IF($D33="E",BX33,0)</f>
        <v>0</v>
      </c>
      <c r="BV33" s="1801">
        <f>IF($D33="Board",BX33,0)</f>
        <v>0</v>
      </c>
      <c r="BW33" s="86">
        <v>0</v>
      </c>
      <c r="BX33" s="920">
        <f>$C33*BW33*12</f>
        <v>0</v>
      </c>
      <c r="BY33" s="916">
        <f>IF($D33="P",CG33,0)</f>
        <v>0</v>
      </c>
      <c r="BZ33" s="916">
        <f>IF($D33="T",CG33,0)</f>
        <v>0</v>
      </c>
      <c r="CA33" s="916">
        <f>IF($D33="E",CG33,0)</f>
        <v>0</v>
      </c>
      <c r="CB33" s="916">
        <f>IF($D33="Board",CG33,0)</f>
        <v>0</v>
      </c>
      <c r="CC33" s="917">
        <f>IF($D33="P",CH33,0)</f>
        <v>0</v>
      </c>
      <c r="CD33" s="917">
        <f>IF($D33="T",CH33,0)</f>
        <v>0</v>
      </c>
      <c r="CE33" s="917">
        <f>IF($D33="E",CH33,0)</f>
        <v>0</v>
      </c>
      <c r="CF33" s="917">
        <f>IF($D33="Board",CH33,0)</f>
        <v>0</v>
      </c>
      <c r="CG33" s="86">
        <v>0</v>
      </c>
      <c r="CH33" s="920">
        <f>$C33*CG33*12</f>
        <v>0</v>
      </c>
      <c r="CI33" s="916">
        <f>IF($D33="P",CQ33,0)</f>
        <v>0</v>
      </c>
      <c r="CJ33" s="916">
        <f>IF($D33="T",CQ33,0)</f>
        <v>0</v>
      </c>
      <c r="CK33" s="916">
        <f>IF($D33="E",CQ33,0)</f>
        <v>0</v>
      </c>
      <c r="CL33" s="916">
        <f>IF($D33="Board",CQ33,0)</f>
        <v>0</v>
      </c>
      <c r="CM33" s="917">
        <f>IF($D33="P",CR33,0)</f>
        <v>0</v>
      </c>
      <c r="CN33" s="917">
        <f>IF($D33="T",CR33,0)</f>
        <v>0</v>
      </c>
      <c r="CO33" s="917">
        <f>IF($D33="E",CR33,0)</f>
        <v>0</v>
      </c>
      <c r="CP33" s="917">
        <f>IF($D33="Board",CR33,0)</f>
        <v>0</v>
      </c>
      <c r="CQ33" s="86">
        <v>0</v>
      </c>
      <c r="CR33" s="921">
        <f>$C33*CQ33*12</f>
        <v>0</v>
      </c>
      <c r="CS33" s="922">
        <f t="shared" si="83"/>
        <v>0</v>
      </c>
      <c r="CT33" s="274">
        <f t="shared" si="83"/>
        <v>0</v>
      </c>
    </row>
    <row r="34" spans="1:98" x14ac:dyDescent="0.25">
      <c r="A34" s="1224" t="s">
        <v>157</v>
      </c>
      <c r="B34" s="751"/>
      <c r="C34" s="1235">
        <v>0</v>
      </c>
      <c r="D34" s="757"/>
      <c r="E34" s="1786">
        <f>IF($D34="P",M34,0)</f>
        <v>0</v>
      </c>
      <c r="F34" s="1787">
        <f>IF($D34="T",M34,0)</f>
        <v>0</v>
      </c>
      <c r="G34" s="1787">
        <f>IF($D34="E",M34,0)</f>
        <v>0</v>
      </c>
      <c r="H34" s="1787">
        <f t="shared" si="84"/>
        <v>0</v>
      </c>
      <c r="I34" s="1788">
        <f>IF($D34="P",N34,0)</f>
        <v>0</v>
      </c>
      <c r="J34" s="1788">
        <f>IF($D34="T",N34,0)</f>
        <v>0</v>
      </c>
      <c r="K34" s="1788">
        <f>IF($D34="E",N34,0)</f>
        <v>0</v>
      </c>
      <c r="L34" s="1789">
        <f t="shared" si="85"/>
        <v>0</v>
      </c>
      <c r="M34" s="85">
        <v>0</v>
      </c>
      <c r="N34" s="915">
        <f>$C34*M34*12</f>
        <v>0</v>
      </c>
      <c r="O34" s="1798">
        <f>IF($D34="P",W34,0)</f>
        <v>0</v>
      </c>
      <c r="P34" s="1799">
        <f>IF($D34="T",W34,0)</f>
        <v>0</v>
      </c>
      <c r="Q34" s="1799">
        <f>IF($D34="E",W34,0)</f>
        <v>0</v>
      </c>
      <c r="R34" s="1799">
        <f t="shared" si="86"/>
        <v>0</v>
      </c>
      <c r="S34" s="1800">
        <f>IF($D34="P",X34,0)</f>
        <v>0</v>
      </c>
      <c r="T34" s="1800">
        <f>IF($D34="T",X34,0)</f>
        <v>0</v>
      </c>
      <c r="U34" s="1800">
        <f>IF($D34="E",X34,0)</f>
        <v>0</v>
      </c>
      <c r="V34" s="1801">
        <f t="shared" si="87"/>
        <v>0</v>
      </c>
      <c r="W34" s="86">
        <v>0</v>
      </c>
      <c r="X34" s="918">
        <f>$C34*W34*12</f>
        <v>0</v>
      </c>
      <c r="Y34" s="1798">
        <f>IF($D34="P",AI34,0)</f>
        <v>0</v>
      </c>
      <c r="Z34" s="1799">
        <f>IF($D34="T",AI34,0)</f>
        <v>0</v>
      </c>
      <c r="AA34" s="1799">
        <f>IF($D34="E",AI34,0)</f>
        <v>0</v>
      </c>
      <c r="AB34" s="1799">
        <f t="shared" si="88"/>
        <v>0</v>
      </c>
      <c r="AC34" s="1800">
        <f>IF($D34="P",AJ34,0)</f>
        <v>0</v>
      </c>
      <c r="AD34" s="1800">
        <f>IF($D34="T",AJ34,0)</f>
        <v>0</v>
      </c>
      <c r="AE34" s="1800">
        <f>IF($D34="E",AJ34,0)</f>
        <v>0</v>
      </c>
      <c r="AF34" s="1819">
        <f t="shared" si="89"/>
        <v>0</v>
      </c>
      <c r="AG34" s="919">
        <f>SUM(M34,W34)</f>
        <v>0</v>
      </c>
      <c r="AH34" s="522">
        <f>SUM(N34,X34)</f>
        <v>0</v>
      </c>
      <c r="AI34" s="85">
        <v>0</v>
      </c>
      <c r="AJ34" s="920">
        <f>$C34*AI34*12</f>
        <v>0</v>
      </c>
      <c r="AK34" s="1798">
        <f>IF($D34="P",AS34,0)</f>
        <v>0</v>
      </c>
      <c r="AL34" s="1799">
        <f>IF($D34="T",AS34,0)</f>
        <v>0</v>
      </c>
      <c r="AM34" s="1799">
        <f>IF($D34="E",AS34,0)</f>
        <v>0</v>
      </c>
      <c r="AN34" s="1799">
        <f t="shared" si="90"/>
        <v>0</v>
      </c>
      <c r="AO34" s="1800">
        <f>IF($D34="P",AT34,0)</f>
        <v>0</v>
      </c>
      <c r="AP34" s="1800">
        <f>IF($D34="T",AT34,0)</f>
        <v>0</v>
      </c>
      <c r="AQ34" s="1800">
        <f>IF($D34="E",AT34,0)</f>
        <v>0</v>
      </c>
      <c r="AR34" s="1801">
        <f t="shared" si="91"/>
        <v>0</v>
      </c>
      <c r="AS34" s="86">
        <v>0</v>
      </c>
      <c r="AT34" s="920">
        <f>$C34*AS34*12</f>
        <v>0</v>
      </c>
      <c r="AU34" s="1798">
        <f>IF($D34="P",BC34,0)</f>
        <v>0</v>
      </c>
      <c r="AV34" s="1799">
        <f>IF($D34="T",BC34,0)</f>
        <v>0</v>
      </c>
      <c r="AW34" s="1799">
        <f>IF($D34="E",BC34,0)</f>
        <v>0</v>
      </c>
      <c r="AX34" s="1799">
        <f t="shared" si="92"/>
        <v>0</v>
      </c>
      <c r="AY34" s="1800">
        <f>IF($D34="P",BD34,0)</f>
        <v>0</v>
      </c>
      <c r="AZ34" s="1800">
        <f>IF($D34="T",BD34,0)</f>
        <v>0</v>
      </c>
      <c r="BA34" s="1800">
        <f>IF($D34="E",BD34,0)</f>
        <v>0</v>
      </c>
      <c r="BB34" s="1801">
        <f t="shared" si="93"/>
        <v>0</v>
      </c>
      <c r="BC34" s="86">
        <v>0</v>
      </c>
      <c r="BD34" s="920">
        <f>$C34*BC34*12</f>
        <v>0</v>
      </c>
      <c r="BE34" s="1798">
        <f>IF($D34="P",BM34,0)</f>
        <v>0</v>
      </c>
      <c r="BF34" s="1799">
        <f>IF($D34="T",BM34,0)</f>
        <v>0</v>
      </c>
      <c r="BG34" s="1799">
        <f>IF($D34="E",BM34,0)</f>
        <v>0</v>
      </c>
      <c r="BH34" s="1799">
        <f t="shared" si="94"/>
        <v>0</v>
      </c>
      <c r="BI34" s="1800">
        <f>IF($D34="P",BN34,0)</f>
        <v>0</v>
      </c>
      <c r="BJ34" s="1800">
        <f>IF($D34="T",BN34,0)</f>
        <v>0</v>
      </c>
      <c r="BK34" s="1800">
        <f>IF($D34="E",BN34,0)</f>
        <v>0</v>
      </c>
      <c r="BL34" s="1801">
        <f t="shared" si="95"/>
        <v>0</v>
      </c>
      <c r="BM34" s="86">
        <v>0</v>
      </c>
      <c r="BN34" s="920">
        <f>$C34*BM34*12</f>
        <v>0</v>
      </c>
      <c r="BO34" s="1798">
        <f>IF($D34="P",BW34,0)</f>
        <v>0</v>
      </c>
      <c r="BP34" s="1799">
        <f>IF($D34="T",BW34,0)</f>
        <v>0</v>
      </c>
      <c r="BQ34" s="1799">
        <f>IF($D34="E",BW34,0)</f>
        <v>0</v>
      </c>
      <c r="BR34" s="1799">
        <f>IF($D34="Board",BW34,0)</f>
        <v>0</v>
      </c>
      <c r="BS34" s="1800">
        <f>IF($D34="P",BX34,0)</f>
        <v>0</v>
      </c>
      <c r="BT34" s="1800">
        <f>IF($D34="T",BX34,0)</f>
        <v>0</v>
      </c>
      <c r="BU34" s="1800">
        <f>IF($D34="E",BX34,0)</f>
        <v>0</v>
      </c>
      <c r="BV34" s="1801">
        <f>IF($D34="Board",BX34,0)</f>
        <v>0</v>
      </c>
      <c r="BW34" s="86">
        <v>0</v>
      </c>
      <c r="BX34" s="920">
        <f>$C34*BW34*12</f>
        <v>0</v>
      </c>
      <c r="BY34" s="916">
        <f>IF($D34="P",CG34,0)</f>
        <v>0</v>
      </c>
      <c r="BZ34" s="916">
        <f>IF($D34="T",CG34,0)</f>
        <v>0</v>
      </c>
      <c r="CA34" s="916">
        <f>IF($D34="E",CG34,0)</f>
        <v>0</v>
      </c>
      <c r="CB34" s="916">
        <f>IF($D34="Board",CG34,0)</f>
        <v>0</v>
      </c>
      <c r="CC34" s="917">
        <f>IF($D34="P",CH34,0)</f>
        <v>0</v>
      </c>
      <c r="CD34" s="917">
        <f>IF($D34="T",CH34,0)</f>
        <v>0</v>
      </c>
      <c r="CE34" s="917">
        <f>IF($D34="E",CH34,0)</f>
        <v>0</v>
      </c>
      <c r="CF34" s="917">
        <f>IF($D34="Board",CH34,0)</f>
        <v>0</v>
      </c>
      <c r="CG34" s="86">
        <v>0</v>
      </c>
      <c r="CH34" s="920">
        <f>$C34*CG34*12</f>
        <v>0</v>
      </c>
      <c r="CI34" s="916">
        <f>IF($D34="P",CQ34,0)</f>
        <v>0</v>
      </c>
      <c r="CJ34" s="916">
        <f>IF($D34="T",CQ34,0)</f>
        <v>0</v>
      </c>
      <c r="CK34" s="916">
        <f>IF($D34="E",CQ34,0)</f>
        <v>0</v>
      </c>
      <c r="CL34" s="916">
        <f>IF($D34="Board",CQ34,0)</f>
        <v>0</v>
      </c>
      <c r="CM34" s="917">
        <f>IF($D34="P",CR34,0)</f>
        <v>0</v>
      </c>
      <c r="CN34" s="917">
        <f>IF($D34="T",CR34,0)</f>
        <v>0</v>
      </c>
      <c r="CO34" s="917">
        <f>IF($D34="E",CR34,0)</f>
        <v>0</v>
      </c>
      <c r="CP34" s="917">
        <f>IF($D34="Board",CR34,0)</f>
        <v>0</v>
      </c>
      <c r="CQ34" s="86">
        <v>0</v>
      </c>
      <c r="CR34" s="921">
        <f>$C34*CQ34*12</f>
        <v>0</v>
      </c>
      <c r="CS34" s="922">
        <f t="shared" si="83"/>
        <v>0</v>
      </c>
      <c r="CT34" s="274">
        <f t="shared" si="83"/>
        <v>0</v>
      </c>
    </row>
    <row r="35" spans="1:98" ht="14.45" customHeight="1" x14ac:dyDescent="0.25">
      <c r="A35" s="1224" t="s">
        <v>157</v>
      </c>
      <c r="B35" s="751"/>
      <c r="C35" s="1236">
        <v>0</v>
      </c>
      <c r="D35" s="757"/>
      <c r="E35" s="1790">
        <f>IF($D35="P",M35,0)</f>
        <v>0</v>
      </c>
      <c r="F35" s="1791">
        <f>IF($D35="T",M35,0)</f>
        <v>0</v>
      </c>
      <c r="G35" s="1791">
        <f>IF($D35="E",M35,0)</f>
        <v>0</v>
      </c>
      <c r="H35" s="1791">
        <f t="shared" si="84"/>
        <v>0</v>
      </c>
      <c r="I35" s="1792">
        <f>IF($D35="P",N35,0)</f>
        <v>0</v>
      </c>
      <c r="J35" s="1792">
        <f>IF($D35="T",N35,0)</f>
        <v>0</v>
      </c>
      <c r="K35" s="1792">
        <f>IF($D35="E",N35,0)</f>
        <v>0</v>
      </c>
      <c r="L35" s="1793">
        <f t="shared" si="85"/>
        <v>0</v>
      </c>
      <c r="M35" s="87">
        <v>0</v>
      </c>
      <c r="N35" s="926">
        <f>$C35*M35*12</f>
        <v>0</v>
      </c>
      <c r="O35" s="1802">
        <f>IF($D35="P",W35,0)</f>
        <v>0</v>
      </c>
      <c r="P35" s="1803">
        <f>IF($D35="T",W35,0)</f>
        <v>0</v>
      </c>
      <c r="Q35" s="1803">
        <f>IF($D35="E",W35,0)</f>
        <v>0</v>
      </c>
      <c r="R35" s="1803">
        <f t="shared" si="86"/>
        <v>0</v>
      </c>
      <c r="S35" s="1804">
        <f>IF($D35="P",X35,0)</f>
        <v>0</v>
      </c>
      <c r="T35" s="1804">
        <f>IF($D35="T",X35,0)</f>
        <v>0</v>
      </c>
      <c r="U35" s="1804">
        <f>IF($D35="E",X35,0)</f>
        <v>0</v>
      </c>
      <c r="V35" s="1805">
        <f t="shared" si="87"/>
        <v>0</v>
      </c>
      <c r="W35" s="88">
        <v>0</v>
      </c>
      <c r="X35" s="927">
        <f>$C35*W35*12</f>
        <v>0</v>
      </c>
      <c r="Y35" s="1802">
        <f>IF($D35="P",AI35,0)</f>
        <v>0</v>
      </c>
      <c r="Z35" s="1803">
        <f>IF($D35="T",AI35,0)</f>
        <v>0</v>
      </c>
      <c r="AA35" s="1803">
        <f>IF($D35="E",AI35,0)</f>
        <v>0</v>
      </c>
      <c r="AB35" s="1803">
        <f t="shared" si="88"/>
        <v>0</v>
      </c>
      <c r="AC35" s="1804">
        <f>IF($D35="P",AJ35,0)</f>
        <v>0</v>
      </c>
      <c r="AD35" s="1804">
        <f>IF($D35="T",AJ35,0)</f>
        <v>0</v>
      </c>
      <c r="AE35" s="1804">
        <f>IF($D35="E",AJ35,0)</f>
        <v>0</v>
      </c>
      <c r="AF35" s="1820">
        <f t="shared" si="89"/>
        <v>0</v>
      </c>
      <c r="AG35" s="514">
        <f>SUM(M35,W35)</f>
        <v>0</v>
      </c>
      <c r="AH35" s="515">
        <f>SUM(N35,X35)</f>
        <v>0</v>
      </c>
      <c r="AI35" s="87">
        <v>0</v>
      </c>
      <c r="AJ35" s="928">
        <f>$C35*AI35*12</f>
        <v>0</v>
      </c>
      <c r="AK35" s="1802">
        <f>IF($D35="P",AS35,0)</f>
        <v>0</v>
      </c>
      <c r="AL35" s="1803">
        <f>IF($D35="T",AS35,0)</f>
        <v>0</v>
      </c>
      <c r="AM35" s="1803">
        <f>IF($D35="E",AS35,0)</f>
        <v>0</v>
      </c>
      <c r="AN35" s="1803">
        <f t="shared" si="90"/>
        <v>0</v>
      </c>
      <c r="AO35" s="1804">
        <f>IF($D35="P",AT35,0)</f>
        <v>0</v>
      </c>
      <c r="AP35" s="1804">
        <f>IF($D35="T",AT35,0)</f>
        <v>0</v>
      </c>
      <c r="AQ35" s="1804">
        <f>IF($D35="E",AT35,0)</f>
        <v>0</v>
      </c>
      <c r="AR35" s="1805">
        <f t="shared" si="91"/>
        <v>0</v>
      </c>
      <c r="AS35" s="88">
        <v>0</v>
      </c>
      <c r="AT35" s="928">
        <f>$C35*AS35*12</f>
        <v>0</v>
      </c>
      <c r="AU35" s="1802">
        <f>IF($D35="P",BC35,0)</f>
        <v>0</v>
      </c>
      <c r="AV35" s="1803">
        <f>IF($D35="T",BC35,0)</f>
        <v>0</v>
      </c>
      <c r="AW35" s="1803">
        <f>IF($D35="E",BC35,0)</f>
        <v>0</v>
      </c>
      <c r="AX35" s="1803">
        <f t="shared" si="92"/>
        <v>0</v>
      </c>
      <c r="AY35" s="1804">
        <f>IF($D35="P",BD35,0)</f>
        <v>0</v>
      </c>
      <c r="AZ35" s="1804">
        <f>IF($D35="T",BD35,0)</f>
        <v>0</v>
      </c>
      <c r="BA35" s="1804">
        <f>IF($D35="E",BD35,0)</f>
        <v>0</v>
      </c>
      <c r="BB35" s="1805">
        <f t="shared" si="93"/>
        <v>0</v>
      </c>
      <c r="BC35" s="88">
        <v>0</v>
      </c>
      <c r="BD35" s="928">
        <f>$C35*BC35*12</f>
        <v>0</v>
      </c>
      <c r="BE35" s="1802">
        <f>IF($D35="P",BM35,0)</f>
        <v>0</v>
      </c>
      <c r="BF35" s="1803">
        <f>IF($D35="T",BM35,0)</f>
        <v>0</v>
      </c>
      <c r="BG35" s="1803">
        <f>IF($D35="E",BM35,0)</f>
        <v>0</v>
      </c>
      <c r="BH35" s="1803">
        <f t="shared" si="94"/>
        <v>0</v>
      </c>
      <c r="BI35" s="1804">
        <f>IF($D35="P",BN35,0)</f>
        <v>0</v>
      </c>
      <c r="BJ35" s="1804">
        <f>IF($D35="T",BN35,0)</f>
        <v>0</v>
      </c>
      <c r="BK35" s="1804">
        <f>IF($D35="E",BN35,0)</f>
        <v>0</v>
      </c>
      <c r="BL35" s="1805">
        <f t="shared" si="95"/>
        <v>0</v>
      </c>
      <c r="BM35" s="88">
        <v>0</v>
      </c>
      <c r="BN35" s="928">
        <f>$C35*BM35*12</f>
        <v>0</v>
      </c>
      <c r="BO35" s="1802">
        <f>IF($D35="P",BW35,0)</f>
        <v>0</v>
      </c>
      <c r="BP35" s="1803">
        <f>IF($D35="T",BW35,0)</f>
        <v>0</v>
      </c>
      <c r="BQ35" s="1803">
        <f>IF($D35="E",BW35,0)</f>
        <v>0</v>
      </c>
      <c r="BR35" s="1803">
        <f>IF($D35="Board",BW35,0)</f>
        <v>0</v>
      </c>
      <c r="BS35" s="1804">
        <f>IF($D35="P",BX35,0)</f>
        <v>0</v>
      </c>
      <c r="BT35" s="1804">
        <f>IF($D35="T",BX35,0)</f>
        <v>0</v>
      </c>
      <c r="BU35" s="1804">
        <f>IF($D35="E",BX35,0)</f>
        <v>0</v>
      </c>
      <c r="BV35" s="1805">
        <f>IF($D35="Board",BX35,0)</f>
        <v>0</v>
      </c>
      <c r="BW35" s="88">
        <v>0</v>
      </c>
      <c r="BX35" s="928">
        <f>$C35*BW35*12</f>
        <v>0</v>
      </c>
      <c r="BY35" s="923">
        <f>IF($D35="P",CG35,0)</f>
        <v>0</v>
      </c>
      <c r="BZ35" s="923">
        <f>IF($D35="T",CG35,0)</f>
        <v>0</v>
      </c>
      <c r="CA35" s="923">
        <f>IF($D35="E",CG35,0)</f>
        <v>0</v>
      </c>
      <c r="CB35" s="923">
        <f>IF($D35="Board",CG35,0)</f>
        <v>0</v>
      </c>
      <c r="CC35" s="924">
        <f>IF($D35="P",CH35,0)</f>
        <v>0</v>
      </c>
      <c r="CD35" s="924">
        <f>IF($D35="T",CH35,0)</f>
        <v>0</v>
      </c>
      <c r="CE35" s="924">
        <f>IF($D35="E",CH35,0)</f>
        <v>0</v>
      </c>
      <c r="CF35" s="924">
        <f>IF($D35="Board",CH35,0)</f>
        <v>0</v>
      </c>
      <c r="CG35" s="88">
        <v>0</v>
      </c>
      <c r="CH35" s="928">
        <f>$C35*CG35*12</f>
        <v>0</v>
      </c>
      <c r="CI35" s="923">
        <f>IF($D35="P",CQ35,0)</f>
        <v>0</v>
      </c>
      <c r="CJ35" s="923">
        <f>IF($D35="T",CQ35,0)</f>
        <v>0</v>
      </c>
      <c r="CK35" s="923">
        <f>IF($D35="E",CQ35,0)</f>
        <v>0</v>
      </c>
      <c r="CL35" s="923">
        <f>IF($D35="Board",CQ35,0)</f>
        <v>0</v>
      </c>
      <c r="CM35" s="924">
        <f>IF($D35="P",CR35,0)</f>
        <v>0</v>
      </c>
      <c r="CN35" s="924">
        <f>IF($D35="T",CR35,0)</f>
        <v>0</v>
      </c>
      <c r="CO35" s="924">
        <f>IF($D35="E",CR35,0)</f>
        <v>0</v>
      </c>
      <c r="CP35" s="924">
        <f>IF($D35="Board",CR35,0)</f>
        <v>0</v>
      </c>
      <c r="CQ35" s="88">
        <v>0</v>
      </c>
      <c r="CR35" s="929">
        <f>$C35*CQ35*12</f>
        <v>0</v>
      </c>
      <c r="CS35" s="269">
        <f t="shared" si="83"/>
        <v>0</v>
      </c>
      <c r="CT35" s="285">
        <f t="shared" si="83"/>
        <v>0</v>
      </c>
    </row>
    <row r="36" spans="1:98" x14ac:dyDescent="0.25">
      <c r="A36" s="930" t="s">
        <v>16</v>
      </c>
      <c r="B36" s="931"/>
      <c r="C36" s="932"/>
      <c r="D36" s="999"/>
      <c r="E36" s="904">
        <f>SUM(E31:E35)</f>
        <v>0</v>
      </c>
      <c r="F36" s="944"/>
      <c r="G36" s="944"/>
      <c r="H36" s="944"/>
      <c r="I36" s="905">
        <f>SUM(I31:I35)</f>
        <v>0</v>
      </c>
      <c r="J36" s="1000"/>
      <c r="K36" s="1000"/>
      <c r="L36" s="1001"/>
      <c r="M36" s="935">
        <f>SUM(E31:E35)</f>
        <v>0</v>
      </c>
      <c r="N36" s="907">
        <f>SUM(I31:I35)</f>
        <v>0</v>
      </c>
      <c r="O36" s="908">
        <f>SUM(O31:O35)</f>
        <v>0</v>
      </c>
      <c r="P36" s="1002"/>
      <c r="Q36" s="1002"/>
      <c r="R36" s="1002"/>
      <c r="S36" s="909">
        <f>SUM(S31:S35)</f>
        <v>0</v>
      </c>
      <c r="T36" s="1003"/>
      <c r="U36" s="1003"/>
      <c r="V36" s="1003"/>
      <c r="W36" s="937">
        <f>SUM(O31:O35)</f>
        <v>0</v>
      </c>
      <c r="X36" s="910">
        <f>SUM(S31:S35)</f>
        <v>0</v>
      </c>
      <c r="Y36" s="997">
        <f>SUM(Y31:Y35)</f>
        <v>0</v>
      </c>
      <c r="Z36" s="1002"/>
      <c r="AA36" s="1002"/>
      <c r="AB36" s="1002"/>
      <c r="AC36" s="909">
        <f>SUM(AC31:AC35)</f>
        <v>0</v>
      </c>
      <c r="AD36" s="1003"/>
      <c r="AE36" s="1003"/>
      <c r="AF36" s="1004"/>
      <c r="AG36" s="277"/>
      <c r="AH36" s="278"/>
      <c r="AI36" s="938">
        <f>SUM(Y31:Y35)</f>
        <v>0</v>
      </c>
      <c r="AJ36" s="912">
        <f>SUM(AC31:AC35)</f>
        <v>0</v>
      </c>
      <c r="AK36" s="908">
        <f>SUM(AK31:AK35)</f>
        <v>0</v>
      </c>
      <c r="AL36" s="1002"/>
      <c r="AM36" s="1002"/>
      <c r="AN36" s="1002"/>
      <c r="AO36" s="909">
        <f>SUM(AO31:AO35)</f>
        <v>0</v>
      </c>
      <c r="AP36" s="1003"/>
      <c r="AQ36" s="1003"/>
      <c r="AR36" s="1003"/>
      <c r="AS36" s="939">
        <f>SUM(AK31:AK35)</f>
        <v>0</v>
      </c>
      <c r="AT36" s="912">
        <f>SUM(AO31:AO35)</f>
        <v>0</v>
      </c>
      <c r="AU36" s="908">
        <f>SUM(AU31:AU35)</f>
        <v>0</v>
      </c>
      <c r="AV36" s="1002"/>
      <c r="AW36" s="1002"/>
      <c r="AX36" s="1002"/>
      <c r="AY36" s="909">
        <f>SUM(AY31:AY35)</f>
        <v>0</v>
      </c>
      <c r="AZ36" s="1003"/>
      <c r="BA36" s="1003"/>
      <c r="BB36" s="1003"/>
      <c r="BC36" s="939">
        <f>SUM(AU31:AU35)</f>
        <v>0</v>
      </c>
      <c r="BD36" s="912">
        <f>SUM(AY31:AY35)</f>
        <v>0</v>
      </c>
      <c r="BE36" s="908">
        <f>SUM(BE31:BE35)</f>
        <v>0</v>
      </c>
      <c r="BF36" s="1002"/>
      <c r="BG36" s="1002"/>
      <c r="BH36" s="1002"/>
      <c r="BI36" s="909">
        <f>SUM(BI31:BI35)</f>
        <v>0</v>
      </c>
      <c r="BJ36" s="1003"/>
      <c r="BK36" s="1003"/>
      <c r="BL36" s="1003"/>
      <c r="BM36" s="939">
        <f>SUM(BE31:BE35)</f>
        <v>0</v>
      </c>
      <c r="BN36" s="912">
        <f>SUM(BI31:BI35)</f>
        <v>0</v>
      </c>
      <c r="BO36" s="908">
        <f>SUM(BO31:BO35)</f>
        <v>0</v>
      </c>
      <c r="BP36" s="1002"/>
      <c r="BQ36" s="1002"/>
      <c r="BR36" s="1002"/>
      <c r="BS36" s="909">
        <f>SUM(BS31:BS35)</f>
        <v>0</v>
      </c>
      <c r="BT36" s="1003"/>
      <c r="BU36" s="1003"/>
      <c r="BV36" s="1003"/>
      <c r="BW36" s="939">
        <f>SUM(BO31:BO35)</f>
        <v>0</v>
      </c>
      <c r="BX36" s="912">
        <f>SUM(BS31:BS35)</f>
        <v>0</v>
      </c>
      <c r="BY36" s="908">
        <f>SUM(BY31:BY35)</f>
        <v>0</v>
      </c>
      <c r="BZ36" s="1002"/>
      <c r="CA36" s="1002"/>
      <c r="CB36" s="1002"/>
      <c r="CC36" s="909">
        <f>SUM(CC31:CC35)</f>
        <v>0</v>
      </c>
      <c r="CD36" s="1003"/>
      <c r="CE36" s="1003"/>
      <c r="CF36" s="1003"/>
      <c r="CG36" s="939">
        <f>SUM(BY31:BY35)</f>
        <v>0</v>
      </c>
      <c r="CH36" s="912">
        <f>SUM(CC31:CC35)</f>
        <v>0</v>
      </c>
      <c r="CI36" s="908">
        <f>SUM(CI31:CI35)</f>
        <v>0</v>
      </c>
      <c r="CJ36" s="1002"/>
      <c r="CK36" s="1002"/>
      <c r="CL36" s="1002"/>
      <c r="CM36" s="909">
        <f>SUM(CM31:CM35)</f>
        <v>0</v>
      </c>
      <c r="CN36" s="1003"/>
      <c r="CO36" s="1003"/>
      <c r="CP36" s="1003"/>
      <c r="CQ36" s="939">
        <f>SUM(CI31:CI35)</f>
        <v>0</v>
      </c>
      <c r="CR36" s="913">
        <f>SUM(CM31:CM35)</f>
        <v>0</v>
      </c>
      <c r="CS36" s="277"/>
      <c r="CT36" s="278"/>
    </row>
    <row r="37" spans="1:98" x14ac:dyDescent="0.25">
      <c r="A37" s="940" t="s">
        <v>199</v>
      </c>
      <c r="B37" s="941"/>
      <c r="C37" s="942"/>
      <c r="D37" s="943"/>
      <c r="E37" s="944"/>
      <c r="F37" s="904">
        <f>SUM(F31:F35)</f>
        <v>0</v>
      </c>
      <c r="G37" s="944"/>
      <c r="H37" s="944"/>
      <c r="I37" s="905"/>
      <c r="J37" s="905">
        <f>SUM(J31:J35)</f>
        <v>0</v>
      </c>
      <c r="K37" s="905"/>
      <c r="L37" s="906"/>
      <c r="M37" s="945">
        <f>SUM(F31:F35)</f>
        <v>0</v>
      </c>
      <c r="N37" s="915">
        <f>SUM(J31:J35)</f>
        <v>0</v>
      </c>
      <c r="O37" s="936"/>
      <c r="P37" s="916">
        <f>SUM(P31:P35)</f>
        <v>0</v>
      </c>
      <c r="Q37" s="936"/>
      <c r="R37" s="936"/>
      <c r="S37" s="917"/>
      <c r="T37" s="917">
        <f>SUM(T31:T35)</f>
        <v>0</v>
      </c>
      <c r="U37" s="917"/>
      <c r="V37" s="917"/>
      <c r="W37" s="946">
        <f>SUM(P31:P35)</f>
        <v>0</v>
      </c>
      <c r="X37" s="918">
        <f>SUM(T31:T35)</f>
        <v>0</v>
      </c>
      <c r="Y37" s="1005"/>
      <c r="Z37" s="916">
        <f>SUM(Z31:Z35)</f>
        <v>0</v>
      </c>
      <c r="AA37" s="936"/>
      <c r="AB37" s="936"/>
      <c r="AC37" s="917"/>
      <c r="AD37" s="917">
        <f>SUM(AD31:AD35)</f>
        <v>0</v>
      </c>
      <c r="AE37" s="917"/>
      <c r="AF37" s="998"/>
      <c r="AG37" s="279"/>
      <c r="AH37" s="280"/>
      <c r="AI37" s="947">
        <f>SUM(Z31:Z35)</f>
        <v>0</v>
      </c>
      <c r="AJ37" s="920">
        <f>SUM(AD31:AD35)</f>
        <v>0</v>
      </c>
      <c r="AK37" s="936"/>
      <c r="AL37" s="916">
        <f>SUM(AL31:AL35)</f>
        <v>0</v>
      </c>
      <c r="AM37" s="936"/>
      <c r="AN37" s="936"/>
      <c r="AO37" s="917"/>
      <c r="AP37" s="917">
        <f>SUM(AP31:AP35)</f>
        <v>0</v>
      </c>
      <c r="AQ37" s="917"/>
      <c r="AR37" s="917"/>
      <c r="AS37" s="948">
        <f>SUM(AL31:AL35)</f>
        <v>0</v>
      </c>
      <c r="AT37" s="920">
        <f>SUM(AP31:AP35)</f>
        <v>0</v>
      </c>
      <c r="AU37" s="936"/>
      <c r="AV37" s="916">
        <f>SUM(AV31:AV35)</f>
        <v>0</v>
      </c>
      <c r="AW37" s="936"/>
      <c r="AX37" s="936"/>
      <c r="AY37" s="917"/>
      <c r="AZ37" s="917">
        <f>SUM(AZ31:AZ35)</f>
        <v>0</v>
      </c>
      <c r="BA37" s="917"/>
      <c r="BB37" s="917"/>
      <c r="BC37" s="948">
        <f>SUM(AV31:AV35)</f>
        <v>0</v>
      </c>
      <c r="BD37" s="920">
        <f>SUM(AZ31:AZ35)</f>
        <v>0</v>
      </c>
      <c r="BE37" s="936"/>
      <c r="BF37" s="916">
        <f>SUM(BF31:BF35)</f>
        <v>0</v>
      </c>
      <c r="BG37" s="936"/>
      <c r="BH37" s="936"/>
      <c r="BI37" s="917"/>
      <c r="BJ37" s="917">
        <f>SUM(BJ31:BJ35)</f>
        <v>0</v>
      </c>
      <c r="BK37" s="917"/>
      <c r="BL37" s="917"/>
      <c r="BM37" s="948">
        <f>SUM(BF31:BF35)</f>
        <v>0</v>
      </c>
      <c r="BN37" s="920">
        <f>SUM(BJ31:BJ35)</f>
        <v>0</v>
      </c>
      <c r="BO37" s="936"/>
      <c r="BP37" s="916">
        <f>SUM(BP31:BP35)</f>
        <v>0</v>
      </c>
      <c r="BQ37" s="936"/>
      <c r="BR37" s="936"/>
      <c r="BS37" s="917"/>
      <c r="BT37" s="917">
        <f>SUM(BT31:BT35)</f>
        <v>0</v>
      </c>
      <c r="BU37" s="917"/>
      <c r="BV37" s="917"/>
      <c r="BW37" s="948">
        <f>SUM(BP31:BP35)</f>
        <v>0</v>
      </c>
      <c r="BX37" s="920">
        <f>SUM(BT31:BT35)</f>
        <v>0</v>
      </c>
      <c r="BY37" s="936"/>
      <c r="BZ37" s="916">
        <f>SUM(BZ31:BZ35)</f>
        <v>0</v>
      </c>
      <c r="CA37" s="936"/>
      <c r="CB37" s="936"/>
      <c r="CC37" s="917"/>
      <c r="CD37" s="917">
        <f>SUM(CD31:CD35)</f>
        <v>0</v>
      </c>
      <c r="CE37" s="917"/>
      <c r="CF37" s="917"/>
      <c r="CG37" s="948">
        <f>SUM(BZ31:BZ35)</f>
        <v>0</v>
      </c>
      <c r="CH37" s="920">
        <f>SUM(CD31:CD35)</f>
        <v>0</v>
      </c>
      <c r="CI37" s="936"/>
      <c r="CJ37" s="916">
        <f>SUM(CJ31:CJ35)</f>
        <v>0</v>
      </c>
      <c r="CK37" s="936"/>
      <c r="CL37" s="936"/>
      <c r="CM37" s="917"/>
      <c r="CN37" s="917">
        <f>SUM(CN31:CN35)</f>
        <v>0</v>
      </c>
      <c r="CO37" s="917"/>
      <c r="CP37" s="917"/>
      <c r="CQ37" s="948">
        <f>SUM(CJ31:CJ35)</f>
        <v>0</v>
      </c>
      <c r="CR37" s="921">
        <f>SUM(CN31:CN35)</f>
        <v>0</v>
      </c>
      <c r="CS37" s="279"/>
      <c r="CT37" s="280"/>
    </row>
    <row r="38" spans="1:98" ht="13.5" customHeight="1" x14ac:dyDescent="0.25">
      <c r="A38" s="940" t="s">
        <v>17</v>
      </c>
      <c r="B38" s="941"/>
      <c r="C38" s="942"/>
      <c r="D38" s="943"/>
      <c r="E38" s="944"/>
      <c r="F38" s="944"/>
      <c r="G38" s="904">
        <f>SUM(G31:G35)</f>
        <v>0</v>
      </c>
      <c r="H38" s="944"/>
      <c r="I38" s="1006"/>
      <c r="J38" s="905"/>
      <c r="K38" s="905">
        <f>SUM(K31:K35)</f>
        <v>0</v>
      </c>
      <c r="L38" s="906"/>
      <c r="M38" s="945">
        <f>SUM(G31:G35)</f>
        <v>0</v>
      </c>
      <c r="N38" s="915">
        <f>SUM(K31:K35)</f>
        <v>0</v>
      </c>
      <c r="O38" s="936"/>
      <c r="P38" s="936"/>
      <c r="Q38" s="916">
        <f>SUM(Q31:Q35)</f>
        <v>0</v>
      </c>
      <c r="R38" s="936"/>
      <c r="S38" s="950"/>
      <c r="T38" s="917"/>
      <c r="U38" s="917">
        <f>SUM(U31:U35)</f>
        <v>0</v>
      </c>
      <c r="V38" s="917"/>
      <c r="W38" s="946">
        <f>SUM(Q31:Q35)</f>
        <v>0</v>
      </c>
      <c r="X38" s="918">
        <f>SUM(U31:U35)</f>
        <v>0</v>
      </c>
      <c r="Y38" s="1005"/>
      <c r="Z38" s="936"/>
      <c r="AA38" s="916">
        <f>SUM(AA31:AA35)</f>
        <v>0</v>
      </c>
      <c r="AB38" s="936"/>
      <c r="AC38" s="950"/>
      <c r="AD38" s="917"/>
      <c r="AE38" s="917">
        <f>SUM(AE31:AE35)</f>
        <v>0</v>
      </c>
      <c r="AF38" s="998"/>
      <c r="AG38" s="1007"/>
      <c r="AH38" s="283"/>
      <c r="AI38" s="947">
        <f>SUM(AA31:AA35)</f>
        <v>0</v>
      </c>
      <c r="AJ38" s="920">
        <f>SUM(AE31:AE35)</f>
        <v>0</v>
      </c>
      <c r="AK38" s="936"/>
      <c r="AL38" s="936"/>
      <c r="AM38" s="916">
        <f>SUM(AM31:AM35)</f>
        <v>0</v>
      </c>
      <c r="AN38" s="936"/>
      <c r="AO38" s="950"/>
      <c r="AP38" s="917"/>
      <c r="AQ38" s="917">
        <f>SUM(AQ31:AQ35)</f>
        <v>0</v>
      </c>
      <c r="AR38" s="917"/>
      <c r="AS38" s="948">
        <f>SUM(AM31:AM35)</f>
        <v>0</v>
      </c>
      <c r="AT38" s="920">
        <f>SUM(AQ31:AQ35)</f>
        <v>0</v>
      </c>
      <c r="AU38" s="936"/>
      <c r="AV38" s="936"/>
      <c r="AW38" s="916">
        <f>SUM(AW31:AW35)</f>
        <v>0</v>
      </c>
      <c r="AX38" s="936"/>
      <c r="AY38" s="950"/>
      <c r="AZ38" s="917"/>
      <c r="BA38" s="917">
        <f>SUM(BA31:BA35)</f>
        <v>0</v>
      </c>
      <c r="BB38" s="917"/>
      <c r="BC38" s="948">
        <f>SUM(AW31:AW35)</f>
        <v>0</v>
      </c>
      <c r="BD38" s="920">
        <f>SUM(BA31:BA35)</f>
        <v>0</v>
      </c>
      <c r="BE38" s="936"/>
      <c r="BF38" s="936"/>
      <c r="BG38" s="916">
        <f>SUM(BG31:BG35)</f>
        <v>0</v>
      </c>
      <c r="BH38" s="936"/>
      <c r="BI38" s="950"/>
      <c r="BJ38" s="917"/>
      <c r="BK38" s="917">
        <f>SUM(BK31:BK35)</f>
        <v>0</v>
      </c>
      <c r="BL38" s="917"/>
      <c r="BM38" s="948">
        <f>SUM(BG31:BG35)</f>
        <v>0</v>
      </c>
      <c r="BN38" s="920">
        <f>SUM(BK31:BK35)</f>
        <v>0</v>
      </c>
      <c r="BO38" s="936"/>
      <c r="BP38" s="936"/>
      <c r="BQ38" s="916">
        <f>SUM(BQ31:BQ35)</f>
        <v>0</v>
      </c>
      <c r="BR38" s="936"/>
      <c r="BS38" s="950"/>
      <c r="BT38" s="917"/>
      <c r="BU38" s="917">
        <f>SUM(BU31:BU35)</f>
        <v>0</v>
      </c>
      <c r="BV38" s="917"/>
      <c r="BW38" s="948">
        <f>SUM(BQ31:BQ35)</f>
        <v>0</v>
      </c>
      <c r="BX38" s="920">
        <f>SUM(BU31:BU35)</f>
        <v>0</v>
      </c>
      <c r="BY38" s="936"/>
      <c r="BZ38" s="936"/>
      <c r="CA38" s="916">
        <f>SUM(CA31:CA35)</f>
        <v>0</v>
      </c>
      <c r="CB38" s="936"/>
      <c r="CC38" s="950"/>
      <c r="CD38" s="917"/>
      <c r="CE38" s="917">
        <f>SUM(CE31:CE35)</f>
        <v>0</v>
      </c>
      <c r="CF38" s="917"/>
      <c r="CG38" s="948">
        <f>SUM(CA31:CA35)</f>
        <v>0</v>
      </c>
      <c r="CH38" s="920">
        <f>SUM(CE31:CE35)</f>
        <v>0</v>
      </c>
      <c r="CI38" s="936"/>
      <c r="CJ38" s="936"/>
      <c r="CK38" s="916">
        <f>SUM(CK31:CK35)</f>
        <v>0</v>
      </c>
      <c r="CL38" s="936"/>
      <c r="CM38" s="950"/>
      <c r="CN38" s="917"/>
      <c r="CO38" s="917">
        <f>SUM(CO31:CO35)</f>
        <v>0</v>
      </c>
      <c r="CP38" s="917"/>
      <c r="CQ38" s="948">
        <f>SUM(CK31:CK35)</f>
        <v>0</v>
      </c>
      <c r="CR38" s="921">
        <f>SUM(CO31:CO35)</f>
        <v>0</v>
      </c>
      <c r="CS38" s="1007"/>
      <c r="CT38" s="283"/>
    </row>
    <row r="39" spans="1:98" ht="15" customHeight="1" thickBot="1" x14ac:dyDescent="0.3">
      <c r="A39" s="951" t="s">
        <v>18</v>
      </c>
      <c r="B39" s="952"/>
      <c r="C39" s="953"/>
      <c r="D39" s="954"/>
      <c r="E39" s="955" t="s">
        <v>19</v>
      </c>
      <c r="F39" s="963">
        <f>E36+F37+G38+H39</f>
        <v>0</v>
      </c>
      <c r="G39" s="957"/>
      <c r="H39" s="1722">
        <f>SUM(H31:H35)</f>
        <v>0</v>
      </c>
      <c r="I39" s="958"/>
      <c r="J39" s="955" t="s">
        <v>19</v>
      </c>
      <c r="K39" s="959">
        <f>N36+N37+N38+N39</f>
        <v>0</v>
      </c>
      <c r="L39" s="960">
        <f>SUM(L31:L35)</f>
        <v>0</v>
      </c>
      <c r="M39" s="961">
        <f>SUM(H31:H35)</f>
        <v>0</v>
      </c>
      <c r="N39" s="511">
        <f>SUM(L31:L35)</f>
        <v>0</v>
      </c>
      <c r="O39" s="955" t="s">
        <v>19</v>
      </c>
      <c r="P39" s="963">
        <f>O36+P37+Q38+R39</f>
        <v>0</v>
      </c>
      <c r="Q39" s="964"/>
      <c r="R39" s="1723">
        <f>SUM(R31:R35)</f>
        <v>0</v>
      </c>
      <c r="S39" s="965"/>
      <c r="T39" s="955" t="s">
        <v>19</v>
      </c>
      <c r="U39" s="959">
        <f>X36+X37+X38+X39</f>
        <v>0</v>
      </c>
      <c r="V39" s="966">
        <f>SUM(V31:V35)</f>
        <v>0</v>
      </c>
      <c r="W39" s="967">
        <f>SUM(R31:R35)</f>
        <v>0</v>
      </c>
      <c r="X39" s="511">
        <f>SUM(V31:V35)</f>
        <v>0</v>
      </c>
      <c r="Y39" s="955" t="s">
        <v>19</v>
      </c>
      <c r="Z39" s="963">
        <f>Y36+Z37+AA38+AB39</f>
        <v>0</v>
      </c>
      <c r="AA39" s="964"/>
      <c r="AB39" s="1723">
        <f>SUM(AB31:AB35)</f>
        <v>0</v>
      </c>
      <c r="AC39" s="965"/>
      <c r="AD39" s="955" t="s">
        <v>19</v>
      </c>
      <c r="AE39" s="959">
        <f>AJ36+AJ37+AJ38+AJ39</f>
        <v>0</v>
      </c>
      <c r="AF39" s="1008">
        <f>SUM(AF31:AF35)</f>
        <v>0</v>
      </c>
      <c r="AG39" s="977"/>
      <c r="AH39" s="281"/>
      <c r="AI39" s="969">
        <f>SUM(AB31:AB35)</f>
        <v>0</v>
      </c>
      <c r="AJ39" s="249">
        <f>SUM(AF31:AF35)</f>
        <v>0</v>
      </c>
      <c r="AK39" s="971" t="s">
        <v>19</v>
      </c>
      <c r="AL39" s="972">
        <f>AK36+AL37+AM38+AN39</f>
        <v>0</v>
      </c>
      <c r="AM39" s="964"/>
      <c r="AN39" s="1723">
        <f>SUM(AN31:AN35)</f>
        <v>0</v>
      </c>
      <c r="AO39" s="965"/>
      <c r="AP39" s="971" t="s">
        <v>19</v>
      </c>
      <c r="AQ39" s="973">
        <f>AT36+AT37+AT38+AT39</f>
        <v>0</v>
      </c>
      <c r="AR39" s="966">
        <f>SUM(AR31:AR35)</f>
        <v>0</v>
      </c>
      <c r="AS39" s="974">
        <f>SUM(AN31:AN35)</f>
        <v>0</v>
      </c>
      <c r="AT39" s="249">
        <f>SUM(AR31:AR35)</f>
        <v>0</v>
      </c>
      <c r="AU39" s="971" t="s">
        <v>19</v>
      </c>
      <c r="AV39" s="975">
        <f>AU36+AV37+AW38+AX39</f>
        <v>0</v>
      </c>
      <c r="AW39" s="964"/>
      <c r="AX39" s="1723">
        <f>SUM(AX31:AX35)</f>
        <v>0</v>
      </c>
      <c r="AY39" s="965"/>
      <c r="AZ39" s="971" t="s">
        <v>19</v>
      </c>
      <c r="BA39" s="973">
        <f>BD36+BD37+BD38+BD39</f>
        <v>0</v>
      </c>
      <c r="BB39" s="966">
        <f>SUM(BB31:BB35)</f>
        <v>0</v>
      </c>
      <c r="BC39" s="974">
        <f>SUM(AX31:AX35)</f>
        <v>0</v>
      </c>
      <c r="BD39" s="249">
        <f>SUM(BB31:BB35)</f>
        <v>0</v>
      </c>
      <c r="BE39" s="971" t="s">
        <v>19</v>
      </c>
      <c r="BF39" s="972">
        <f>BE36+BF37+BG38+BH39</f>
        <v>0</v>
      </c>
      <c r="BG39" s="964"/>
      <c r="BH39" s="1723">
        <f>SUM(BH31:BH35)</f>
        <v>0</v>
      </c>
      <c r="BI39" s="965"/>
      <c r="BJ39" s="971" t="s">
        <v>19</v>
      </c>
      <c r="BK39" s="973">
        <f>BN36+BN37+BN38+BN39</f>
        <v>0</v>
      </c>
      <c r="BL39" s="966">
        <f>SUM(BL31:BL35)</f>
        <v>0</v>
      </c>
      <c r="BM39" s="974">
        <f>SUM(BH31:BH35)</f>
        <v>0</v>
      </c>
      <c r="BN39" s="249">
        <f>SUM(BL31:BL35)</f>
        <v>0</v>
      </c>
      <c r="BO39" s="971" t="s">
        <v>19</v>
      </c>
      <c r="BP39" s="972">
        <f>BO36+BP37+BQ38+BR39</f>
        <v>0</v>
      </c>
      <c r="BQ39" s="964"/>
      <c r="BR39" s="1723">
        <f>SUM(BR31:BR35)</f>
        <v>0</v>
      </c>
      <c r="BS39" s="965"/>
      <c r="BT39" s="971" t="s">
        <v>19</v>
      </c>
      <c r="BU39" s="973">
        <f>BX36+BX37+BX38+BX39</f>
        <v>0</v>
      </c>
      <c r="BV39" s="966">
        <f>SUM(BV31:BV35)</f>
        <v>0</v>
      </c>
      <c r="BW39" s="974">
        <f>SUM(BR31:BR35)</f>
        <v>0</v>
      </c>
      <c r="BX39" s="249">
        <f>SUM(BV31:BV35)</f>
        <v>0</v>
      </c>
      <c r="BY39" s="971" t="s">
        <v>19</v>
      </c>
      <c r="BZ39" s="972">
        <f>BY36+BZ37+CA38+CB39</f>
        <v>0</v>
      </c>
      <c r="CA39" s="964"/>
      <c r="CB39" s="1723">
        <f>SUM(CB31:CB35)</f>
        <v>0</v>
      </c>
      <c r="CC39" s="965"/>
      <c r="CD39" s="971" t="s">
        <v>19</v>
      </c>
      <c r="CE39" s="973">
        <f>CH36+CH37+CH38+CH39</f>
        <v>0</v>
      </c>
      <c r="CF39" s="966">
        <f>SUM(CF31:CF35)</f>
        <v>0</v>
      </c>
      <c r="CG39" s="974">
        <f>SUM(CB31:CB35)</f>
        <v>0</v>
      </c>
      <c r="CH39" s="249">
        <f>SUM(CF31:CF35)</f>
        <v>0</v>
      </c>
      <c r="CI39" s="971" t="s">
        <v>19</v>
      </c>
      <c r="CJ39" s="972">
        <f>CI36+CJ37+CK38+CL39</f>
        <v>0</v>
      </c>
      <c r="CK39" s="964"/>
      <c r="CL39" s="1723">
        <f>SUM(CL31:CL35)</f>
        <v>0</v>
      </c>
      <c r="CM39" s="965"/>
      <c r="CN39" s="971" t="s">
        <v>19</v>
      </c>
      <c r="CO39" s="973">
        <f>CR36+CR37+CR38+CR39</f>
        <v>0</v>
      </c>
      <c r="CP39" s="966">
        <f>SUM(CP31:CP35)</f>
        <v>0</v>
      </c>
      <c r="CQ39" s="974">
        <f>SUM(CL31:CL35)</f>
        <v>0</v>
      </c>
      <c r="CR39" s="268">
        <f>SUM(CP31:CP35)</f>
        <v>0</v>
      </c>
      <c r="CS39" s="977"/>
      <c r="CT39" s="281"/>
    </row>
    <row r="40" spans="1:98" ht="15" customHeight="1" thickTop="1" x14ac:dyDescent="0.25">
      <c r="A40" s="290" t="s">
        <v>172</v>
      </c>
      <c r="B40" s="1009"/>
      <c r="C40" s="237"/>
      <c r="D40" s="237"/>
      <c r="E40" s="181"/>
      <c r="F40" s="181"/>
      <c r="G40" s="181"/>
      <c r="H40" s="181"/>
      <c r="I40" s="181"/>
      <c r="J40" s="181"/>
      <c r="K40" s="181"/>
      <c r="L40" s="254"/>
      <c r="M40" s="500">
        <f>SUM(M31:M35)</f>
        <v>0</v>
      </c>
      <c r="N40" s="493">
        <f>SUM(N31:N35)</f>
        <v>0</v>
      </c>
      <c r="O40" s="181"/>
      <c r="P40" s="181"/>
      <c r="Q40" s="181"/>
      <c r="R40" s="181"/>
      <c r="S40" s="181"/>
      <c r="T40" s="181"/>
      <c r="U40" s="181"/>
      <c r="V40" s="181"/>
      <c r="W40" s="499">
        <f>SUM(W31:W35)</f>
        <v>0</v>
      </c>
      <c r="X40" s="493">
        <f>SUM(X31:X35)</f>
        <v>0</v>
      </c>
      <c r="Y40" s="286"/>
      <c r="Z40" s="181"/>
      <c r="AA40" s="181"/>
      <c r="AB40" s="181"/>
      <c r="AC40" s="181"/>
      <c r="AD40" s="181"/>
      <c r="AE40" s="181"/>
      <c r="AF40" s="254"/>
      <c r="AG40" s="500">
        <f>SUM(AG31:AG35)</f>
        <v>0</v>
      </c>
      <c r="AH40" s="512">
        <f>SUM(AH31:AH35)</f>
        <v>0</v>
      </c>
      <c r="AI40" s="260">
        <f>SUM(AI31:AI35)</f>
        <v>0</v>
      </c>
      <c r="AJ40" s="246">
        <f>SUM(AJ31:AJ35)</f>
        <v>0</v>
      </c>
      <c r="AK40" s="181"/>
      <c r="AL40" s="181"/>
      <c r="AM40" s="181"/>
      <c r="AN40" s="181"/>
      <c r="AO40" s="181"/>
      <c r="AP40" s="181"/>
      <c r="AQ40" s="181"/>
      <c r="AR40" s="181"/>
      <c r="AS40" s="245">
        <f>SUM(AS31:AS35)</f>
        <v>0</v>
      </c>
      <c r="AT40" s="246">
        <f>SUM(AT31:AT35)</f>
        <v>0</v>
      </c>
      <c r="AU40" s="181"/>
      <c r="AV40" s="181"/>
      <c r="AW40" s="181"/>
      <c r="AX40" s="181"/>
      <c r="AY40" s="181"/>
      <c r="AZ40" s="181"/>
      <c r="BA40" s="181"/>
      <c r="BB40" s="181"/>
      <c r="BC40" s="245">
        <f>SUM(BC31:BC35)</f>
        <v>0</v>
      </c>
      <c r="BD40" s="246">
        <f>SUM(BD31:BD35)</f>
        <v>0</v>
      </c>
      <c r="BE40" s="181"/>
      <c r="BF40" s="181"/>
      <c r="BG40" s="181"/>
      <c r="BH40" s="181"/>
      <c r="BI40" s="181"/>
      <c r="BJ40" s="181"/>
      <c r="BK40" s="181"/>
      <c r="BL40" s="181"/>
      <c r="BM40" s="245">
        <f>SUM(BM31:BM35)</f>
        <v>0</v>
      </c>
      <c r="BN40" s="246">
        <f>SUM(BN31:BN35)</f>
        <v>0</v>
      </c>
      <c r="BO40" s="181"/>
      <c r="BP40" s="181"/>
      <c r="BQ40" s="181"/>
      <c r="BR40" s="181"/>
      <c r="BS40" s="181"/>
      <c r="BT40" s="181"/>
      <c r="BU40" s="181"/>
      <c r="BV40" s="181"/>
      <c r="BW40" s="245">
        <f>SUM(BW31:BW35)</f>
        <v>0</v>
      </c>
      <c r="BX40" s="246">
        <f>SUM(BX31:BX35)</f>
        <v>0</v>
      </c>
      <c r="BY40" s="181"/>
      <c r="BZ40" s="181"/>
      <c r="CA40" s="181"/>
      <c r="CB40" s="181"/>
      <c r="CC40" s="181"/>
      <c r="CD40" s="181"/>
      <c r="CE40" s="181"/>
      <c r="CF40" s="181"/>
      <c r="CG40" s="245">
        <f>SUM(CG31:CG35)</f>
        <v>0</v>
      </c>
      <c r="CH40" s="246">
        <f>SUM(CH31:CH35)</f>
        <v>0</v>
      </c>
      <c r="CI40" s="181"/>
      <c r="CJ40" s="181"/>
      <c r="CK40" s="181"/>
      <c r="CL40" s="181"/>
      <c r="CM40" s="181"/>
      <c r="CN40" s="181"/>
      <c r="CO40" s="181"/>
      <c r="CP40" s="181"/>
      <c r="CQ40" s="245">
        <f>SUM(CQ31:CQ35)</f>
        <v>0</v>
      </c>
      <c r="CR40" s="261">
        <f>SUM(CR31:CR35)</f>
        <v>0</v>
      </c>
      <c r="CS40" s="260">
        <f>SUM(CS31:CS35)</f>
        <v>0</v>
      </c>
      <c r="CT40" s="261">
        <f>SUM(CT31:CT35)</f>
        <v>0</v>
      </c>
    </row>
    <row r="41" spans="1:98" ht="14.45" customHeight="1" x14ac:dyDescent="0.25">
      <c r="A41" s="983" t="s">
        <v>20</v>
      </c>
      <c r="B41" s="1010"/>
      <c r="C41" s="228"/>
      <c r="D41" s="228"/>
      <c r="E41" s="185"/>
      <c r="F41" s="185"/>
      <c r="G41" s="185"/>
      <c r="H41" s="185"/>
      <c r="I41" s="185"/>
      <c r="J41" s="185"/>
      <c r="K41" s="185"/>
      <c r="L41" s="185"/>
      <c r="M41" s="985"/>
      <c r="N41" s="1231">
        <v>0</v>
      </c>
      <c r="O41" s="233"/>
      <c r="P41" s="233"/>
      <c r="Q41" s="233"/>
      <c r="R41" s="233"/>
      <c r="S41" s="233"/>
      <c r="T41" s="233"/>
      <c r="U41" s="233"/>
      <c r="V41" s="238"/>
      <c r="W41" s="1011"/>
      <c r="X41" s="1232">
        <v>0</v>
      </c>
      <c r="Y41" s="233"/>
      <c r="Z41" s="233"/>
      <c r="AA41" s="233"/>
      <c r="AB41" s="233"/>
      <c r="AC41" s="233"/>
      <c r="AD41" s="233"/>
      <c r="AE41" s="233"/>
      <c r="AF41" s="233"/>
      <c r="AG41" s="985"/>
      <c r="AH41" s="1012">
        <f>SUM(N41,X41)</f>
        <v>0</v>
      </c>
      <c r="AI41" s="987"/>
      <c r="AJ41" s="1231">
        <v>0</v>
      </c>
      <c r="AK41" s="186"/>
      <c r="AL41" s="186"/>
      <c r="AM41" s="186"/>
      <c r="AN41" s="186"/>
      <c r="AO41" s="186"/>
      <c r="AP41" s="186"/>
      <c r="AQ41" s="186"/>
      <c r="AR41" s="186"/>
      <c r="AS41" s="988"/>
      <c r="AT41" s="1231">
        <v>0</v>
      </c>
      <c r="AU41" s="186"/>
      <c r="AV41" s="186"/>
      <c r="AW41" s="186"/>
      <c r="AX41" s="186"/>
      <c r="AY41" s="186"/>
      <c r="AZ41" s="186"/>
      <c r="BA41" s="186"/>
      <c r="BB41" s="186"/>
      <c r="BC41" s="988"/>
      <c r="BD41" s="1231">
        <v>0</v>
      </c>
      <c r="BE41" s="186"/>
      <c r="BF41" s="186"/>
      <c r="BG41" s="186"/>
      <c r="BH41" s="186"/>
      <c r="BI41" s="186"/>
      <c r="BJ41" s="186"/>
      <c r="BK41" s="186"/>
      <c r="BL41" s="186"/>
      <c r="BM41" s="988"/>
      <c r="BN41" s="1231">
        <v>0</v>
      </c>
      <c r="BO41" s="186"/>
      <c r="BP41" s="186"/>
      <c r="BQ41" s="186"/>
      <c r="BR41" s="186"/>
      <c r="BS41" s="186"/>
      <c r="BT41" s="186"/>
      <c r="BU41" s="186"/>
      <c r="BV41" s="186"/>
      <c r="BW41" s="988"/>
      <c r="BX41" s="1231">
        <v>0</v>
      </c>
      <c r="BY41" s="186"/>
      <c r="BZ41" s="186"/>
      <c r="CA41" s="186"/>
      <c r="CB41" s="186"/>
      <c r="CC41" s="186"/>
      <c r="CD41" s="186"/>
      <c r="CE41" s="186"/>
      <c r="CF41" s="186"/>
      <c r="CG41" s="988"/>
      <c r="CH41" s="1231">
        <v>0</v>
      </c>
      <c r="CI41" s="186"/>
      <c r="CJ41" s="186"/>
      <c r="CK41" s="186"/>
      <c r="CL41" s="186"/>
      <c r="CM41" s="186"/>
      <c r="CN41" s="186"/>
      <c r="CO41" s="186"/>
      <c r="CP41" s="186"/>
      <c r="CQ41" s="988"/>
      <c r="CR41" s="1233">
        <v>0</v>
      </c>
      <c r="CS41" s="987"/>
      <c r="CT41" s="1013">
        <f>SUM(AJ41,AT41,BD41,BN41,BX41,CH41,CR41)</f>
        <v>0</v>
      </c>
    </row>
    <row r="42" spans="1:98" ht="15" customHeight="1" thickBot="1" x14ac:dyDescent="0.3">
      <c r="A42" s="989" t="s">
        <v>150</v>
      </c>
      <c r="B42" s="990"/>
      <c r="C42" s="239"/>
      <c r="D42" s="240"/>
      <c r="E42" s="183"/>
      <c r="F42" s="183"/>
      <c r="G42" s="183"/>
      <c r="H42" s="183"/>
      <c r="I42" s="183"/>
      <c r="J42" s="183"/>
      <c r="K42" s="183"/>
      <c r="L42" s="252"/>
      <c r="M42" s="771">
        <v>0</v>
      </c>
      <c r="N42" s="501">
        <f>M42*N40</f>
        <v>0</v>
      </c>
      <c r="O42" s="183"/>
      <c r="P42" s="183"/>
      <c r="Q42" s="183"/>
      <c r="R42" s="183"/>
      <c r="S42" s="183"/>
      <c r="T42" s="183"/>
      <c r="U42" s="183"/>
      <c r="V42" s="183"/>
      <c r="W42" s="772">
        <v>0</v>
      </c>
      <c r="X42" s="496">
        <f>W42*X40</f>
        <v>0</v>
      </c>
      <c r="Y42" s="191"/>
      <c r="Z42" s="183"/>
      <c r="AA42" s="183"/>
      <c r="AB42" s="183"/>
      <c r="AC42" s="183"/>
      <c r="AD42" s="183"/>
      <c r="AE42" s="183"/>
      <c r="AF42" s="252"/>
      <c r="AG42" s="991"/>
      <c r="AH42" s="513">
        <f>SUM(N42,X42)</f>
        <v>0</v>
      </c>
      <c r="AI42" s="771">
        <v>0</v>
      </c>
      <c r="AJ42" s="190">
        <f>AI42*AJ40</f>
        <v>0</v>
      </c>
      <c r="AK42" s="183"/>
      <c r="AL42" s="183"/>
      <c r="AM42" s="183"/>
      <c r="AN42" s="183"/>
      <c r="AO42" s="183"/>
      <c r="AP42" s="183"/>
      <c r="AQ42" s="183"/>
      <c r="AR42" s="183"/>
      <c r="AS42" s="772">
        <v>0</v>
      </c>
      <c r="AT42" s="190">
        <f>AS42*AT40</f>
        <v>0</v>
      </c>
      <c r="AU42" s="183"/>
      <c r="AV42" s="183"/>
      <c r="AW42" s="183"/>
      <c r="AX42" s="183"/>
      <c r="AY42" s="183"/>
      <c r="AZ42" s="183"/>
      <c r="BA42" s="183"/>
      <c r="BB42" s="183"/>
      <c r="BC42" s="772">
        <v>0</v>
      </c>
      <c r="BD42" s="190">
        <f>BC42*BD40</f>
        <v>0</v>
      </c>
      <c r="BE42" s="183"/>
      <c r="BF42" s="183"/>
      <c r="BG42" s="183"/>
      <c r="BH42" s="183"/>
      <c r="BI42" s="183"/>
      <c r="BJ42" s="183"/>
      <c r="BK42" s="183"/>
      <c r="BL42" s="183"/>
      <c r="BM42" s="772">
        <v>0</v>
      </c>
      <c r="BN42" s="190">
        <f>BM42*BN40</f>
        <v>0</v>
      </c>
      <c r="BO42" s="183"/>
      <c r="BP42" s="183"/>
      <c r="BQ42" s="183"/>
      <c r="BR42" s="183"/>
      <c r="BS42" s="183"/>
      <c r="BT42" s="183"/>
      <c r="BU42" s="183"/>
      <c r="BV42" s="183"/>
      <c r="BW42" s="772">
        <v>0</v>
      </c>
      <c r="BX42" s="190">
        <f>BW42*BX40</f>
        <v>0</v>
      </c>
      <c r="BY42" s="183"/>
      <c r="BZ42" s="183"/>
      <c r="CA42" s="183"/>
      <c r="CB42" s="183"/>
      <c r="CC42" s="183"/>
      <c r="CD42" s="183"/>
      <c r="CE42" s="183"/>
      <c r="CF42" s="183"/>
      <c r="CG42" s="772">
        <v>0</v>
      </c>
      <c r="CH42" s="190">
        <f>CG42*CH40</f>
        <v>0</v>
      </c>
      <c r="CI42" s="183"/>
      <c r="CJ42" s="183"/>
      <c r="CK42" s="183"/>
      <c r="CL42" s="183"/>
      <c r="CM42" s="183"/>
      <c r="CN42" s="183"/>
      <c r="CO42" s="183"/>
      <c r="CP42" s="183"/>
      <c r="CQ42" s="772">
        <v>0</v>
      </c>
      <c r="CR42" s="262">
        <f>CQ42*CR40</f>
        <v>0</v>
      </c>
      <c r="CS42" s="992"/>
      <c r="CT42" s="284">
        <f>SUM(AJ42,AT42,BD42,BN42,BX42,CH42,CR42)</f>
        <v>0</v>
      </c>
    </row>
    <row r="43" spans="1:98" ht="15" customHeight="1" thickTop="1" x14ac:dyDescent="0.25">
      <c r="A43" s="292" t="s">
        <v>171</v>
      </c>
      <c r="B43" s="242"/>
      <c r="C43" s="242"/>
      <c r="D43" s="243"/>
      <c r="E43" s="184"/>
      <c r="F43" s="184"/>
      <c r="G43" s="184"/>
      <c r="H43" s="184"/>
      <c r="I43" s="184"/>
      <c r="J43" s="184"/>
      <c r="K43" s="184"/>
      <c r="L43" s="253"/>
      <c r="M43" s="514">
        <f>M40</f>
        <v>0</v>
      </c>
      <c r="N43" s="502">
        <f>SUM(N40:N42)</f>
        <v>0</v>
      </c>
      <c r="O43" s="184"/>
      <c r="P43" s="184"/>
      <c r="Q43" s="184"/>
      <c r="R43" s="184"/>
      <c r="S43" s="184"/>
      <c r="T43" s="184"/>
      <c r="U43" s="184"/>
      <c r="V43" s="184"/>
      <c r="W43" s="498">
        <f>W40</f>
        <v>0</v>
      </c>
      <c r="X43" s="497">
        <f>SUM(X40:X42)</f>
        <v>0</v>
      </c>
      <c r="Y43" s="287"/>
      <c r="Z43" s="184"/>
      <c r="AA43" s="184"/>
      <c r="AB43" s="184"/>
      <c r="AC43" s="184"/>
      <c r="AD43" s="184"/>
      <c r="AE43" s="184"/>
      <c r="AF43" s="253"/>
      <c r="AG43" s="514">
        <f>AG40</f>
        <v>0</v>
      </c>
      <c r="AH43" s="515">
        <f>SUM(AH40:AH42)</f>
        <v>0</v>
      </c>
      <c r="AI43" s="269">
        <f>AI40</f>
        <v>0</v>
      </c>
      <c r="AJ43" s="248">
        <f>SUM(AJ40:AJ42)</f>
        <v>0</v>
      </c>
      <c r="AK43" s="184"/>
      <c r="AL43" s="184"/>
      <c r="AM43" s="184"/>
      <c r="AN43" s="184"/>
      <c r="AO43" s="184"/>
      <c r="AP43" s="184"/>
      <c r="AQ43" s="184"/>
      <c r="AR43" s="184"/>
      <c r="AS43" s="250">
        <f>AS40</f>
        <v>0</v>
      </c>
      <c r="AT43" s="248">
        <f>SUM(AT40:AT42)</f>
        <v>0</v>
      </c>
      <c r="AU43" s="184"/>
      <c r="AV43" s="184"/>
      <c r="AW43" s="184"/>
      <c r="AX43" s="184"/>
      <c r="AY43" s="184"/>
      <c r="AZ43" s="184"/>
      <c r="BA43" s="184"/>
      <c r="BB43" s="184"/>
      <c r="BC43" s="250">
        <f>BC40</f>
        <v>0</v>
      </c>
      <c r="BD43" s="248">
        <f>SUM(BD40:BD42)</f>
        <v>0</v>
      </c>
      <c r="BE43" s="184"/>
      <c r="BF43" s="184"/>
      <c r="BG43" s="184"/>
      <c r="BH43" s="184"/>
      <c r="BI43" s="184"/>
      <c r="BJ43" s="184"/>
      <c r="BK43" s="184"/>
      <c r="BL43" s="184"/>
      <c r="BM43" s="250">
        <f>BM40</f>
        <v>0</v>
      </c>
      <c r="BN43" s="248">
        <f>SUM(BN40:BN42)</f>
        <v>0</v>
      </c>
      <c r="BO43" s="184"/>
      <c r="BP43" s="184"/>
      <c r="BQ43" s="184"/>
      <c r="BR43" s="184"/>
      <c r="BS43" s="184"/>
      <c r="BT43" s="184"/>
      <c r="BU43" s="184"/>
      <c r="BV43" s="184"/>
      <c r="BW43" s="250">
        <f>BW40</f>
        <v>0</v>
      </c>
      <c r="BX43" s="248">
        <f>SUM(BX40:BX42)</f>
        <v>0</v>
      </c>
      <c r="BY43" s="184"/>
      <c r="BZ43" s="184"/>
      <c r="CA43" s="184"/>
      <c r="CB43" s="184"/>
      <c r="CC43" s="184"/>
      <c r="CD43" s="184"/>
      <c r="CE43" s="184"/>
      <c r="CF43" s="184"/>
      <c r="CG43" s="250">
        <f>CG40</f>
        <v>0</v>
      </c>
      <c r="CH43" s="248">
        <f>SUM(CH40:CH42)</f>
        <v>0</v>
      </c>
      <c r="CI43" s="184"/>
      <c r="CJ43" s="184"/>
      <c r="CK43" s="184"/>
      <c r="CL43" s="184"/>
      <c r="CM43" s="184"/>
      <c r="CN43" s="184"/>
      <c r="CO43" s="184"/>
      <c r="CP43" s="184"/>
      <c r="CQ43" s="250">
        <f>CQ40</f>
        <v>0</v>
      </c>
      <c r="CR43" s="263">
        <f>SUM(CR40:CR42)</f>
        <v>0</v>
      </c>
      <c r="CS43" s="269">
        <f>CS40</f>
        <v>0</v>
      </c>
      <c r="CT43" s="285">
        <f>SUM(CT40:CT42)</f>
        <v>0</v>
      </c>
    </row>
    <row r="44" spans="1:98" ht="14.45" customHeight="1" x14ac:dyDescent="0.25">
      <c r="A44" s="994"/>
      <c r="B44" s="351"/>
      <c r="C44" s="351"/>
      <c r="D44" s="351"/>
      <c r="E44" s="351"/>
      <c r="F44" s="351"/>
      <c r="G44" s="351"/>
      <c r="H44" s="351"/>
      <c r="I44" s="351"/>
      <c r="J44" s="351"/>
      <c r="K44" s="351"/>
      <c r="L44" s="351"/>
      <c r="M44" s="352"/>
      <c r="N44" s="351"/>
      <c r="O44" s="351"/>
      <c r="P44" s="351"/>
      <c r="Q44" s="351"/>
      <c r="R44" s="351"/>
      <c r="S44" s="351"/>
      <c r="T44" s="351"/>
      <c r="U44" s="351"/>
      <c r="V44" s="351"/>
      <c r="W44" s="353"/>
      <c r="X44" s="447"/>
      <c r="Y44" s="351"/>
      <c r="Z44" s="351"/>
      <c r="AA44" s="351"/>
      <c r="AB44" s="351"/>
      <c r="AC44" s="351"/>
      <c r="AD44" s="351"/>
      <c r="AE44" s="351"/>
      <c r="AF44" s="351"/>
      <c r="AG44" s="995"/>
      <c r="AH44" s="355"/>
      <c r="AI44" s="352"/>
      <c r="AJ44" s="351"/>
      <c r="AK44" s="351"/>
      <c r="AL44" s="351"/>
      <c r="AM44" s="351"/>
      <c r="AN44" s="351"/>
      <c r="AO44" s="351"/>
      <c r="AP44" s="351"/>
      <c r="AQ44" s="351"/>
      <c r="AR44" s="351"/>
      <c r="AS44" s="356"/>
      <c r="AT44" s="357"/>
      <c r="AU44" s="351"/>
      <c r="AV44" s="351"/>
      <c r="AW44" s="351"/>
      <c r="AX44" s="351"/>
      <c r="AY44" s="351"/>
      <c r="AZ44" s="351"/>
      <c r="BA44" s="351"/>
      <c r="BB44" s="351"/>
      <c r="BC44" s="356"/>
      <c r="BD44" s="357"/>
      <c r="BE44" s="351"/>
      <c r="BF44" s="351"/>
      <c r="BG44" s="351"/>
      <c r="BH44" s="351"/>
      <c r="BI44" s="351"/>
      <c r="BJ44" s="351"/>
      <c r="BK44" s="351"/>
      <c r="BL44" s="351"/>
      <c r="BM44" s="356"/>
      <c r="BN44" s="357"/>
      <c r="BO44" s="351"/>
      <c r="BP44" s="351"/>
      <c r="BQ44" s="351"/>
      <c r="BR44" s="351"/>
      <c r="BS44" s="351"/>
      <c r="BT44" s="351"/>
      <c r="BU44" s="351"/>
      <c r="BV44" s="351"/>
      <c r="BW44" s="356"/>
      <c r="BX44" s="357"/>
      <c r="BY44" s="351"/>
      <c r="BZ44" s="351"/>
      <c r="CA44" s="351"/>
      <c r="CB44" s="351"/>
      <c r="CC44" s="351"/>
      <c r="CD44" s="351"/>
      <c r="CE44" s="351"/>
      <c r="CF44" s="351"/>
      <c r="CG44" s="356"/>
      <c r="CH44" s="357"/>
      <c r="CI44" s="351"/>
      <c r="CJ44" s="351"/>
      <c r="CK44" s="351"/>
      <c r="CL44" s="351"/>
      <c r="CM44" s="351"/>
      <c r="CN44" s="351"/>
      <c r="CO44" s="351"/>
      <c r="CP44" s="351"/>
      <c r="CQ44" s="356"/>
      <c r="CR44" s="354"/>
      <c r="CS44" s="995"/>
      <c r="CT44" s="355"/>
    </row>
    <row r="45" spans="1:98" x14ac:dyDescent="0.25">
      <c r="A45" s="930" t="s">
        <v>16</v>
      </c>
      <c r="B45" s="931"/>
      <c r="C45" s="932"/>
      <c r="D45" s="999"/>
      <c r="E45" s="904">
        <f>E21+E36</f>
        <v>0</v>
      </c>
      <c r="F45" s="944"/>
      <c r="G45" s="944"/>
      <c r="H45" s="944"/>
      <c r="I45" s="905">
        <f>I21+I36</f>
        <v>0</v>
      </c>
      <c r="J45" s="1000"/>
      <c r="K45" s="1000"/>
      <c r="L45" s="1001"/>
      <c r="M45" s="935">
        <f>M21+M36</f>
        <v>0</v>
      </c>
      <c r="N45" s="907">
        <f>N21+N36</f>
        <v>0</v>
      </c>
      <c r="O45" s="1746">
        <f>O21+O36</f>
        <v>0</v>
      </c>
      <c r="P45" s="1747"/>
      <c r="Q45" s="1747"/>
      <c r="R45" s="1747"/>
      <c r="S45" s="1748">
        <f>S21+S36</f>
        <v>0</v>
      </c>
      <c r="T45" s="1749"/>
      <c r="U45" s="1749"/>
      <c r="V45" s="1749"/>
      <c r="W45" s="937">
        <f>W21+W36</f>
        <v>0</v>
      </c>
      <c r="X45" s="910">
        <f>X21+X36</f>
        <v>0</v>
      </c>
      <c r="Y45" s="997">
        <f>Y21+Y36</f>
        <v>0</v>
      </c>
      <c r="Z45" s="1002"/>
      <c r="AA45" s="1002"/>
      <c r="AB45" s="1002"/>
      <c r="AC45" s="909">
        <f>AC21+AC36</f>
        <v>0</v>
      </c>
      <c r="AD45" s="1003"/>
      <c r="AE45" s="1003"/>
      <c r="AF45" s="1004"/>
      <c r="AG45" s="1014"/>
      <c r="AH45" s="1015"/>
      <c r="AI45" s="938">
        <f>AI21+AI36</f>
        <v>0</v>
      </c>
      <c r="AJ45" s="912">
        <f>AJ21+AJ36</f>
        <v>0</v>
      </c>
      <c r="AK45" s="908">
        <f>AK21+AK36</f>
        <v>0</v>
      </c>
      <c r="AL45" s="1002"/>
      <c r="AM45" s="1002"/>
      <c r="AN45" s="1002"/>
      <c r="AO45" s="909">
        <f>AO21+AO36</f>
        <v>0</v>
      </c>
      <c r="AP45" s="1003"/>
      <c r="AQ45" s="1003"/>
      <c r="AR45" s="1003"/>
      <c r="AS45" s="939">
        <f>AS21+AS36</f>
        <v>0</v>
      </c>
      <c r="AT45" s="912">
        <f>AT21+AT36</f>
        <v>0</v>
      </c>
      <c r="AU45" s="908">
        <f>AU21+AU36</f>
        <v>0</v>
      </c>
      <c r="AV45" s="1002"/>
      <c r="AW45" s="1002"/>
      <c r="AX45" s="1002"/>
      <c r="AY45" s="909">
        <f>AY21+AY36</f>
        <v>0</v>
      </c>
      <c r="AZ45" s="1003"/>
      <c r="BA45" s="1003"/>
      <c r="BB45" s="1003"/>
      <c r="BC45" s="1016">
        <f>BC21+BC36</f>
        <v>0</v>
      </c>
      <c r="BD45" s="912">
        <f>BD21+BD36</f>
        <v>0</v>
      </c>
      <c r="BE45" s="908">
        <f>BE21+BE36</f>
        <v>0</v>
      </c>
      <c r="BF45" s="1002"/>
      <c r="BG45" s="1002"/>
      <c r="BH45" s="1002"/>
      <c r="BI45" s="909">
        <f>BI21+BI36</f>
        <v>0</v>
      </c>
      <c r="BJ45" s="1003"/>
      <c r="BK45" s="1003"/>
      <c r="BL45" s="1003"/>
      <c r="BM45" s="1016">
        <f>BM21+BM36</f>
        <v>0</v>
      </c>
      <c r="BN45" s="912">
        <f>BN21+BN36</f>
        <v>0</v>
      </c>
      <c r="BO45" s="908">
        <f>BO21+BO36</f>
        <v>0</v>
      </c>
      <c r="BP45" s="1002"/>
      <c r="BQ45" s="1002"/>
      <c r="BR45" s="1002"/>
      <c r="BS45" s="909">
        <f>BS21+BS36</f>
        <v>0</v>
      </c>
      <c r="BT45" s="1003"/>
      <c r="BU45" s="1003"/>
      <c r="BV45" s="1003"/>
      <c r="BW45" s="1016">
        <f>BW21+BW36</f>
        <v>0</v>
      </c>
      <c r="BX45" s="912">
        <f>BX21+BX36</f>
        <v>0</v>
      </c>
      <c r="BY45" s="908">
        <f>BY21+BY36</f>
        <v>0</v>
      </c>
      <c r="BZ45" s="1002"/>
      <c r="CA45" s="1002"/>
      <c r="CB45" s="1002"/>
      <c r="CC45" s="909">
        <f>CC21+CC36</f>
        <v>0</v>
      </c>
      <c r="CD45" s="1003"/>
      <c r="CE45" s="1003"/>
      <c r="CF45" s="1003"/>
      <c r="CG45" s="939">
        <f>CG21+CG36</f>
        <v>0</v>
      </c>
      <c r="CH45" s="912">
        <f>CH21+CH36</f>
        <v>0</v>
      </c>
      <c r="CI45" s="908">
        <f>CI21+CI36</f>
        <v>0</v>
      </c>
      <c r="CJ45" s="1002"/>
      <c r="CK45" s="1002"/>
      <c r="CL45" s="1002"/>
      <c r="CM45" s="909">
        <f>CM21+CM36</f>
        <v>0</v>
      </c>
      <c r="CN45" s="1003"/>
      <c r="CO45" s="1003"/>
      <c r="CP45" s="1003"/>
      <c r="CQ45" s="939">
        <f t="shared" ref="CQ45:CR48" si="97">CQ21+CQ36</f>
        <v>0</v>
      </c>
      <c r="CR45" s="913">
        <f t="shared" si="97"/>
        <v>0</v>
      </c>
      <c r="CS45" s="1017"/>
      <c r="CT45" s="1018"/>
    </row>
    <row r="46" spans="1:98" x14ac:dyDescent="0.25">
      <c r="A46" s="940" t="s">
        <v>199</v>
      </c>
      <c r="B46" s="941"/>
      <c r="C46" s="942"/>
      <c r="D46" s="943"/>
      <c r="E46" s="944"/>
      <c r="F46" s="944">
        <f>F22+F37</f>
        <v>0</v>
      </c>
      <c r="G46" s="944"/>
      <c r="H46" s="944"/>
      <c r="I46" s="905"/>
      <c r="J46" s="905">
        <f>J22+J37</f>
        <v>0</v>
      </c>
      <c r="K46" s="905"/>
      <c r="L46" s="906"/>
      <c r="M46" s="945">
        <f t="shared" ref="M46:N48" si="98">M22+M37</f>
        <v>0</v>
      </c>
      <c r="N46" s="915">
        <f t="shared" si="98"/>
        <v>0</v>
      </c>
      <c r="O46" s="1735"/>
      <c r="P46" s="1735">
        <f>P22+P37</f>
        <v>0</v>
      </c>
      <c r="Q46" s="1735"/>
      <c r="R46" s="1735"/>
      <c r="S46" s="1733"/>
      <c r="T46" s="1733">
        <f>T22+T37</f>
        <v>0</v>
      </c>
      <c r="U46" s="1733"/>
      <c r="V46" s="1733"/>
      <c r="W46" s="946">
        <f t="shared" ref="W46:X48" si="99">W22+W37</f>
        <v>0</v>
      </c>
      <c r="X46" s="918">
        <f t="shared" si="99"/>
        <v>0</v>
      </c>
      <c r="Y46" s="1005"/>
      <c r="Z46" s="936">
        <f>Z22+Z37</f>
        <v>0</v>
      </c>
      <c r="AA46" s="936"/>
      <c r="AB46" s="936"/>
      <c r="AC46" s="917"/>
      <c r="AD46" s="917">
        <f>AD22+AD37</f>
        <v>0</v>
      </c>
      <c r="AE46" s="917"/>
      <c r="AF46" s="998"/>
      <c r="AG46" s="1019"/>
      <c r="AH46" s="1020"/>
      <c r="AI46" s="947">
        <f t="shared" ref="AI46:AJ48" si="100">AI22+AI37</f>
        <v>0</v>
      </c>
      <c r="AJ46" s="920">
        <f t="shared" si="100"/>
        <v>0</v>
      </c>
      <c r="AK46" s="936"/>
      <c r="AL46" s="936">
        <f>AL22+AL37</f>
        <v>0</v>
      </c>
      <c r="AM46" s="936"/>
      <c r="AN46" s="936"/>
      <c r="AO46" s="917"/>
      <c r="AP46" s="917">
        <f>AP22+AP37</f>
        <v>0</v>
      </c>
      <c r="AQ46" s="917"/>
      <c r="AR46" s="917"/>
      <c r="AS46" s="948">
        <f t="shared" ref="AS46:AT48" si="101">AS22+AS37</f>
        <v>0</v>
      </c>
      <c r="AT46" s="920">
        <f t="shared" si="101"/>
        <v>0</v>
      </c>
      <c r="AU46" s="936"/>
      <c r="AV46" s="916">
        <f>AV22+AV37</f>
        <v>0</v>
      </c>
      <c r="AW46" s="936"/>
      <c r="AX46" s="936"/>
      <c r="AY46" s="917"/>
      <c r="AZ46" s="917">
        <f>AZ22+AZ37</f>
        <v>0</v>
      </c>
      <c r="BA46" s="917"/>
      <c r="BB46" s="917"/>
      <c r="BC46" s="1021">
        <f t="shared" ref="BC46:BD48" si="102">BC22+BC37</f>
        <v>0</v>
      </c>
      <c r="BD46" s="920">
        <f t="shared" si="102"/>
        <v>0</v>
      </c>
      <c r="BE46" s="936"/>
      <c r="BF46" s="936">
        <f>BF22+BF37</f>
        <v>0</v>
      </c>
      <c r="BG46" s="936"/>
      <c r="BH46" s="936"/>
      <c r="BI46" s="917"/>
      <c r="BJ46" s="917">
        <f>BJ22+BJ37</f>
        <v>0</v>
      </c>
      <c r="BK46" s="917"/>
      <c r="BL46" s="917"/>
      <c r="BM46" s="1021">
        <f t="shared" ref="BM46:BN48" si="103">BM22+BM37</f>
        <v>0</v>
      </c>
      <c r="BN46" s="920">
        <f t="shared" si="103"/>
        <v>0</v>
      </c>
      <c r="BO46" s="936"/>
      <c r="BP46" s="916">
        <f>BP22+BP37</f>
        <v>0</v>
      </c>
      <c r="BQ46" s="936"/>
      <c r="BR46" s="936"/>
      <c r="BS46" s="917"/>
      <c r="BT46" s="917">
        <f>BT22+BT37</f>
        <v>0</v>
      </c>
      <c r="BU46" s="917"/>
      <c r="BV46" s="917"/>
      <c r="BW46" s="1021">
        <f t="shared" ref="BW46:BX48" si="104">BW22+BW37</f>
        <v>0</v>
      </c>
      <c r="BX46" s="920">
        <f t="shared" si="104"/>
        <v>0</v>
      </c>
      <c r="BY46" s="936"/>
      <c r="BZ46" s="936">
        <f>BZ22+BZ37</f>
        <v>0</v>
      </c>
      <c r="CA46" s="936"/>
      <c r="CB46" s="936"/>
      <c r="CC46" s="917"/>
      <c r="CD46" s="917">
        <f>CD22+CD37</f>
        <v>0</v>
      </c>
      <c r="CE46" s="917"/>
      <c r="CF46" s="917"/>
      <c r="CG46" s="948">
        <f t="shared" ref="CG46:CH48" si="105">CG22+CG37</f>
        <v>0</v>
      </c>
      <c r="CH46" s="920">
        <f t="shared" si="105"/>
        <v>0</v>
      </c>
      <c r="CI46" s="936"/>
      <c r="CJ46" s="936">
        <f>CJ22+CJ37</f>
        <v>0</v>
      </c>
      <c r="CK46" s="936"/>
      <c r="CL46" s="936"/>
      <c r="CM46" s="917"/>
      <c r="CN46" s="917">
        <f>CN22+CN37</f>
        <v>0</v>
      </c>
      <c r="CO46" s="917"/>
      <c r="CP46" s="917"/>
      <c r="CQ46" s="948">
        <f t="shared" si="97"/>
        <v>0</v>
      </c>
      <c r="CR46" s="921">
        <f t="shared" si="97"/>
        <v>0</v>
      </c>
      <c r="CS46" s="1022"/>
      <c r="CT46" s="283"/>
    </row>
    <row r="47" spans="1:98" x14ac:dyDescent="0.25">
      <c r="A47" s="940" t="s">
        <v>17</v>
      </c>
      <c r="B47" s="941"/>
      <c r="C47" s="942"/>
      <c r="D47" s="943"/>
      <c r="E47" s="944"/>
      <c r="F47" s="944"/>
      <c r="G47" s="944">
        <f>G23+G38</f>
        <v>0</v>
      </c>
      <c r="H47" s="944"/>
      <c r="I47" s="1006"/>
      <c r="J47" s="905"/>
      <c r="K47" s="905">
        <f>K23+K38</f>
        <v>0</v>
      </c>
      <c r="L47" s="906"/>
      <c r="M47" s="945">
        <f t="shared" si="98"/>
        <v>0</v>
      </c>
      <c r="N47" s="915">
        <f t="shared" si="98"/>
        <v>0</v>
      </c>
      <c r="O47" s="1735"/>
      <c r="P47" s="1735"/>
      <c r="Q47" s="1735">
        <f>Q23+Q38</f>
        <v>0</v>
      </c>
      <c r="R47" s="1735"/>
      <c r="S47" s="1750"/>
      <c r="T47" s="1733"/>
      <c r="U47" s="1733">
        <f>U23+U38</f>
        <v>0</v>
      </c>
      <c r="V47" s="1733"/>
      <c r="W47" s="946">
        <f t="shared" si="99"/>
        <v>0</v>
      </c>
      <c r="X47" s="918">
        <f t="shared" si="99"/>
        <v>0</v>
      </c>
      <c r="Y47" s="1005"/>
      <c r="Z47" s="936"/>
      <c r="AA47" s="936">
        <f>AA23+AA38</f>
        <v>0</v>
      </c>
      <c r="AB47" s="936"/>
      <c r="AC47" s="950"/>
      <c r="AD47" s="917"/>
      <c r="AE47" s="917">
        <f>AE23+AE38</f>
        <v>0</v>
      </c>
      <c r="AF47" s="998"/>
      <c r="AG47" s="1019"/>
      <c r="AH47" s="1020"/>
      <c r="AI47" s="947">
        <f t="shared" si="100"/>
        <v>0</v>
      </c>
      <c r="AJ47" s="920">
        <f t="shared" si="100"/>
        <v>0</v>
      </c>
      <c r="AK47" s="936"/>
      <c r="AL47" s="936"/>
      <c r="AM47" s="936">
        <f>AM23+AM38</f>
        <v>0</v>
      </c>
      <c r="AN47" s="936"/>
      <c r="AO47" s="950"/>
      <c r="AP47" s="917"/>
      <c r="AQ47" s="917">
        <f>AQ23+AQ38</f>
        <v>0</v>
      </c>
      <c r="AR47" s="917"/>
      <c r="AS47" s="948">
        <f t="shared" si="101"/>
        <v>0</v>
      </c>
      <c r="AT47" s="920">
        <f t="shared" si="101"/>
        <v>0</v>
      </c>
      <c r="AU47" s="936"/>
      <c r="AV47" s="936"/>
      <c r="AW47" s="916">
        <f>AW23+AW38</f>
        <v>0</v>
      </c>
      <c r="AX47" s="936"/>
      <c r="AY47" s="950"/>
      <c r="AZ47" s="917"/>
      <c r="BA47" s="917">
        <f>BA23+BA38</f>
        <v>0</v>
      </c>
      <c r="BB47" s="917"/>
      <c r="BC47" s="1021">
        <f t="shared" si="102"/>
        <v>0</v>
      </c>
      <c r="BD47" s="920">
        <f t="shared" si="102"/>
        <v>0</v>
      </c>
      <c r="BE47" s="936"/>
      <c r="BF47" s="936"/>
      <c r="BG47" s="936">
        <f>BG23+BG38</f>
        <v>0</v>
      </c>
      <c r="BH47" s="936"/>
      <c r="BI47" s="950"/>
      <c r="BJ47" s="917"/>
      <c r="BK47" s="917">
        <f>BK23+BK38</f>
        <v>0</v>
      </c>
      <c r="BL47" s="917"/>
      <c r="BM47" s="1021">
        <f t="shared" si="103"/>
        <v>0</v>
      </c>
      <c r="BN47" s="920">
        <f t="shared" si="103"/>
        <v>0</v>
      </c>
      <c r="BO47" s="936"/>
      <c r="BP47" s="936"/>
      <c r="BQ47" s="916">
        <f>BQ23+BQ38</f>
        <v>0</v>
      </c>
      <c r="BR47" s="936"/>
      <c r="BS47" s="950"/>
      <c r="BT47" s="917"/>
      <c r="BU47" s="917">
        <f>BU23+BU38</f>
        <v>0</v>
      </c>
      <c r="BV47" s="917"/>
      <c r="BW47" s="1021">
        <f t="shared" si="104"/>
        <v>0</v>
      </c>
      <c r="BX47" s="920">
        <f t="shared" si="104"/>
        <v>0</v>
      </c>
      <c r="BY47" s="936"/>
      <c r="BZ47" s="936"/>
      <c r="CA47" s="936">
        <f>CA23+CA38</f>
        <v>0</v>
      </c>
      <c r="CB47" s="936"/>
      <c r="CC47" s="950"/>
      <c r="CD47" s="917"/>
      <c r="CE47" s="917">
        <f>CE23+CE38</f>
        <v>0</v>
      </c>
      <c r="CF47" s="917"/>
      <c r="CG47" s="948">
        <f t="shared" si="105"/>
        <v>0</v>
      </c>
      <c r="CH47" s="920">
        <f t="shared" si="105"/>
        <v>0</v>
      </c>
      <c r="CI47" s="936"/>
      <c r="CJ47" s="936"/>
      <c r="CK47" s="936">
        <f>CK23+CK38</f>
        <v>0</v>
      </c>
      <c r="CL47" s="936"/>
      <c r="CM47" s="950"/>
      <c r="CN47" s="917"/>
      <c r="CO47" s="917">
        <f>CO23+CO38</f>
        <v>0</v>
      </c>
      <c r="CP47" s="917"/>
      <c r="CQ47" s="948">
        <f t="shared" si="97"/>
        <v>0</v>
      </c>
      <c r="CR47" s="921">
        <f t="shared" si="97"/>
        <v>0</v>
      </c>
      <c r="CS47" s="1022"/>
      <c r="CT47" s="283"/>
    </row>
    <row r="48" spans="1:98" ht="15" customHeight="1" thickBot="1" x14ac:dyDescent="0.3">
      <c r="A48" s="951" t="s">
        <v>18</v>
      </c>
      <c r="B48" s="952"/>
      <c r="C48" s="953"/>
      <c r="D48" s="954"/>
      <c r="E48" s="955" t="s">
        <v>19</v>
      </c>
      <c r="F48" s="956">
        <f>E45+F46+G47+H48</f>
        <v>0</v>
      </c>
      <c r="G48" s="957"/>
      <c r="H48" s="1722">
        <f>H39+H24</f>
        <v>0</v>
      </c>
      <c r="I48" s="958"/>
      <c r="J48" s="955" t="s">
        <v>19</v>
      </c>
      <c r="K48" s="959">
        <f>N45+N46+N47+N48</f>
        <v>0</v>
      </c>
      <c r="L48" s="960">
        <f>L24+L39</f>
        <v>0</v>
      </c>
      <c r="M48" s="961">
        <f t="shared" si="98"/>
        <v>0</v>
      </c>
      <c r="N48" s="962">
        <f t="shared" si="98"/>
        <v>0</v>
      </c>
      <c r="O48" s="1738" t="s">
        <v>19</v>
      </c>
      <c r="P48" s="1739">
        <f>O45+P46+Q47+R48</f>
        <v>0</v>
      </c>
      <c r="Q48" s="1740"/>
      <c r="R48" s="1744">
        <f>R39+R24</f>
        <v>0</v>
      </c>
      <c r="S48" s="1741"/>
      <c r="T48" s="1738" t="s">
        <v>19</v>
      </c>
      <c r="U48" s="1742">
        <f>X45+X46+X47+X48</f>
        <v>0</v>
      </c>
      <c r="V48" s="1751">
        <f>V24+V39</f>
        <v>0</v>
      </c>
      <c r="W48" s="967">
        <f t="shared" si="99"/>
        <v>0</v>
      </c>
      <c r="X48" s="511">
        <f t="shared" si="99"/>
        <v>0</v>
      </c>
      <c r="Y48" s="955" t="s">
        <v>19</v>
      </c>
      <c r="Z48" s="963">
        <f>Y45+Z46+AA47+AB48</f>
        <v>0</v>
      </c>
      <c r="AA48" s="964"/>
      <c r="AB48" s="1723">
        <f>AB39+AB24</f>
        <v>0</v>
      </c>
      <c r="AC48" s="965"/>
      <c r="AD48" s="955" t="s">
        <v>19</v>
      </c>
      <c r="AE48" s="959">
        <f>AJ45+AJ46+AJ47+AJ48</f>
        <v>0</v>
      </c>
      <c r="AF48" s="1008">
        <f>AF24+AF39</f>
        <v>0</v>
      </c>
      <c r="AG48" s="1023"/>
      <c r="AH48" s="492"/>
      <c r="AI48" s="969">
        <f t="shared" si="100"/>
        <v>0</v>
      </c>
      <c r="AJ48" s="970">
        <f t="shared" si="100"/>
        <v>0</v>
      </c>
      <c r="AK48" s="971" t="s">
        <v>19</v>
      </c>
      <c r="AL48" s="972">
        <f>AK45+AL46+AM47+AN48</f>
        <v>0</v>
      </c>
      <c r="AM48" s="964"/>
      <c r="AN48" s="1723">
        <f>AN24+AN39</f>
        <v>0</v>
      </c>
      <c r="AO48" s="965"/>
      <c r="AP48" s="971" t="s">
        <v>19</v>
      </c>
      <c r="AQ48" s="973">
        <f>AT45+AT46+AT47+AT48</f>
        <v>0</v>
      </c>
      <c r="AR48" s="966">
        <f>AR24+AR39</f>
        <v>0</v>
      </c>
      <c r="AS48" s="974">
        <f t="shared" si="101"/>
        <v>0</v>
      </c>
      <c r="AT48" s="970">
        <f t="shared" si="101"/>
        <v>0</v>
      </c>
      <c r="AU48" s="971" t="s">
        <v>19</v>
      </c>
      <c r="AV48" s="975">
        <f>AU45+AV46+AW47+AX48</f>
        <v>0</v>
      </c>
      <c r="AW48" s="964"/>
      <c r="AX48" s="1723">
        <f>AX39+AX24</f>
        <v>0</v>
      </c>
      <c r="AY48" s="965"/>
      <c r="AZ48" s="971" t="s">
        <v>19</v>
      </c>
      <c r="BA48" s="973">
        <f>BD45+BD46+BD47+BD48</f>
        <v>0</v>
      </c>
      <c r="BB48" s="966">
        <f>BB24+BB39</f>
        <v>0</v>
      </c>
      <c r="BC48" s="1024">
        <f t="shared" si="102"/>
        <v>0</v>
      </c>
      <c r="BD48" s="970">
        <f t="shared" si="102"/>
        <v>0</v>
      </c>
      <c r="BE48" s="971" t="s">
        <v>19</v>
      </c>
      <c r="BF48" s="975">
        <f>BE45+BF46+BG47+BH48</f>
        <v>0</v>
      </c>
      <c r="BG48" s="934"/>
      <c r="BH48" s="923">
        <f>BH39+BH24</f>
        <v>0</v>
      </c>
      <c r="BI48" s="1025"/>
      <c r="BJ48" s="971" t="s">
        <v>19</v>
      </c>
      <c r="BK48" s="973">
        <f>BN45+BN46+BN47+BN48</f>
        <v>0</v>
      </c>
      <c r="BL48" s="966">
        <f>BL24+BL39</f>
        <v>0</v>
      </c>
      <c r="BM48" s="1024">
        <f t="shared" si="103"/>
        <v>0</v>
      </c>
      <c r="BN48" s="970">
        <f t="shared" si="103"/>
        <v>0</v>
      </c>
      <c r="BO48" s="971" t="s">
        <v>19</v>
      </c>
      <c r="BP48" s="975">
        <f>BO45+BP46+BQ47+BR48</f>
        <v>0</v>
      </c>
      <c r="BQ48" s="934"/>
      <c r="BR48" s="923">
        <f>BR39+BR24</f>
        <v>0</v>
      </c>
      <c r="BS48" s="1025"/>
      <c r="BT48" s="971" t="s">
        <v>19</v>
      </c>
      <c r="BU48" s="973">
        <f>BX45+BX46+BX47+BX48</f>
        <v>0</v>
      </c>
      <c r="BV48" s="966">
        <f>BV24+BV39</f>
        <v>0</v>
      </c>
      <c r="BW48" s="1024">
        <f t="shared" si="104"/>
        <v>0</v>
      </c>
      <c r="BX48" s="970">
        <f t="shared" si="104"/>
        <v>0</v>
      </c>
      <c r="BY48" s="971" t="s">
        <v>19</v>
      </c>
      <c r="BZ48" s="975">
        <f>BY45+BZ46+CA47+CB48</f>
        <v>0</v>
      </c>
      <c r="CA48" s="934"/>
      <c r="CB48" s="923">
        <f>CB39+CB24</f>
        <v>0</v>
      </c>
      <c r="CC48" s="1025"/>
      <c r="CD48" s="971" t="s">
        <v>19</v>
      </c>
      <c r="CE48" s="973">
        <f>CH45+CH46+CH47+CH48</f>
        <v>0</v>
      </c>
      <c r="CF48" s="966">
        <f>CF24+CF39</f>
        <v>0</v>
      </c>
      <c r="CG48" s="974">
        <f t="shared" si="105"/>
        <v>0</v>
      </c>
      <c r="CH48" s="970">
        <f t="shared" si="105"/>
        <v>0</v>
      </c>
      <c r="CI48" s="971" t="s">
        <v>19</v>
      </c>
      <c r="CJ48" s="975">
        <f>CI45+CJ46+CK47+CL48</f>
        <v>0</v>
      </c>
      <c r="CK48" s="934"/>
      <c r="CL48" s="923">
        <f>CL39+CL24</f>
        <v>0</v>
      </c>
      <c r="CM48" s="1025"/>
      <c r="CN48" s="971" t="s">
        <v>19</v>
      </c>
      <c r="CO48" s="973">
        <f>CR45+CR46+CR47+CR48</f>
        <v>0</v>
      </c>
      <c r="CP48" s="966">
        <f>CP24+CP39</f>
        <v>0</v>
      </c>
      <c r="CQ48" s="974">
        <f t="shared" si="97"/>
        <v>0</v>
      </c>
      <c r="CR48" s="976">
        <f t="shared" si="97"/>
        <v>0</v>
      </c>
      <c r="CS48" s="1026"/>
      <c r="CT48" s="281"/>
    </row>
    <row r="49" spans="1:98" ht="15.75" thickTop="1" x14ac:dyDescent="0.25">
      <c r="A49" s="290" t="s">
        <v>172</v>
      </c>
      <c r="B49" s="1009"/>
      <c r="C49" s="237"/>
      <c r="D49" s="237"/>
      <c r="E49" s="181"/>
      <c r="F49" s="181"/>
      <c r="G49" s="181"/>
      <c r="H49" s="181"/>
      <c r="I49" s="181"/>
      <c r="J49" s="181"/>
      <c r="K49" s="181"/>
      <c r="L49" s="254"/>
      <c r="M49" s="500">
        <f>SUM(M45:M48)</f>
        <v>0</v>
      </c>
      <c r="N49" s="493">
        <f>SUM(N25,N40)</f>
        <v>0</v>
      </c>
      <c r="O49" s="1752"/>
      <c r="P49" s="1752"/>
      <c r="Q49" s="1752"/>
      <c r="R49" s="1752"/>
      <c r="S49" s="1752"/>
      <c r="T49" s="1752"/>
      <c r="U49" s="1752"/>
      <c r="V49" s="1752"/>
      <c r="W49" s="499">
        <f>SUM(W45:W48)</f>
        <v>0</v>
      </c>
      <c r="X49" s="493">
        <f>SUM(X25,X40)</f>
        <v>0</v>
      </c>
      <c r="Y49" s="286"/>
      <c r="Z49" s="181"/>
      <c r="AA49" s="181"/>
      <c r="AB49" s="181"/>
      <c r="AC49" s="181"/>
      <c r="AD49" s="181"/>
      <c r="AE49" s="181"/>
      <c r="AF49" s="254"/>
      <c r="AG49" s="500">
        <f>SUM(AG28,AG43)</f>
        <v>0</v>
      </c>
      <c r="AH49" s="512">
        <f>SUM(AH25,AH40)</f>
        <v>0</v>
      </c>
      <c r="AI49" s="260">
        <f>SUM(AI45:AI48)</f>
        <v>0</v>
      </c>
      <c r="AJ49" s="246">
        <f>SUM(AJ25,AJ40)</f>
        <v>0</v>
      </c>
      <c r="AK49" s="181"/>
      <c r="AL49" s="181"/>
      <c r="AM49" s="181"/>
      <c r="AN49" s="181"/>
      <c r="AO49" s="181"/>
      <c r="AP49" s="181"/>
      <c r="AQ49" s="1745"/>
      <c r="AR49" s="181"/>
      <c r="AS49" s="245">
        <f>SUM(AS45:AS48)</f>
        <v>0</v>
      </c>
      <c r="AT49" s="246">
        <f>SUM(AT25,AT40)</f>
        <v>0</v>
      </c>
      <c r="AU49" s="181"/>
      <c r="AV49" s="181"/>
      <c r="AW49" s="181"/>
      <c r="AX49" s="181"/>
      <c r="AY49" s="181"/>
      <c r="AZ49" s="181"/>
      <c r="BA49" s="181"/>
      <c r="BB49" s="181"/>
      <c r="BC49" s="245">
        <f>SUM(BC45:BC48)</f>
        <v>0</v>
      </c>
      <c r="BD49" s="246">
        <f>SUM(BD25,BD40)</f>
        <v>0</v>
      </c>
      <c r="BE49" s="181"/>
      <c r="BF49" s="181"/>
      <c r="BG49" s="181"/>
      <c r="BH49" s="181"/>
      <c r="BI49" s="181"/>
      <c r="BJ49" s="181"/>
      <c r="BK49" s="181"/>
      <c r="BL49" s="181"/>
      <c r="BM49" s="245">
        <f>SUM(BM45:BM48)</f>
        <v>0</v>
      </c>
      <c r="BN49" s="246">
        <f>SUM(BN25,BN40)</f>
        <v>0</v>
      </c>
      <c r="BO49" s="181"/>
      <c r="BP49" s="181"/>
      <c r="BQ49" s="181"/>
      <c r="BR49" s="181"/>
      <c r="BS49" s="181"/>
      <c r="BT49" s="181"/>
      <c r="BU49" s="181"/>
      <c r="BV49" s="181"/>
      <c r="BW49" s="245">
        <f>SUM(BW45:BW48)</f>
        <v>0</v>
      </c>
      <c r="BX49" s="246">
        <f>SUM(BX25,BX40)</f>
        <v>0</v>
      </c>
      <c r="BY49" s="181"/>
      <c r="BZ49" s="181"/>
      <c r="CA49" s="181"/>
      <c r="CB49" s="181"/>
      <c r="CC49" s="181"/>
      <c r="CD49" s="181"/>
      <c r="CE49" s="181"/>
      <c r="CF49" s="181"/>
      <c r="CG49" s="245">
        <f>SUM(CG45:CG48)</f>
        <v>0</v>
      </c>
      <c r="CH49" s="246">
        <f>SUM(CH25,CH40)</f>
        <v>0</v>
      </c>
      <c r="CI49" s="181"/>
      <c r="CJ49" s="181"/>
      <c r="CK49" s="181"/>
      <c r="CL49" s="181"/>
      <c r="CM49" s="181"/>
      <c r="CN49" s="181"/>
      <c r="CO49" s="181"/>
      <c r="CP49" s="181"/>
      <c r="CQ49" s="245">
        <f>SUM(CQ45:CQ48)</f>
        <v>0</v>
      </c>
      <c r="CR49" s="261">
        <f>SUM(CR25,CR40)</f>
        <v>0</v>
      </c>
      <c r="CS49" s="260">
        <f>SUM(CS28,CS43)</f>
        <v>0</v>
      </c>
      <c r="CT49" s="261">
        <f>SUM(CT25,CT40)</f>
        <v>0</v>
      </c>
    </row>
    <row r="50" spans="1:98" x14ac:dyDescent="0.25">
      <c r="A50" s="983" t="s">
        <v>20</v>
      </c>
      <c r="B50" s="1027"/>
      <c r="C50" s="230"/>
      <c r="D50" s="241"/>
      <c r="E50" s="184"/>
      <c r="F50" s="184"/>
      <c r="G50" s="184"/>
      <c r="H50" s="184"/>
      <c r="I50" s="184"/>
      <c r="J50" s="184"/>
      <c r="K50" s="184"/>
      <c r="L50" s="253"/>
      <c r="M50" s="516"/>
      <c r="N50" s="497">
        <f>SUM(N26,N41)</f>
        <v>0</v>
      </c>
      <c r="O50" s="1753"/>
      <c r="P50" s="1753"/>
      <c r="Q50" s="1753"/>
      <c r="R50" s="1753"/>
      <c r="S50" s="1753"/>
      <c r="T50" s="1753"/>
      <c r="U50" s="1753"/>
      <c r="V50" s="1753"/>
      <c r="W50" s="517"/>
      <c r="X50" s="497">
        <f>SUM(X26,X41)</f>
        <v>0</v>
      </c>
      <c r="Y50" s="287"/>
      <c r="Z50" s="184"/>
      <c r="AA50" s="184"/>
      <c r="AB50" s="184"/>
      <c r="AC50" s="184"/>
      <c r="AD50" s="184"/>
      <c r="AE50" s="184"/>
      <c r="AF50" s="253"/>
      <c r="AG50" s="518"/>
      <c r="AH50" s="519">
        <f>SUM(AH26,AH41)</f>
        <v>0</v>
      </c>
      <c r="AI50" s="375"/>
      <c r="AJ50" s="5">
        <f>SUM(AJ26,AJ41)</f>
        <v>0</v>
      </c>
      <c r="AK50" s="184"/>
      <c r="AL50" s="184"/>
      <c r="AM50" s="184"/>
      <c r="AN50" s="184"/>
      <c r="AO50" s="184"/>
      <c r="AP50" s="184"/>
      <c r="AQ50" s="184"/>
      <c r="AR50" s="184"/>
      <c r="AS50" s="378"/>
      <c r="AT50" s="5">
        <f>SUM(AT26,AT41)</f>
        <v>0</v>
      </c>
      <c r="AU50" s="184"/>
      <c r="AV50" s="184"/>
      <c r="AW50" s="184"/>
      <c r="AX50" s="184"/>
      <c r="AY50" s="184"/>
      <c r="AZ50" s="184"/>
      <c r="BA50" s="184"/>
      <c r="BB50" s="184"/>
      <c r="BC50" s="379"/>
      <c r="BD50" s="5">
        <f>SUM(BD26,BD41)</f>
        <v>0</v>
      </c>
      <c r="BE50" s="184"/>
      <c r="BF50" s="184"/>
      <c r="BG50" s="184"/>
      <c r="BH50" s="184"/>
      <c r="BI50" s="184"/>
      <c r="BJ50" s="184"/>
      <c r="BK50" s="184"/>
      <c r="BL50" s="184"/>
      <c r="BM50" s="379"/>
      <c r="BN50" s="5">
        <f>SUM(BN26,BN41)</f>
        <v>0</v>
      </c>
      <c r="BO50" s="184"/>
      <c r="BP50" s="184"/>
      <c r="BQ50" s="184"/>
      <c r="BR50" s="184"/>
      <c r="BS50" s="184"/>
      <c r="BT50" s="184"/>
      <c r="BU50" s="184"/>
      <c r="BV50" s="184"/>
      <c r="BW50" s="379"/>
      <c r="BX50" s="5">
        <f>SUM(BX26,BX41)</f>
        <v>0</v>
      </c>
      <c r="BY50" s="184"/>
      <c r="BZ50" s="184"/>
      <c r="CA50" s="184"/>
      <c r="CB50" s="184"/>
      <c r="CC50" s="184"/>
      <c r="CD50" s="184"/>
      <c r="CE50" s="184"/>
      <c r="CF50" s="184"/>
      <c r="CG50" s="378"/>
      <c r="CH50" s="5">
        <f>SUM(CH26,CH41)</f>
        <v>0</v>
      </c>
      <c r="CI50" s="184"/>
      <c r="CJ50" s="184"/>
      <c r="CK50" s="184"/>
      <c r="CL50" s="184"/>
      <c r="CM50" s="184"/>
      <c r="CN50" s="184"/>
      <c r="CO50" s="184"/>
      <c r="CP50" s="184"/>
      <c r="CQ50" s="377"/>
      <c r="CR50" s="270">
        <f>SUM(CR26,CR41)</f>
        <v>0</v>
      </c>
      <c r="CS50" s="376"/>
      <c r="CT50" s="270">
        <f>SUM(CT26,CT41)</f>
        <v>0</v>
      </c>
    </row>
    <row r="51" spans="1:98" ht="15.75" thickBot="1" x14ac:dyDescent="0.3">
      <c r="A51" s="989" t="s">
        <v>150</v>
      </c>
      <c r="B51" s="1028"/>
      <c r="C51" s="229"/>
      <c r="D51" s="229"/>
      <c r="E51" s="380"/>
      <c r="F51" s="380"/>
      <c r="G51" s="380"/>
      <c r="H51" s="380"/>
      <c r="I51" s="380"/>
      <c r="J51" s="380"/>
      <c r="K51" s="380"/>
      <c r="L51" s="380"/>
      <c r="M51" s="1029"/>
      <c r="N51" s="1030">
        <f>SUM(N27,N42)</f>
        <v>0</v>
      </c>
      <c r="O51" s="1754"/>
      <c r="P51" s="1754"/>
      <c r="Q51" s="1754"/>
      <c r="R51" s="1754"/>
      <c r="S51" s="1754"/>
      <c r="T51" s="1754"/>
      <c r="U51" s="1754"/>
      <c r="V51" s="1755"/>
      <c r="W51" s="1031"/>
      <c r="X51" s="1032">
        <f>SUM(X27,X42)</f>
        <v>0</v>
      </c>
      <c r="Y51" s="239"/>
      <c r="Z51" s="239"/>
      <c r="AA51" s="239"/>
      <c r="AB51" s="239"/>
      <c r="AC51" s="239"/>
      <c r="AD51" s="239"/>
      <c r="AE51" s="239"/>
      <c r="AF51" s="239"/>
      <c r="AG51" s="1033"/>
      <c r="AH51" s="1034">
        <f>SUM(AH42,AH27)</f>
        <v>0</v>
      </c>
      <c r="AI51" s="1035"/>
      <c r="AJ51" s="1036">
        <f>SUM(AJ27,AJ42)</f>
        <v>0</v>
      </c>
      <c r="AK51" s="381"/>
      <c r="AL51" s="381"/>
      <c r="AM51" s="381"/>
      <c r="AN51" s="381"/>
      <c r="AO51" s="381"/>
      <c r="AP51" s="381"/>
      <c r="AQ51" s="381"/>
      <c r="AR51" s="381"/>
      <c r="AS51" s="1037"/>
      <c r="AT51" s="1036">
        <f>SUM(AT27,AT42)</f>
        <v>0</v>
      </c>
      <c r="AU51" s="381"/>
      <c r="AV51" s="381"/>
      <c r="AW51" s="381"/>
      <c r="AX51" s="381"/>
      <c r="AY51" s="381"/>
      <c r="AZ51" s="381"/>
      <c r="BA51" s="381"/>
      <c r="BB51" s="381"/>
      <c r="BC51" s="1038"/>
      <c r="BD51" s="1036">
        <f>SUM(BD27,BD42)</f>
        <v>0</v>
      </c>
      <c r="BE51" s="381"/>
      <c r="BF51" s="381"/>
      <c r="BG51" s="381"/>
      <c r="BH51" s="381"/>
      <c r="BI51" s="381"/>
      <c r="BJ51" s="381"/>
      <c r="BK51" s="381"/>
      <c r="BL51" s="381"/>
      <c r="BM51" s="1038"/>
      <c r="BN51" s="1036">
        <f>SUM(BN27,BN42)</f>
        <v>0</v>
      </c>
      <c r="BO51" s="381"/>
      <c r="BP51" s="381"/>
      <c r="BQ51" s="381"/>
      <c r="BR51" s="381"/>
      <c r="BS51" s="381"/>
      <c r="BT51" s="381"/>
      <c r="BU51" s="381"/>
      <c r="BV51" s="381"/>
      <c r="BW51" s="1038"/>
      <c r="BX51" s="1036">
        <f>SUM(BX27,BX42)</f>
        <v>0</v>
      </c>
      <c r="BY51" s="381"/>
      <c r="BZ51" s="381"/>
      <c r="CA51" s="381"/>
      <c r="CB51" s="381"/>
      <c r="CC51" s="381"/>
      <c r="CD51" s="381"/>
      <c r="CE51" s="381"/>
      <c r="CF51" s="381"/>
      <c r="CG51" s="1037"/>
      <c r="CH51" s="1036">
        <f>SUM(CH27,CH42)</f>
        <v>0</v>
      </c>
      <c r="CI51" s="381"/>
      <c r="CJ51" s="381"/>
      <c r="CK51" s="381"/>
      <c r="CL51" s="381"/>
      <c r="CM51" s="381"/>
      <c r="CN51" s="381"/>
      <c r="CO51" s="381"/>
      <c r="CP51" s="381"/>
      <c r="CQ51" s="1037"/>
      <c r="CR51" s="1039">
        <f>SUM(CR27,CR42)</f>
        <v>0</v>
      </c>
      <c r="CS51" s="1035"/>
      <c r="CT51" s="1040">
        <f>SUM(CT27,CT42)</f>
        <v>0</v>
      </c>
    </row>
    <row r="52" spans="1:98" ht="15.75" thickTop="1" x14ac:dyDescent="0.25">
      <c r="A52" s="292" t="s">
        <v>173</v>
      </c>
      <c r="B52" s="242"/>
      <c r="C52" s="242"/>
      <c r="D52" s="243"/>
      <c r="E52" s="184"/>
      <c r="F52" s="184"/>
      <c r="G52" s="184"/>
      <c r="H52" s="184"/>
      <c r="I52" s="184"/>
      <c r="J52" s="184"/>
      <c r="K52" s="184"/>
      <c r="L52" s="253"/>
      <c r="M52" s="514">
        <f>M49</f>
        <v>0</v>
      </c>
      <c r="N52" s="502">
        <f>SUM(N49:N51)</f>
        <v>0</v>
      </c>
      <c r="O52" s="1753"/>
      <c r="P52" s="1753"/>
      <c r="Q52" s="1753"/>
      <c r="R52" s="1753"/>
      <c r="S52" s="1753"/>
      <c r="T52" s="1753"/>
      <c r="U52" s="1753"/>
      <c r="V52" s="1753"/>
      <c r="W52" s="498">
        <f>W49</f>
        <v>0</v>
      </c>
      <c r="X52" s="497">
        <f>SUM(X49:X51)</f>
        <v>0</v>
      </c>
      <c r="Y52" s="287"/>
      <c r="Z52" s="184"/>
      <c r="AA52" s="184"/>
      <c r="AB52" s="184"/>
      <c r="AC52" s="184"/>
      <c r="AD52" s="184"/>
      <c r="AE52" s="184"/>
      <c r="AF52" s="253"/>
      <c r="AG52" s="514">
        <f>AG49</f>
        <v>0</v>
      </c>
      <c r="AH52" s="515">
        <f>SUM(AH49:AH51)</f>
        <v>0</v>
      </c>
      <c r="AI52" s="269">
        <f>AI49</f>
        <v>0</v>
      </c>
      <c r="AJ52" s="248">
        <f>SUM(AJ49:AJ51)</f>
        <v>0</v>
      </c>
      <c r="AK52" s="184"/>
      <c r="AL52" s="184"/>
      <c r="AM52" s="184"/>
      <c r="AN52" s="184"/>
      <c r="AO52" s="184"/>
      <c r="AP52" s="184"/>
      <c r="AQ52" s="184"/>
      <c r="AR52" s="184"/>
      <c r="AS52" s="250">
        <f>AS49</f>
        <v>0</v>
      </c>
      <c r="AT52" s="248">
        <f>SUM(AT49:AT51)</f>
        <v>0</v>
      </c>
      <c r="AU52" s="184"/>
      <c r="AV52" s="184"/>
      <c r="AW52" s="184"/>
      <c r="AX52" s="184"/>
      <c r="AY52" s="184"/>
      <c r="AZ52" s="184"/>
      <c r="BA52" s="184"/>
      <c r="BB52" s="184"/>
      <c r="BC52" s="1719">
        <f>BC49</f>
        <v>0</v>
      </c>
      <c r="BD52" s="248">
        <f>SUM(BD49:BD51)</f>
        <v>0</v>
      </c>
      <c r="BE52" s="184"/>
      <c r="BF52" s="184"/>
      <c r="BG52" s="184"/>
      <c r="BH52" s="184"/>
      <c r="BI52" s="184"/>
      <c r="BJ52" s="184"/>
      <c r="BK52" s="184"/>
      <c r="BL52" s="184"/>
      <c r="BM52" s="1719">
        <f>BM49</f>
        <v>0</v>
      </c>
      <c r="BN52" s="248">
        <f>SUM(BN49:BN51)</f>
        <v>0</v>
      </c>
      <c r="BO52" s="184"/>
      <c r="BP52" s="184"/>
      <c r="BQ52" s="184"/>
      <c r="BR52" s="184"/>
      <c r="BS52" s="184"/>
      <c r="BT52" s="184"/>
      <c r="BU52" s="184"/>
      <c r="BV52" s="184"/>
      <c r="BW52" s="1719">
        <f>BW49</f>
        <v>0</v>
      </c>
      <c r="BX52" s="248">
        <f>SUM(BX49:BX51)</f>
        <v>0</v>
      </c>
      <c r="BY52" s="184"/>
      <c r="BZ52" s="184"/>
      <c r="CA52" s="184"/>
      <c r="CB52" s="184"/>
      <c r="CC52" s="184"/>
      <c r="CD52" s="184"/>
      <c r="CE52" s="184"/>
      <c r="CF52" s="184"/>
      <c r="CG52" s="250">
        <f>CG49</f>
        <v>0</v>
      </c>
      <c r="CH52" s="248">
        <f>SUM(CH49:CH51)</f>
        <v>0</v>
      </c>
      <c r="CI52" s="184"/>
      <c r="CJ52" s="184"/>
      <c r="CK52" s="184"/>
      <c r="CL52" s="184"/>
      <c r="CM52" s="184"/>
      <c r="CN52" s="184"/>
      <c r="CO52" s="184"/>
      <c r="CP52" s="184"/>
      <c r="CQ52" s="250">
        <f>CQ49</f>
        <v>0</v>
      </c>
      <c r="CR52" s="263">
        <f>SUM(CR49:CR51)</f>
        <v>0</v>
      </c>
      <c r="CS52" s="269">
        <f>CS50</f>
        <v>0</v>
      </c>
      <c r="CT52" s="285">
        <f>SUM(CT49:CT51)</f>
        <v>0</v>
      </c>
    </row>
    <row r="53" spans="1:98" ht="14.25" customHeight="1" x14ac:dyDescent="0.25">
      <c r="A53" s="994"/>
      <c r="B53" s="351"/>
      <c r="C53" s="351"/>
      <c r="D53" s="351"/>
      <c r="E53" s="351"/>
      <c r="F53" s="351"/>
      <c r="G53" s="351"/>
      <c r="H53" s="351"/>
      <c r="I53" s="351"/>
      <c r="J53" s="351"/>
      <c r="K53" s="351"/>
      <c r="L53" s="351"/>
      <c r="M53" s="352"/>
      <c r="N53" s="351"/>
      <c r="O53" s="351"/>
      <c r="P53" s="351"/>
      <c r="Q53" s="351"/>
      <c r="R53" s="351"/>
      <c r="S53" s="351"/>
      <c r="T53" s="351"/>
      <c r="U53" s="351"/>
      <c r="V53" s="351"/>
      <c r="W53" s="353"/>
      <c r="X53" s="447"/>
      <c r="Y53" s="351"/>
      <c r="Z53" s="351"/>
      <c r="AA53" s="351"/>
      <c r="AB53" s="351"/>
      <c r="AC53" s="351"/>
      <c r="AD53" s="351"/>
      <c r="AE53" s="351"/>
      <c r="AF53" s="351"/>
      <c r="AG53" s="995"/>
      <c r="AH53" s="355"/>
      <c r="AI53" s="352"/>
      <c r="AJ53" s="351"/>
      <c r="AK53" s="351"/>
      <c r="AL53" s="351"/>
      <c r="AM53" s="351"/>
      <c r="AN53" s="351"/>
      <c r="AO53" s="351"/>
      <c r="AP53" s="351"/>
      <c r="AQ53" s="351"/>
      <c r="AR53" s="351"/>
      <c r="AS53" s="356"/>
      <c r="AT53" s="357"/>
      <c r="AU53" s="351"/>
      <c r="AV53" s="351"/>
      <c r="AW53" s="351"/>
      <c r="AX53" s="351"/>
      <c r="AY53" s="351"/>
      <c r="AZ53" s="351"/>
      <c r="BA53" s="351"/>
      <c r="BB53" s="351"/>
      <c r="BC53" s="356"/>
      <c r="BD53" s="357"/>
      <c r="BE53" s="351"/>
      <c r="BF53" s="351"/>
      <c r="BG53" s="351"/>
      <c r="BH53" s="351"/>
      <c r="BI53" s="351"/>
      <c r="BJ53" s="351"/>
      <c r="BK53" s="351"/>
      <c r="BL53" s="351"/>
      <c r="BM53" s="356"/>
      <c r="BN53" s="357"/>
      <c r="BO53" s="351"/>
      <c r="BP53" s="351"/>
      <c r="BQ53" s="351"/>
      <c r="BR53" s="351"/>
      <c r="BS53" s="351"/>
      <c r="BT53" s="351"/>
      <c r="BU53" s="351"/>
      <c r="BV53" s="351"/>
      <c r="BW53" s="356"/>
      <c r="BX53" s="357"/>
      <c r="BY53" s="351"/>
      <c r="BZ53" s="351"/>
      <c r="CA53" s="351"/>
      <c r="CB53" s="351"/>
      <c r="CC53" s="351"/>
      <c r="CD53" s="351"/>
      <c r="CE53" s="351"/>
      <c r="CF53" s="351"/>
      <c r="CG53" s="356"/>
      <c r="CH53" s="357"/>
      <c r="CI53" s="351"/>
      <c r="CJ53" s="351"/>
      <c r="CK53" s="351"/>
      <c r="CL53" s="351"/>
      <c r="CM53" s="351"/>
      <c r="CN53" s="351"/>
      <c r="CO53" s="351"/>
      <c r="CP53" s="351"/>
      <c r="CQ53" s="356"/>
      <c r="CR53" s="354"/>
      <c r="CS53" s="995"/>
      <c r="CT53" s="355"/>
    </row>
    <row r="54" spans="1:98" x14ac:dyDescent="0.25">
      <c r="A54" s="102" t="s">
        <v>219</v>
      </c>
      <c r="B54" s="188"/>
      <c r="C54" s="1041"/>
      <c r="D54" s="1042"/>
      <c r="E54" s="1043"/>
      <c r="F54" s="1043"/>
      <c r="G54" s="1043"/>
      <c r="H54" s="1043"/>
      <c r="I54" s="1043"/>
      <c r="J54" s="1043"/>
      <c r="K54" s="1043"/>
      <c r="L54" s="1043"/>
      <c r="M54" s="1044" t="s">
        <v>23</v>
      </c>
      <c r="N54" s="1045" t="s">
        <v>24</v>
      </c>
      <c r="O54" s="1041"/>
      <c r="P54" s="1041"/>
      <c r="Q54" s="1041"/>
      <c r="R54" s="1041"/>
      <c r="S54" s="1041"/>
      <c r="T54" s="1041"/>
      <c r="U54" s="1041"/>
      <c r="V54" s="1041"/>
      <c r="W54" s="1046" t="s">
        <v>23</v>
      </c>
      <c r="X54" s="1045" t="s">
        <v>24</v>
      </c>
      <c r="Y54" s="1041"/>
      <c r="Z54" s="1041"/>
      <c r="AA54" s="1041"/>
      <c r="AB54" s="1041"/>
      <c r="AC54" s="1041"/>
      <c r="AD54" s="1041"/>
      <c r="AE54" s="1041"/>
      <c r="AF54" s="1041"/>
      <c r="AG54" s="1044" t="s">
        <v>23</v>
      </c>
      <c r="AH54" s="1047" t="s">
        <v>24</v>
      </c>
      <c r="AI54" s="1044" t="s">
        <v>23</v>
      </c>
      <c r="AJ54" s="1045" t="s">
        <v>24</v>
      </c>
      <c r="AK54" s="1048"/>
      <c r="AL54" s="1048"/>
      <c r="AM54" s="1048"/>
      <c r="AN54" s="1048"/>
      <c r="AO54" s="1048"/>
      <c r="AP54" s="1048"/>
      <c r="AQ54" s="1048"/>
      <c r="AR54" s="1048"/>
      <c r="AS54" s="1046" t="s">
        <v>23</v>
      </c>
      <c r="AT54" s="1045" t="s">
        <v>24</v>
      </c>
      <c r="AU54" s="1048"/>
      <c r="AV54" s="1048"/>
      <c r="AW54" s="1048"/>
      <c r="AX54" s="1048"/>
      <c r="AY54" s="1048"/>
      <c r="AZ54" s="1048"/>
      <c r="BA54" s="1048"/>
      <c r="BB54" s="1048"/>
      <c r="BC54" s="1046" t="s">
        <v>23</v>
      </c>
      <c r="BD54" s="1045" t="s">
        <v>24</v>
      </c>
      <c r="BE54" s="1048"/>
      <c r="BF54" s="1048"/>
      <c r="BG54" s="1048"/>
      <c r="BH54" s="1048"/>
      <c r="BI54" s="1048"/>
      <c r="BJ54" s="1048"/>
      <c r="BK54" s="1048"/>
      <c r="BL54" s="1048"/>
      <c r="BM54" s="1046" t="s">
        <v>23</v>
      </c>
      <c r="BN54" s="1045" t="s">
        <v>24</v>
      </c>
      <c r="BO54" s="1048"/>
      <c r="BP54" s="1048"/>
      <c r="BQ54" s="1048"/>
      <c r="BR54" s="1048"/>
      <c r="BS54" s="1048"/>
      <c r="BT54" s="1048"/>
      <c r="BU54" s="1048"/>
      <c r="BV54" s="1048"/>
      <c r="BW54" s="1046" t="s">
        <v>23</v>
      </c>
      <c r="BX54" s="1045" t="s">
        <v>24</v>
      </c>
      <c r="BY54" s="1048"/>
      <c r="BZ54" s="1048"/>
      <c r="CA54" s="1048"/>
      <c r="CB54" s="1048"/>
      <c r="CC54" s="1048"/>
      <c r="CD54" s="1048"/>
      <c r="CE54" s="1048"/>
      <c r="CF54" s="1048"/>
      <c r="CG54" s="1046" t="s">
        <v>23</v>
      </c>
      <c r="CH54" s="1045" t="s">
        <v>24</v>
      </c>
      <c r="CI54" s="1048"/>
      <c r="CJ54" s="1048"/>
      <c r="CK54" s="1048"/>
      <c r="CL54" s="1048"/>
      <c r="CM54" s="1048"/>
      <c r="CN54" s="1048"/>
      <c r="CO54" s="1048"/>
      <c r="CP54" s="1048"/>
      <c r="CQ54" s="1046" t="s">
        <v>23</v>
      </c>
      <c r="CR54" s="1047" t="s">
        <v>24</v>
      </c>
      <c r="CS54" s="1044" t="s">
        <v>23</v>
      </c>
      <c r="CT54" s="1047" t="s">
        <v>24</v>
      </c>
    </row>
    <row r="55" spans="1:98" x14ac:dyDescent="0.25">
      <c r="A55" s="2282" t="s">
        <v>86</v>
      </c>
      <c r="B55" s="2283"/>
      <c r="C55" s="2283"/>
      <c r="D55" s="2284"/>
      <c r="E55" s="1049"/>
      <c r="F55" s="305"/>
      <c r="G55" s="1049"/>
      <c r="H55" s="1049"/>
      <c r="I55" s="1049"/>
      <c r="J55" s="1049"/>
      <c r="K55" s="1049"/>
      <c r="L55" s="1049"/>
      <c r="M55" s="452">
        <v>0</v>
      </c>
      <c r="N55" s="453">
        <v>0</v>
      </c>
      <c r="O55" s="1237"/>
      <c r="P55" s="1238"/>
      <c r="Q55" s="1237"/>
      <c r="R55" s="1237"/>
      <c r="S55" s="1237"/>
      <c r="T55" s="1237"/>
      <c r="U55" s="1237"/>
      <c r="V55" s="1237"/>
      <c r="W55" s="454">
        <v>0</v>
      </c>
      <c r="X55" s="453">
        <v>0</v>
      </c>
      <c r="Y55" s="1050"/>
      <c r="Z55" s="368"/>
      <c r="AA55" s="1050"/>
      <c r="AB55" s="1050"/>
      <c r="AC55" s="1050"/>
      <c r="AD55" s="1050"/>
      <c r="AE55" s="1050"/>
      <c r="AF55" s="1050"/>
      <c r="AG55" s="1051">
        <f t="shared" ref="AG55:AH64" si="106">SUM(M55,W55)</f>
        <v>0</v>
      </c>
      <c r="AH55" s="527">
        <f t="shared" si="106"/>
        <v>0</v>
      </c>
      <c r="AI55" s="452">
        <v>0</v>
      </c>
      <c r="AJ55" s="453">
        <v>0</v>
      </c>
      <c r="AK55" s="1237"/>
      <c r="AL55" s="1238"/>
      <c r="AM55" s="1237"/>
      <c r="AN55" s="1237"/>
      <c r="AO55" s="1237"/>
      <c r="AP55" s="1237"/>
      <c r="AQ55" s="1237"/>
      <c r="AR55" s="1237"/>
      <c r="AS55" s="454">
        <v>0</v>
      </c>
      <c r="AT55" s="453">
        <v>0</v>
      </c>
      <c r="AU55" s="1237"/>
      <c r="AV55" s="1238"/>
      <c r="AW55" s="1237"/>
      <c r="AX55" s="1237"/>
      <c r="AY55" s="1237"/>
      <c r="AZ55" s="1237"/>
      <c r="BA55" s="1237"/>
      <c r="BB55" s="1237"/>
      <c r="BC55" s="454">
        <v>0</v>
      </c>
      <c r="BD55" s="453">
        <v>0</v>
      </c>
      <c r="BE55" s="1237"/>
      <c r="BF55" s="1238"/>
      <c r="BG55" s="1237"/>
      <c r="BH55" s="1237"/>
      <c r="BI55" s="1237"/>
      <c r="BJ55" s="1237"/>
      <c r="BK55" s="1237"/>
      <c r="BL55" s="1237"/>
      <c r="BM55" s="454">
        <v>0</v>
      </c>
      <c r="BN55" s="453">
        <v>0</v>
      </c>
      <c r="BO55" s="1237"/>
      <c r="BP55" s="1238"/>
      <c r="BQ55" s="1237"/>
      <c r="BR55" s="1237"/>
      <c r="BS55" s="1237"/>
      <c r="BT55" s="1237"/>
      <c r="BU55" s="1237"/>
      <c r="BV55" s="1237"/>
      <c r="BW55" s="454">
        <v>0</v>
      </c>
      <c r="BX55" s="453">
        <v>0</v>
      </c>
      <c r="BY55" s="1237"/>
      <c r="BZ55" s="1238"/>
      <c r="CA55" s="1237"/>
      <c r="CB55" s="1237"/>
      <c r="CC55" s="1237"/>
      <c r="CD55" s="1237"/>
      <c r="CE55" s="1237"/>
      <c r="CF55" s="1237"/>
      <c r="CG55" s="454">
        <v>0</v>
      </c>
      <c r="CH55" s="453">
        <v>0</v>
      </c>
      <c r="CI55" s="1237"/>
      <c r="CJ55" s="1238"/>
      <c r="CK55" s="1237"/>
      <c r="CL55" s="1237"/>
      <c r="CM55" s="1237"/>
      <c r="CN55" s="1237"/>
      <c r="CO55" s="1237"/>
      <c r="CP55" s="1237"/>
      <c r="CQ55" s="454">
        <v>0</v>
      </c>
      <c r="CR55" s="455">
        <v>0</v>
      </c>
      <c r="CS55" s="1052">
        <f>SUM(AI55,AS55,BC55,BM55,BW55,CG55,CQ55)</f>
        <v>0</v>
      </c>
      <c r="CT55" s="374">
        <f>SUM(AJ55,AT55,BD55,BN55,BX55,CH55,CR55)</f>
        <v>0</v>
      </c>
    </row>
    <row r="56" spans="1:98" x14ac:dyDescent="0.25">
      <c r="A56" s="2270" t="s">
        <v>87</v>
      </c>
      <c r="B56" s="2271"/>
      <c r="C56" s="2271"/>
      <c r="D56" s="2272"/>
      <c r="E56" s="1049"/>
      <c r="F56" s="305"/>
      <c r="G56" s="1049"/>
      <c r="H56" s="1049"/>
      <c r="I56" s="1049"/>
      <c r="J56" s="1049"/>
      <c r="K56" s="1049"/>
      <c r="L56" s="1049"/>
      <c r="M56" s="105">
        <v>0</v>
      </c>
      <c r="N56" s="106">
        <v>0</v>
      </c>
      <c r="O56" s="1239"/>
      <c r="P56" s="1240"/>
      <c r="Q56" s="1239"/>
      <c r="R56" s="1239"/>
      <c r="S56" s="1239"/>
      <c r="T56" s="1239"/>
      <c r="U56" s="1239"/>
      <c r="V56" s="1239"/>
      <c r="W56" s="107">
        <v>0</v>
      </c>
      <c r="X56" s="106">
        <v>0</v>
      </c>
      <c r="Y56" s="1053"/>
      <c r="Z56" s="369"/>
      <c r="AA56" s="1053"/>
      <c r="AB56" s="1053"/>
      <c r="AC56" s="1053"/>
      <c r="AD56" s="1053"/>
      <c r="AE56" s="1053"/>
      <c r="AF56" s="1053"/>
      <c r="AG56" s="523">
        <f t="shared" si="106"/>
        <v>0</v>
      </c>
      <c r="AH56" s="522">
        <f t="shared" si="106"/>
        <v>0</v>
      </c>
      <c r="AI56" s="105">
        <v>0</v>
      </c>
      <c r="AJ56" s="106">
        <v>0</v>
      </c>
      <c r="AK56" s="1239"/>
      <c r="AL56" s="1240"/>
      <c r="AM56" s="1239"/>
      <c r="AN56" s="1239"/>
      <c r="AO56" s="1239"/>
      <c r="AP56" s="1239"/>
      <c r="AQ56" s="1239"/>
      <c r="AR56" s="1239"/>
      <c r="AS56" s="107">
        <v>0</v>
      </c>
      <c r="AT56" s="106">
        <v>0</v>
      </c>
      <c r="AU56" s="1239"/>
      <c r="AV56" s="1240"/>
      <c r="AW56" s="1239"/>
      <c r="AX56" s="1239"/>
      <c r="AY56" s="1239"/>
      <c r="AZ56" s="1239"/>
      <c r="BA56" s="1239"/>
      <c r="BB56" s="1239"/>
      <c r="BC56" s="107">
        <v>0</v>
      </c>
      <c r="BD56" s="106">
        <v>0</v>
      </c>
      <c r="BE56" s="1239"/>
      <c r="BF56" s="1240"/>
      <c r="BG56" s="1239"/>
      <c r="BH56" s="1239"/>
      <c r="BI56" s="1239"/>
      <c r="BJ56" s="1239"/>
      <c r="BK56" s="1239"/>
      <c r="BL56" s="1239"/>
      <c r="BM56" s="107">
        <v>0</v>
      </c>
      <c r="BN56" s="106">
        <v>0</v>
      </c>
      <c r="BO56" s="1239"/>
      <c r="BP56" s="1240"/>
      <c r="BQ56" s="1239"/>
      <c r="BR56" s="1239"/>
      <c r="BS56" s="1239"/>
      <c r="BT56" s="1239"/>
      <c r="BU56" s="1239"/>
      <c r="BV56" s="1239"/>
      <c r="BW56" s="107">
        <v>0</v>
      </c>
      <c r="BX56" s="106">
        <v>0</v>
      </c>
      <c r="BY56" s="1239"/>
      <c r="BZ56" s="1240"/>
      <c r="CA56" s="1239"/>
      <c r="CB56" s="1239"/>
      <c r="CC56" s="1239"/>
      <c r="CD56" s="1239"/>
      <c r="CE56" s="1239"/>
      <c r="CF56" s="1239"/>
      <c r="CG56" s="107">
        <v>0</v>
      </c>
      <c r="CH56" s="106">
        <v>0</v>
      </c>
      <c r="CI56" s="1239"/>
      <c r="CJ56" s="1240"/>
      <c r="CK56" s="1239"/>
      <c r="CL56" s="1239"/>
      <c r="CM56" s="1239"/>
      <c r="CN56" s="1239"/>
      <c r="CO56" s="1239"/>
      <c r="CP56" s="1239"/>
      <c r="CQ56" s="107">
        <v>0</v>
      </c>
      <c r="CR56" s="108">
        <v>0</v>
      </c>
      <c r="CS56" s="372">
        <f t="shared" ref="CS56:CT71" si="107">SUM(AI56,AS56,BC56,BM56,BW56,CG56,CQ56)</f>
        <v>0</v>
      </c>
      <c r="CT56" s="274">
        <f t="shared" si="107"/>
        <v>0</v>
      </c>
    </row>
    <row r="57" spans="1:98" x14ac:dyDescent="0.25">
      <c r="A57" s="2270" t="s">
        <v>88</v>
      </c>
      <c r="B57" s="2271"/>
      <c r="C57" s="2271"/>
      <c r="D57" s="2272"/>
      <c r="E57" s="1049"/>
      <c r="F57" s="305"/>
      <c r="G57" s="1049"/>
      <c r="H57" s="1049"/>
      <c r="I57" s="1049"/>
      <c r="J57" s="1049"/>
      <c r="K57" s="1049"/>
      <c r="L57" s="1049"/>
      <c r="M57" s="105">
        <v>0</v>
      </c>
      <c r="N57" s="106">
        <v>0</v>
      </c>
      <c r="O57" s="1239"/>
      <c r="P57" s="1240"/>
      <c r="Q57" s="1239"/>
      <c r="R57" s="1239"/>
      <c r="S57" s="1239"/>
      <c r="T57" s="1239"/>
      <c r="U57" s="1239"/>
      <c r="V57" s="1239"/>
      <c r="W57" s="107">
        <v>0</v>
      </c>
      <c r="X57" s="106">
        <v>0</v>
      </c>
      <c r="Y57" s="1053"/>
      <c r="Z57" s="369"/>
      <c r="AA57" s="1053"/>
      <c r="AB57" s="1053"/>
      <c r="AC57" s="1053"/>
      <c r="AD57" s="1053"/>
      <c r="AE57" s="1053"/>
      <c r="AF57" s="1053"/>
      <c r="AG57" s="523">
        <f t="shared" si="106"/>
        <v>0</v>
      </c>
      <c r="AH57" s="522">
        <f t="shared" si="106"/>
        <v>0</v>
      </c>
      <c r="AI57" s="105">
        <v>0</v>
      </c>
      <c r="AJ57" s="106">
        <v>0</v>
      </c>
      <c r="AK57" s="1239"/>
      <c r="AL57" s="1240"/>
      <c r="AM57" s="1239"/>
      <c r="AN57" s="1239"/>
      <c r="AO57" s="1239"/>
      <c r="AP57" s="1239"/>
      <c r="AQ57" s="1239"/>
      <c r="AR57" s="1239"/>
      <c r="AS57" s="107">
        <v>0</v>
      </c>
      <c r="AT57" s="106">
        <v>0</v>
      </c>
      <c r="AU57" s="1239"/>
      <c r="AV57" s="1240"/>
      <c r="AW57" s="1239"/>
      <c r="AX57" s="1239"/>
      <c r="AY57" s="1239"/>
      <c r="AZ57" s="1239"/>
      <c r="BA57" s="1239"/>
      <c r="BB57" s="1239"/>
      <c r="BC57" s="107">
        <v>0</v>
      </c>
      <c r="BD57" s="106">
        <v>0</v>
      </c>
      <c r="BE57" s="1239"/>
      <c r="BF57" s="1240"/>
      <c r="BG57" s="1239"/>
      <c r="BH57" s="1239"/>
      <c r="BI57" s="1239"/>
      <c r="BJ57" s="1239"/>
      <c r="BK57" s="1239"/>
      <c r="BL57" s="1239"/>
      <c r="BM57" s="107">
        <v>0</v>
      </c>
      <c r="BN57" s="106">
        <v>0</v>
      </c>
      <c r="BO57" s="1239"/>
      <c r="BP57" s="1240"/>
      <c r="BQ57" s="1239"/>
      <c r="BR57" s="1239"/>
      <c r="BS57" s="1239"/>
      <c r="BT57" s="1239"/>
      <c r="BU57" s="1239"/>
      <c r="BV57" s="1239"/>
      <c r="BW57" s="107">
        <v>0</v>
      </c>
      <c r="BX57" s="106">
        <v>0</v>
      </c>
      <c r="BY57" s="1239"/>
      <c r="BZ57" s="1240"/>
      <c r="CA57" s="1239"/>
      <c r="CB57" s="1239"/>
      <c r="CC57" s="1239"/>
      <c r="CD57" s="1239"/>
      <c r="CE57" s="1239"/>
      <c r="CF57" s="1239"/>
      <c r="CG57" s="107">
        <v>0</v>
      </c>
      <c r="CH57" s="106">
        <v>0</v>
      </c>
      <c r="CI57" s="1239"/>
      <c r="CJ57" s="1240"/>
      <c r="CK57" s="1239"/>
      <c r="CL57" s="1239"/>
      <c r="CM57" s="1239"/>
      <c r="CN57" s="1239"/>
      <c r="CO57" s="1239"/>
      <c r="CP57" s="1239"/>
      <c r="CQ57" s="107">
        <v>0</v>
      </c>
      <c r="CR57" s="108">
        <v>0</v>
      </c>
      <c r="CS57" s="372">
        <f t="shared" si="107"/>
        <v>0</v>
      </c>
      <c r="CT57" s="274">
        <f t="shared" si="107"/>
        <v>0</v>
      </c>
    </row>
    <row r="58" spans="1:98" x14ac:dyDescent="0.25">
      <c r="A58" s="2270" t="s">
        <v>89</v>
      </c>
      <c r="B58" s="2271"/>
      <c r="C58" s="2271"/>
      <c r="D58" s="2272"/>
      <c r="E58" s="1049"/>
      <c r="F58" s="305"/>
      <c r="G58" s="1049"/>
      <c r="H58" s="1049"/>
      <c r="I58" s="1049"/>
      <c r="J58" s="1049"/>
      <c r="K58" s="1049"/>
      <c r="L58" s="1049"/>
      <c r="M58" s="105">
        <v>0</v>
      </c>
      <c r="N58" s="106">
        <v>0</v>
      </c>
      <c r="O58" s="1239"/>
      <c r="P58" s="1240"/>
      <c r="Q58" s="1239"/>
      <c r="R58" s="1239"/>
      <c r="S58" s="1239"/>
      <c r="T58" s="1239"/>
      <c r="U58" s="1239"/>
      <c r="V58" s="1239"/>
      <c r="W58" s="107">
        <v>0</v>
      </c>
      <c r="X58" s="106">
        <v>0</v>
      </c>
      <c r="Y58" s="1053"/>
      <c r="Z58" s="369"/>
      <c r="AA58" s="1053"/>
      <c r="AB58" s="1053"/>
      <c r="AC58" s="1053"/>
      <c r="AD58" s="1053"/>
      <c r="AE58" s="1053"/>
      <c r="AF58" s="1053"/>
      <c r="AG58" s="523">
        <f t="shared" si="106"/>
        <v>0</v>
      </c>
      <c r="AH58" s="522">
        <f t="shared" si="106"/>
        <v>0</v>
      </c>
      <c r="AI58" s="105">
        <v>0</v>
      </c>
      <c r="AJ58" s="106">
        <v>0</v>
      </c>
      <c r="AK58" s="1239"/>
      <c r="AL58" s="1240"/>
      <c r="AM58" s="1239"/>
      <c r="AN58" s="1239"/>
      <c r="AO58" s="1239"/>
      <c r="AP58" s="1239"/>
      <c r="AQ58" s="1239"/>
      <c r="AR58" s="1239"/>
      <c r="AS58" s="107">
        <v>0</v>
      </c>
      <c r="AT58" s="106">
        <v>0</v>
      </c>
      <c r="AU58" s="1239"/>
      <c r="AV58" s="1240"/>
      <c r="AW58" s="1239"/>
      <c r="AX58" s="1239"/>
      <c r="AY58" s="1239"/>
      <c r="AZ58" s="1239"/>
      <c r="BA58" s="1239"/>
      <c r="BB58" s="1239"/>
      <c r="BC58" s="107">
        <v>0</v>
      </c>
      <c r="BD58" s="106">
        <v>0</v>
      </c>
      <c r="BE58" s="1239"/>
      <c r="BF58" s="1240"/>
      <c r="BG58" s="1239"/>
      <c r="BH58" s="1239"/>
      <c r="BI58" s="1239"/>
      <c r="BJ58" s="1239"/>
      <c r="BK58" s="1239"/>
      <c r="BL58" s="1239"/>
      <c r="BM58" s="107">
        <v>0</v>
      </c>
      <c r="BN58" s="106">
        <v>0</v>
      </c>
      <c r="BO58" s="1239"/>
      <c r="BP58" s="1240"/>
      <c r="BQ58" s="1239"/>
      <c r="BR58" s="1239"/>
      <c r="BS58" s="1239"/>
      <c r="BT58" s="1239"/>
      <c r="BU58" s="1239"/>
      <c r="BV58" s="1239"/>
      <c r="BW58" s="107">
        <v>0</v>
      </c>
      <c r="BX58" s="106">
        <v>0</v>
      </c>
      <c r="BY58" s="1239"/>
      <c r="BZ58" s="1240"/>
      <c r="CA58" s="1239"/>
      <c r="CB58" s="1239"/>
      <c r="CC58" s="1239"/>
      <c r="CD58" s="1239"/>
      <c r="CE58" s="1239"/>
      <c r="CF58" s="1239"/>
      <c r="CG58" s="107">
        <v>0</v>
      </c>
      <c r="CH58" s="106">
        <v>0</v>
      </c>
      <c r="CI58" s="1239"/>
      <c r="CJ58" s="1240"/>
      <c r="CK58" s="1239"/>
      <c r="CL58" s="1239"/>
      <c r="CM58" s="1239"/>
      <c r="CN58" s="1239"/>
      <c r="CO58" s="1239"/>
      <c r="CP58" s="1239"/>
      <c r="CQ58" s="107">
        <v>0</v>
      </c>
      <c r="CR58" s="108">
        <v>0</v>
      </c>
      <c r="CS58" s="372">
        <f t="shared" si="107"/>
        <v>0</v>
      </c>
      <c r="CT58" s="274">
        <f t="shared" si="107"/>
        <v>0</v>
      </c>
    </row>
    <row r="59" spans="1:98" x14ac:dyDescent="0.25">
      <c r="A59" s="2270" t="s">
        <v>90</v>
      </c>
      <c r="B59" s="2271"/>
      <c r="C59" s="2271"/>
      <c r="D59" s="2272"/>
      <c r="E59" s="1049"/>
      <c r="F59" s="305"/>
      <c r="G59" s="1049"/>
      <c r="H59" s="1049"/>
      <c r="I59" s="1049"/>
      <c r="J59" s="1049"/>
      <c r="K59" s="1049"/>
      <c r="L59" s="1049"/>
      <c r="M59" s="105">
        <v>0</v>
      </c>
      <c r="N59" s="106">
        <v>0</v>
      </c>
      <c r="O59" s="1239"/>
      <c r="P59" s="1240"/>
      <c r="Q59" s="1239"/>
      <c r="R59" s="1239"/>
      <c r="S59" s="1239"/>
      <c r="T59" s="1239"/>
      <c r="U59" s="1239"/>
      <c r="V59" s="1239"/>
      <c r="W59" s="107">
        <v>0</v>
      </c>
      <c r="X59" s="106">
        <v>0</v>
      </c>
      <c r="Y59" s="1053"/>
      <c r="Z59" s="369"/>
      <c r="AA59" s="1053"/>
      <c r="AB59" s="1053"/>
      <c r="AC59" s="1053"/>
      <c r="AD59" s="1053"/>
      <c r="AE59" s="1053"/>
      <c r="AF59" s="1053"/>
      <c r="AG59" s="523">
        <f t="shared" si="106"/>
        <v>0</v>
      </c>
      <c r="AH59" s="522">
        <f t="shared" si="106"/>
        <v>0</v>
      </c>
      <c r="AI59" s="105">
        <v>0</v>
      </c>
      <c r="AJ59" s="106">
        <v>0</v>
      </c>
      <c r="AK59" s="1239"/>
      <c r="AL59" s="1240"/>
      <c r="AM59" s="1239"/>
      <c r="AN59" s="1239"/>
      <c r="AO59" s="1239"/>
      <c r="AP59" s="1239"/>
      <c r="AQ59" s="1239"/>
      <c r="AR59" s="1239"/>
      <c r="AS59" s="107">
        <v>0</v>
      </c>
      <c r="AT59" s="106">
        <v>0</v>
      </c>
      <c r="AU59" s="1239"/>
      <c r="AV59" s="1240"/>
      <c r="AW59" s="1239"/>
      <c r="AX59" s="1239"/>
      <c r="AY59" s="1239"/>
      <c r="AZ59" s="1239"/>
      <c r="BA59" s="1239"/>
      <c r="BB59" s="1239"/>
      <c r="BC59" s="107">
        <v>0</v>
      </c>
      <c r="BD59" s="106">
        <v>0</v>
      </c>
      <c r="BE59" s="1239"/>
      <c r="BF59" s="1240"/>
      <c r="BG59" s="1239"/>
      <c r="BH59" s="1239"/>
      <c r="BI59" s="1239"/>
      <c r="BJ59" s="1239"/>
      <c r="BK59" s="1239"/>
      <c r="BL59" s="1239"/>
      <c r="BM59" s="107">
        <v>0</v>
      </c>
      <c r="BN59" s="106">
        <v>0</v>
      </c>
      <c r="BO59" s="1239"/>
      <c r="BP59" s="1240"/>
      <c r="BQ59" s="1239"/>
      <c r="BR59" s="1239"/>
      <c r="BS59" s="1239"/>
      <c r="BT59" s="1239"/>
      <c r="BU59" s="1239"/>
      <c r="BV59" s="1239"/>
      <c r="BW59" s="107">
        <v>0</v>
      </c>
      <c r="BX59" s="106">
        <v>0</v>
      </c>
      <c r="BY59" s="1239"/>
      <c r="BZ59" s="1240"/>
      <c r="CA59" s="1239"/>
      <c r="CB59" s="1239"/>
      <c r="CC59" s="1239"/>
      <c r="CD59" s="1239"/>
      <c r="CE59" s="1239"/>
      <c r="CF59" s="1239"/>
      <c r="CG59" s="107">
        <v>0</v>
      </c>
      <c r="CH59" s="106">
        <v>0</v>
      </c>
      <c r="CI59" s="1239"/>
      <c r="CJ59" s="1240"/>
      <c r="CK59" s="1239"/>
      <c r="CL59" s="1239"/>
      <c r="CM59" s="1239"/>
      <c r="CN59" s="1239"/>
      <c r="CO59" s="1239"/>
      <c r="CP59" s="1239"/>
      <c r="CQ59" s="107">
        <v>0</v>
      </c>
      <c r="CR59" s="108">
        <v>0</v>
      </c>
      <c r="CS59" s="372">
        <f t="shared" si="107"/>
        <v>0</v>
      </c>
      <c r="CT59" s="274">
        <f t="shared" si="107"/>
        <v>0</v>
      </c>
    </row>
    <row r="60" spans="1:98" x14ac:dyDescent="0.25">
      <c r="A60" s="2270" t="s">
        <v>91</v>
      </c>
      <c r="B60" s="2271"/>
      <c r="C60" s="2271"/>
      <c r="D60" s="2272"/>
      <c r="E60" s="1049"/>
      <c r="F60" s="305"/>
      <c r="G60" s="1049"/>
      <c r="H60" s="1049"/>
      <c r="I60" s="1049"/>
      <c r="J60" s="1049"/>
      <c r="K60" s="1049"/>
      <c r="L60" s="1049"/>
      <c r="M60" s="105">
        <v>0</v>
      </c>
      <c r="N60" s="106">
        <v>0</v>
      </c>
      <c r="O60" s="1239"/>
      <c r="P60" s="1240"/>
      <c r="Q60" s="1239"/>
      <c r="R60" s="1239"/>
      <c r="S60" s="1239"/>
      <c r="T60" s="1239"/>
      <c r="U60" s="1239"/>
      <c r="V60" s="1239"/>
      <c r="W60" s="107">
        <v>0</v>
      </c>
      <c r="X60" s="106">
        <v>0</v>
      </c>
      <c r="Y60" s="1053"/>
      <c r="Z60" s="369"/>
      <c r="AA60" s="1053"/>
      <c r="AB60" s="1053"/>
      <c r="AC60" s="1053"/>
      <c r="AD60" s="1053"/>
      <c r="AE60" s="1053"/>
      <c r="AF60" s="1053"/>
      <c r="AG60" s="523">
        <f t="shared" si="106"/>
        <v>0</v>
      </c>
      <c r="AH60" s="522">
        <f t="shared" si="106"/>
        <v>0</v>
      </c>
      <c r="AI60" s="105">
        <v>0</v>
      </c>
      <c r="AJ60" s="106">
        <v>0</v>
      </c>
      <c r="AK60" s="1239"/>
      <c r="AL60" s="1240"/>
      <c r="AM60" s="1239"/>
      <c r="AN60" s="1239"/>
      <c r="AO60" s="1239"/>
      <c r="AP60" s="1239"/>
      <c r="AQ60" s="1239"/>
      <c r="AR60" s="1239"/>
      <c r="AS60" s="107">
        <v>0</v>
      </c>
      <c r="AT60" s="106">
        <v>0</v>
      </c>
      <c r="AU60" s="1239"/>
      <c r="AV60" s="1240"/>
      <c r="AW60" s="1239"/>
      <c r="AX60" s="1239"/>
      <c r="AY60" s="1239"/>
      <c r="AZ60" s="1239"/>
      <c r="BA60" s="1239"/>
      <c r="BB60" s="1239"/>
      <c r="BC60" s="107">
        <v>0</v>
      </c>
      <c r="BD60" s="106">
        <v>0</v>
      </c>
      <c r="BE60" s="1239"/>
      <c r="BF60" s="1240"/>
      <c r="BG60" s="1239"/>
      <c r="BH60" s="1239"/>
      <c r="BI60" s="1239"/>
      <c r="BJ60" s="1239"/>
      <c r="BK60" s="1239"/>
      <c r="BL60" s="1239"/>
      <c r="BM60" s="107">
        <v>0</v>
      </c>
      <c r="BN60" s="106">
        <v>0</v>
      </c>
      <c r="BO60" s="1239"/>
      <c r="BP60" s="1240"/>
      <c r="BQ60" s="1239"/>
      <c r="BR60" s="1239"/>
      <c r="BS60" s="1239"/>
      <c r="BT60" s="1239"/>
      <c r="BU60" s="1239"/>
      <c r="BV60" s="1239"/>
      <c r="BW60" s="107">
        <v>0</v>
      </c>
      <c r="BX60" s="106">
        <v>0</v>
      </c>
      <c r="BY60" s="1239"/>
      <c r="BZ60" s="1240"/>
      <c r="CA60" s="1239"/>
      <c r="CB60" s="1239"/>
      <c r="CC60" s="1239"/>
      <c r="CD60" s="1239"/>
      <c r="CE60" s="1239"/>
      <c r="CF60" s="1239"/>
      <c r="CG60" s="107">
        <v>0</v>
      </c>
      <c r="CH60" s="106">
        <v>0</v>
      </c>
      <c r="CI60" s="1239"/>
      <c r="CJ60" s="1240"/>
      <c r="CK60" s="1239"/>
      <c r="CL60" s="1239"/>
      <c r="CM60" s="1239"/>
      <c r="CN60" s="1239"/>
      <c r="CO60" s="1239"/>
      <c r="CP60" s="1239"/>
      <c r="CQ60" s="107">
        <v>0</v>
      </c>
      <c r="CR60" s="108">
        <v>0</v>
      </c>
      <c r="CS60" s="372">
        <f t="shared" si="107"/>
        <v>0</v>
      </c>
      <c r="CT60" s="274">
        <f t="shared" si="107"/>
        <v>0</v>
      </c>
    </row>
    <row r="61" spans="1:98" x14ac:dyDescent="0.25">
      <c r="A61" s="2270" t="s">
        <v>92</v>
      </c>
      <c r="B61" s="2271"/>
      <c r="C61" s="2271"/>
      <c r="D61" s="2272"/>
      <c r="E61" s="1049"/>
      <c r="F61" s="305"/>
      <c r="G61" s="1049"/>
      <c r="H61" s="1049"/>
      <c r="I61" s="1049"/>
      <c r="J61" s="1049"/>
      <c r="K61" s="1049"/>
      <c r="L61" s="1049"/>
      <c r="M61" s="105">
        <v>0</v>
      </c>
      <c r="N61" s="106">
        <v>0</v>
      </c>
      <c r="O61" s="1239"/>
      <c r="P61" s="1240"/>
      <c r="Q61" s="1239"/>
      <c r="R61" s="1239"/>
      <c r="S61" s="1239"/>
      <c r="T61" s="1239"/>
      <c r="U61" s="1239"/>
      <c r="V61" s="1239"/>
      <c r="W61" s="107">
        <v>0</v>
      </c>
      <c r="X61" s="106">
        <v>0</v>
      </c>
      <c r="Y61" s="1053"/>
      <c r="Z61" s="369"/>
      <c r="AA61" s="1053"/>
      <c r="AB61" s="1053"/>
      <c r="AC61" s="1053"/>
      <c r="AD61" s="1053"/>
      <c r="AE61" s="1053"/>
      <c r="AF61" s="1053"/>
      <c r="AG61" s="523">
        <f t="shared" si="106"/>
        <v>0</v>
      </c>
      <c r="AH61" s="522">
        <f t="shared" si="106"/>
        <v>0</v>
      </c>
      <c r="AI61" s="105">
        <v>0</v>
      </c>
      <c r="AJ61" s="106">
        <v>0</v>
      </c>
      <c r="AK61" s="1239"/>
      <c r="AL61" s="1240"/>
      <c r="AM61" s="1239"/>
      <c r="AN61" s="1239"/>
      <c r="AO61" s="1239"/>
      <c r="AP61" s="1239"/>
      <c r="AQ61" s="1239"/>
      <c r="AR61" s="1239"/>
      <c r="AS61" s="107">
        <v>0</v>
      </c>
      <c r="AT61" s="106">
        <v>0</v>
      </c>
      <c r="AU61" s="1239"/>
      <c r="AV61" s="1240"/>
      <c r="AW61" s="1239"/>
      <c r="AX61" s="1239"/>
      <c r="AY61" s="1239"/>
      <c r="AZ61" s="1239"/>
      <c r="BA61" s="1239"/>
      <c r="BB61" s="1239"/>
      <c r="BC61" s="107">
        <v>0</v>
      </c>
      <c r="BD61" s="106">
        <v>0</v>
      </c>
      <c r="BE61" s="1239"/>
      <c r="BF61" s="1240"/>
      <c r="BG61" s="1239"/>
      <c r="BH61" s="1239"/>
      <c r="BI61" s="1239"/>
      <c r="BJ61" s="1239"/>
      <c r="BK61" s="1239"/>
      <c r="BL61" s="1239"/>
      <c r="BM61" s="107">
        <v>0</v>
      </c>
      <c r="BN61" s="106">
        <v>0</v>
      </c>
      <c r="BO61" s="1239"/>
      <c r="BP61" s="1240"/>
      <c r="BQ61" s="1239"/>
      <c r="BR61" s="1239"/>
      <c r="BS61" s="1239"/>
      <c r="BT61" s="1239"/>
      <c r="BU61" s="1239"/>
      <c r="BV61" s="1239"/>
      <c r="BW61" s="107">
        <v>0</v>
      </c>
      <c r="BX61" s="106">
        <v>0</v>
      </c>
      <c r="BY61" s="1239"/>
      <c r="BZ61" s="1240"/>
      <c r="CA61" s="1239"/>
      <c r="CB61" s="1239"/>
      <c r="CC61" s="1239"/>
      <c r="CD61" s="1239"/>
      <c r="CE61" s="1239"/>
      <c r="CF61" s="1239"/>
      <c r="CG61" s="107">
        <v>0</v>
      </c>
      <c r="CH61" s="106">
        <v>0</v>
      </c>
      <c r="CI61" s="1239"/>
      <c r="CJ61" s="1240"/>
      <c r="CK61" s="1239"/>
      <c r="CL61" s="1239"/>
      <c r="CM61" s="1239"/>
      <c r="CN61" s="1239"/>
      <c r="CO61" s="1239"/>
      <c r="CP61" s="1239"/>
      <c r="CQ61" s="107">
        <v>0</v>
      </c>
      <c r="CR61" s="108">
        <v>0</v>
      </c>
      <c r="CS61" s="372">
        <f t="shared" si="107"/>
        <v>0</v>
      </c>
      <c r="CT61" s="274">
        <f t="shared" si="107"/>
        <v>0</v>
      </c>
    </row>
    <row r="62" spans="1:98" x14ac:dyDescent="0.25">
      <c r="A62" s="2270" t="s">
        <v>93</v>
      </c>
      <c r="B62" s="2271"/>
      <c r="C62" s="2271"/>
      <c r="D62" s="2272"/>
      <c r="E62" s="1049"/>
      <c r="F62" s="305"/>
      <c r="G62" s="1049"/>
      <c r="H62" s="1049"/>
      <c r="I62" s="1049"/>
      <c r="J62" s="1049"/>
      <c r="K62" s="1049"/>
      <c r="L62" s="1049"/>
      <c r="M62" s="105">
        <v>0</v>
      </c>
      <c r="N62" s="106">
        <v>0</v>
      </c>
      <c r="O62" s="1239"/>
      <c r="P62" s="1240"/>
      <c r="Q62" s="1239"/>
      <c r="R62" s="1239"/>
      <c r="S62" s="1239"/>
      <c r="T62" s="1239"/>
      <c r="U62" s="1239"/>
      <c r="V62" s="1239"/>
      <c r="W62" s="107">
        <v>0</v>
      </c>
      <c r="X62" s="106">
        <v>0</v>
      </c>
      <c r="Y62" s="1053"/>
      <c r="Z62" s="369"/>
      <c r="AA62" s="1053"/>
      <c r="AB62" s="1053"/>
      <c r="AC62" s="1053"/>
      <c r="AD62" s="1053"/>
      <c r="AE62" s="1053"/>
      <c r="AF62" s="1053"/>
      <c r="AG62" s="523">
        <f t="shared" si="106"/>
        <v>0</v>
      </c>
      <c r="AH62" s="522">
        <f t="shared" si="106"/>
        <v>0</v>
      </c>
      <c r="AI62" s="105">
        <v>0</v>
      </c>
      <c r="AJ62" s="106">
        <v>0</v>
      </c>
      <c r="AK62" s="1239"/>
      <c r="AL62" s="1240"/>
      <c r="AM62" s="1239"/>
      <c r="AN62" s="1239"/>
      <c r="AO62" s="1239"/>
      <c r="AP62" s="1239"/>
      <c r="AQ62" s="1239"/>
      <c r="AR62" s="1239"/>
      <c r="AS62" s="107">
        <v>0</v>
      </c>
      <c r="AT62" s="106">
        <v>0</v>
      </c>
      <c r="AU62" s="1239"/>
      <c r="AV62" s="1240"/>
      <c r="AW62" s="1239"/>
      <c r="AX62" s="1239"/>
      <c r="AY62" s="1239"/>
      <c r="AZ62" s="1239"/>
      <c r="BA62" s="1239"/>
      <c r="BB62" s="1239"/>
      <c r="BC62" s="107">
        <v>0</v>
      </c>
      <c r="BD62" s="106">
        <v>0</v>
      </c>
      <c r="BE62" s="1239"/>
      <c r="BF62" s="1240"/>
      <c r="BG62" s="1239"/>
      <c r="BH62" s="1239"/>
      <c r="BI62" s="1239"/>
      <c r="BJ62" s="1239"/>
      <c r="BK62" s="1239"/>
      <c r="BL62" s="1239"/>
      <c r="BM62" s="107">
        <v>0</v>
      </c>
      <c r="BN62" s="106">
        <v>0</v>
      </c>
      <c r="BO62" s="1239"/>
      <c r="BP62" s="1240"/>
      <c r="BQ62" s="1239"/>
      <c r="BR62" s="1239"/>
      <c r="BS62" s="1239"/>
      <c r="BT62" s="1239"/>
      <c r="BU62" s="1239"/>
      <c r="BV62" s="1239"/>
      <c r="BW62" s="107">
        <v>0</v>
      </c>
      <c r="BX62" s="106">
        <v>0</v>
      </c>
      <c r="BY62" s="1239"/>
      <c r="BZ62" s="1240"/>
      <c r="CA62" s="1239"/>
      <c r="CB62" s="1239"/>
      <c r="CC62" s="1239"/>
      <c r="CD62" s="1239"/>
      <c r="CE62" s="1239"/>
      <c r="CF62" s="1239"/>
      <c r="CG62" s="107">
        <v>0</v>
      </c>
      <c r="CH62" s="106">
        <v>0</v>
      </c>
      <c r="CI62" s="1239"/>
      <c r="CJ62" s="1240"/>
      <c r="CK62" s="1239"/>
      <c r="CL62" s="1239"/>
      <c r="CM62" s="1239"/>
      <c r="CN62" s="1239"/>
      <c r="CO62" s="1239"/>
      <c r="CP62" s="1239"/>
      <c r="CQ62" s="107">
        <v>0</v>
      </c>
      <c r="CR62" s="108">
        <v>0</v>
      </c>
      <c r="CS62" s="372">
        <f t="shared" si="107"/>
        <v>0</v>
      </c>
      <c r="CT62" s="274">
        <f t="shared" si="107"/>
        <v>0</v>
      </c>
    </row>
    <row r="63" spans="1:98" x14ac:dyDescent="0.25">
      <c r="A63" s="2270" t="s">
        <v>94</v>
      </c>
      <c r="B63" s="2271"/>
      <c r="C63" s="2271"/>
      <c r="D63" s="2272"/>
      <c r="E63" s="1049"/>
      <c r="F63" s="305"/>
      <c r="G63" s="1049"/>
      <c r="H63" s="1049"/>
      <c r="I63" s="1049"/>
      <c r="J63" s="1049"/>
      <c r="K63" s="1049"/>
      <c r="L63" s="1049"/>
      <c r="M63" s="105">
        <v>0</v>
      </c>
      <c r="N63" s="106">
        <v>0</v>
      </c>
      <c r="O63" s="1239"/>
      <c r="P63" s="1240"/>
      <c r="Q63" s="1239"/>
      <c r="R63" s="1239"/>
      <c r="S63" s="1239"/>
      <c r="T63" s="1239"/>
      <c r="U63" s="1239"/>
      <c r="V63" s="1239"/>
      <c r="W63" s="107">
        <v>0</v>
      </c>
      <c r="X63" s="106">
        <v>0</v>
      </c>
      <c r="Y63" s="1053"/>
      <c r="Z63" s="369"/>
      <c r="AA63" s="1053"/>
      <c r="AB63" s="1053"/>
      <c r="AC63" s="1053"/>
      <c r="AD63" s="1053"/>
      <c r="AE63" s="1053"/>
      <c r="AF63" s="1053"/>
      <c r="AG63" s="523">
        <f t="shared" si="106"/>
        <v>0</v>
      </c>
      <c r="AH63" s="522">
        <f t="shared" si="106"/>
        <v>0</v>
      </c>
      <c r="AI63" s="105">
        <v>0</v>
      </c>
      <c r="AJ63" s="106">
        <v>0</v>
      </c>
      <c r="AK63" s="1239"/>
      <c r="AL63" s="1240"/>
      <c r="AM63" s="1239"/>
      <c r="AN63" s="1239"/>
      <c r="AO63" s="1239"/>
      <c r="AP63" s="1239"/>
      <c r="AQ63" s="1239"/>
      <c r="AR63" s="1239"/>
      <c r="AS63" s="107">
        <v>0</v>
      </c>
      <c r="AT63" s="106">
        <v>0</v>
      </c>
      <c r="AU63" s="1239"/>
      <c r="AV63" s="1240"/>
      <c r="AW63" s="1239"/>
      <c r="AX63" s="1239"/>
      <c r="AY63" s="1239"/>
      <c r="AZ63" s="1239"/>
      <c r="BA63" s="1239"/>
      <c r="BB63" s="1239"/>
      <c r="BC63" s="107">
        <v>0</v>
      </c>
      <c r="BD63" s="106">
        <v>0</v>
      </c>
      <c r="BE63" s="1239"/>
      <c r="BF63" s="1240"/>
      <c r="BG63" s="1239"/>
      <c r="BH63" s="1239"/>
      <c r="BI63" s="1239"/>
      <c r="BJ63" s="1239"/>
      <c r="BK63" s="1239"/>
      <c r="BL63" s="1239"/>
      <c r="BM63" s="107">
        <v>0</v>
      </c>
      <c r="BN63" s="106">
        <v>0</v>
      </c>
      <c r="BO63" s="1239"/>
      <c r="BP63" s="1240"/>
      <c r="BQ63" s="1239"/>
      <c r="BR63" s="1239"/>
      <c r="BS63" s="1239"/>
      <c r="BT63" s="1239"/>
      <c r="BU63" s="1239"/>
      <c r="BV63" s="1239"/>
      <c r="BW63" s="107">
        <v>0</v>
      </c>
      <c r="BX63" s="106">
        <v>0</v>
      </c>
      <c r="BY63" s="1239"/>
      <c r="BZ63" s="1240"/>
      <c r="CA63" s="1239"/>
      <c r="CB63" s="1239"/>
      <c r="CC63" s="1239"/>
      <c r="CD63" s="1239"/>
      <c r="CE63" s="1239"/>
      <c r="CF63" s="1239"/>
      <c r="CG63" s="107">
        <v>0</v>
      </c>
      <c r="CH63" s="106">
        <v>0</v>
      </c>
      <c r="CI63" s="1239"/>
      <c r="CJ63" s="1240"/>
      <c r="CK63" s="1239"/>
      <c r="CL63" s="1239"/>
      <c r="CM63" s="1239"/>
      <c r="CN63" s="1239"/>
      <c r="CO63" s="1239"/>
      <c r="CP63" s="1239"/>
      <c r="CQ63" s="107">
        <v>0</v>
      </c>
      <c r="CR63" s="108">
        <v>0</v>
      </c>
      <c r="CS63" s="372">
        <f t="shared" si="107"/>
        <v>0</v>
      </c>
      <c r="CT63" s="274">
        <f t="shared" si="107"/>
        <v>0</v>
      </c>
    </row>
    <row r="64" spans="1:98" x14ac:dyDescent="0.25">
      <c r="A64" s="2273" t="s">
        <v>95</v>
      </c>
      <c r="B64" s="2274"/>
      <c r="C64" s="2274"/>
      <c r="D64" s="2275"/>
      <c r="E64" s="1054"/>
      <c r="F64" s="637"/>
      <c r="G64" s="1054"/>
      <c r="H64" s="1054"/>
      <c r="I64" s="1054"/>
      <c r="J64" s="1054"/>
      <c r="K64" s="1054"/>
      <c r="L64" s="1054"/>
      <c r="M64" s="458">
        <v>0</v>
      </c>
      <c r="N64" s="456">
        <v>0</v>
      </c>
      <c r="O64" s="1241"/>
      <c r="P64" s="1242"/>
      <c r="Q64" s="1241"/>
      <c r="R64" s="1241"/>
      <c r="S64" s="1241"/>
      <c r="T64" s="1241"/>
      <c r="U64" s="1241"/>
      <c r="V64" s="1241"/>
      <c r="W64" s="457">
        <v>0</v>
      </c>
      <c r="X64" s="456">
        <v>0</v>
      </c>
      <c r="Y64" s="1055"/>
      <c r="Z64" s="638"/>
      <c r="AA64" s="1055"/>
      <c r="AB64" s="1055"/>
      <c r="AC64" s="1055"/>
      <c r="AD64" s="1055"/>
      <c r="AE64" s="1055"/>
      <c r="AF64" s="1055"/>
      <c r="AG64" s="1056">
        <f t="shared" si="106"/>
        <v>0</v>
      </c>
      <c r="AH64" s="515">
        <f t="shared" si="106"/>
        <v>0</v>
      </c>
      <c r="AI64" s="458">
        <v>0</v>
      </c>
      <c r="AJ64" s="456">
        <v>0</v>
      </c>
      <c r="AK64" s="1241"/>
      <c r="AL64" s="1242"/>
      <c r="AM64" s="1241"/>
      <c r="AN64" s="1241"/>
      <c r="AO64" s="1241"/>
      <c r="AP64" s="1241"/>
      <c r="AQ64" s="1241"/>
      <c r="AR64" s="1241"/>
      <c r="AS64" s="457">
        <v>0</v>
      </c>
      <c r="AT64" s="456">
        <v>0</v>
      </c>
      <c r="AU64" s="1241"/>
      <c r="AV64" s="1242"/>
      <c r="AW64" s="1241"/>
      <c r="AX64" s="1241"/>
      <c r="AY64" s="1241"/>
      <c r="AZ64" s="1241"/>
      <c r="BA64" s="1241"/>
      <c r="BB64" s="1241"/>
      <c r="BC64" s="457">
        <v>0</v>
      </c>
      <c r="BD64" s="456">
        <v>0</v>
      </c>
      <c r="BE64" s="1241"/>
      <c r="BF64" s="1242"/>
      <c r="BG64" s="1241"/>
      <c r="BH64" s="1241"/>
      <c r="BI64" s="1241"/>
      <c r="BJ64" s="1241"/>
      <c r="BK64" s="1241"/>
      <c r="BL64" s="1241"/>
      <c r="BM64" s="457">
        <v>0</v>
      </c>
      <c r="BN64" s="456">
        <v>0</v>
      </c>
      <c r="BO64" s="1241"/>
      <c r="BP64" s="1242"/>
      <c r="BQ64" s="1241"/>
      <c r="BR64" s="1241"/>
      <c r="BS64" s="1241"/>
      <c r="BT64" s="1241"/>
      <c r="BU64" s="1241"/>
      <c r="BV64" s="1241"/>
      <c r="BW64" s="457">
        <v>0</v>
      </c>
      <c r="BX64" s="456">
        <v>0</v>
      </c>
      <c r="BY64" s="1241"/>
      <c r="BZ64" s="1242"/>
      <c r="CA64" s="1241"/>
      <c r="CB64" s="1241"/>
      <c r="CC64" s="1241"/>
      <c r="CD64" s="1241"/>
      <c r="CE64" s="1241"/>
      <c r="CF64" s="1241"/>
      <c r="CG64" s="457">
        <v>0</v>
      </c>
      <c r="CH64" s="456">
        <v>0</v>
      </c>
      <c r="CI64" s="1241"/>
      <c r="CJ64" s="1242"/>
      <c r="CK64" s="1241"/>
      <c r="CL64" s="1241"/>
      <c r="CM64" s="1241"/>
      <c r="CN64" s="1241"/>
      <c r="CO64" s="1241"/>
      <c r="CP64" s="1241"/>
      <c r="CQ64" s="457">
        <v>0</v>
      </c>
      <c r="CR64" s="459">
        <v>0</v>
      </c>
      <c r="CS64" s="1057">
        <f t="shared" si="107"/>
        <v>0</v>
      </c>
      <c r="CT64" s="285">
        <f t="shared" si="107"/>
        <v>0</v>
      </c>
    </row>
    <row r="65" spans="1:98" x14ac:dyDescent="0.25">
      <c r="A65" s="2282" t="s">
        <v>155</v>
      </c>
      <c r="B65" s="2283"/>
      <c r="C65" s="2283"/>
      <c r="D65" s="2284"/>
      <c r="E65" s="1058"/>
      <c r="F65" s="325"/>
      <c r="G65" s="1058"/>
      <c r="H65" s="1058"/>
      <c r="I65" s="1058"/>
      <c r="J65" s="1058"/>
      <c r="K65" s="1058"/>
      <c r="L65" s="1058"/>
      <c r="M65" s="538"/>
      <c r="N65" s="539"/>
      <c r="O65" s="1059"/>
      <c r="P65" s="533"/>
      <c r="Q65" s="1059"/>
      <c r="R65" s="1059"/>
      <c r="S65" s="1059"/>
      <c r="T65" s="1059"/>
      <c r="U65" s="1059"/>
      <c r="V65" s="1059"/>
      <c r="W65" s="540"/>
      <c r="X65" s="541"/>
      <c r="Y65" s="1060"/>
      <c r="Z65" s="328"/>
      <c r="AA65" s="1060"/>
      <c r="AB65" s="1060"/>
      <c r="AC65" s="1060"/>
      <c r="AD65" s="1060"/>
      <c r="AE65" s="1060"/>
      <c r="AF65" s="1060"/>
      <c r="AG65" s="520"/>
      <c r="AH65" s="489"/>
      <c r="AI65" s="326"/>
      <c r="AJ65" s="327"/>
      <c r="AK65" s="1060"/>
      <c r="AL65" s="328"/>
      <c r="AM65" s="1060"/>
      <c r="AN65" s="1060"/>
      <c r="AO65" s="1060"/>
      <c r="AP65" s="1060"/>
      <c r="AQ65" s="1060"/>
      <c r="AR65" s="1060"/>
      <c r="AS65" s="330"/>
      <c r="AT65" s="327"/>
      <c r="AU65" s="1060"/>
      <c r="AV65" s="328"/>
      <c r="AW65" s="1060"/>
      <c r="AX65" s="1060"/>
      <c r="AY65" s="1060"/>
      <c r="AZ65" s="1060"/>
      <c r="BA65" s="1060"/>
      <c r="BB65" s="1060"/>
      <c r="BC65" s="330"/>
      <c r="BD65" s="327"/>
      <c r="BE65" s="1060"/>
      <c r="BF65" s="328"/>
      <c r="BG65" s="1060"/>
      <c r="BH65" s="1060"/>
      <c r="BI65" s="1060"/>
      <c r="BJ65" s="1060"/>
      <c r="BK65" s="1060"/>
      <c r="BL65" s="1060"/>
      <c r="BM65" s="330"/>
      <c r="BN65" s="327"/>
      <c r="BO65" s="1060"/>
      <c r="BP65" s="328"/>
      <c r="BQ65" s="1060"/>
      <c r="BR65" s="1060"/>
      <c r="BS65" s="1060"/>
      <c r="BT65" s="1060"/>
      <c r="BU65" s="1060"/>
      <c r="BV65" s="1060"/>
      <c r="BW65" s="330"/>
      <c r="BX65" s="327"/>
      <c r="BY65" s="1060"/>
      <c r="BZ65" s="328"/>
      <c r="CA65" s="1060"/>
      <c r="CB65" s="1060"/>
      <c r="CC65" s="1060"/>
      <c r="CD65" s="1060"/>
      <c r="CE65" s="1060"/>
      <c r="CF65" s="1060"/>
      <c r="CG65" s="330"/>
      <c r="CH65" s="327"/>
      <c r="CI65" s="1060"/>
      <c r="CJ65" s="328"/>
      <c r="CK65" s="1060"/>
      <c r="CL65" s="1060"/>
      <c r="CM65" s="1060"/>
      <c r="CN65" s="1060"/>
      <c r="CO65" s="1060"/>
      <c r="CP65" s="1060"/>
      <c r="CQ65" s="330"/>
      <c r="CR65" s="331"/>
      <c r="CS65" s="370"/>
      <c r="CT65" s="278"/>
    </row>
    <row r="66" spans="1:98" x14ac:dyDescent="0.25">
      <c r="A66" s="1836" t="s">
        <v>129</v>
      </c>
      <c r="B66" s="1246"/>
      <c r="C66" s="1246"/>
      <c r="D66" s="1247"/>
      <c r="E66" s="1248"/>
      <c r="F66" s="781"/>
      <c r="G66" s="1248"/>
      <c r="H66" s="1248"/>
      <c r="I66" s="1248"/>
      <c r="J66" s="1248"/>
      <c r="K66" s="1248"/>
      <c r="L66" s="1248"/>
      <c r="M66" s="314">
        <v>0</v>
      </c>
      <c r="N66" s="315">
        <v>0</v>
      </c>
      <c r="O66" s="1249"/>
      <c r="P66" s="782"/>
      <c r="Q66" s="1249"/>
      <c r="R66" s="1249"/>
      <c r="S66" s="1249"/>
      <c r="T66" s="1249"/>
      <c r="U66" s="1249"/>
      <c r="V66" s="1249"/>
      <c r="W66" s="316">
        <v>0</v>
      </c>
      <c r="X66" s="106">
        <v>0</v>
      </c>
      <c r="Y66" s="1061"/>
      <c r="Z66" s="738"/>
      <c r="AA66" s="1061"/>
      <c r="AB66" s="1061"/>
      <c r="AC66" s="1061"/>
      <c r="AD66" s="1061"/>
      <c r="AE66" s="1061"/>
      <c r="AF66" s="1061"/>
      <c r="AG66" s="521">
        <f t="shared" ref="AG66:AH71" si="108">SUM(M66,W66)</f>
        <v>0</v>
      </c>
      <c r="AH66" s="522">
        <f t="shared" si="108"/>
        <v>0</v>
      </c>
      <c r="AI66" s="316">
        <v>0</v>
      </c>
      <c r="AJ66" s="315">
        <v>0</v>
      </c>
      <c r="AK66" s="1243"/>
      <c r="AL66" s="1244"/>
      <c r="AM66" s="1243"/>
      <c r="AN66" s="1243"/>
      <c r="AO66" s="1243"/>
      <c r="AP66" s="1243"/>
      <c r="AQ66" s="1243"/>
      <c r="AR66" s="1243"/>
      <c r="AS66" s="316">
        <v>0</v>
      </c>
      <c r="AT66" s="315">
        <v>0</v>
      </c>
      <c r="AU66" s="1243"/>
      <c r="AV66" s="1244"/>
      <c r="AW66" s="1243"/>
      <c r="AX66" s="1243"/>
      <c r="AY66" s="1243"/>
      <c r="AZ66" s="1243"/>
      <c r="BA66" s="1243"/>
      <c r="BB66" s="1243"/>
      <c r="BC66" s="316">
        <v>0</v>
      </c>
      <c r="BD66" s="315">
        <v>0</v>
      </c>
      <c r="BE66" s="1243"/>
      <c r="BF66" s="1244"/>
      <c r="BG66" s="1243"/>
      <c r="BH66" s="1243"/>
      <c r="BI66" s="1243"/>
      <c r="BJ66" s="1243"/>
      <c r="BK66" s="1243"/>
      <c r="BL66" s="1243"/>
      <c r="BM66" s="316">
        <v>0</v>
      </c>
      <c r="BN66" s="315">
        <v>0</v>
      </c>
      <c r="BO66" s="1243"/>
      <c r="BP66" s="1244"/>
      <c r="BQ66" s="1243"/>
      <c r="BR66" s="1243"/>
      <c r="BS66" s="1243"/>
      <c r="BT66" s="1243"/>
      <c r="BU66" s="1243"/>
      <c r="BV66" s="1243"/>
      <c r="BW66" s="316">
        <v>0</v>
      </c>
      <c r="BX66" s="315">
        <v>0</v>
      </c>
      <c r="BY66" s="1243"/>
      <c r="BZ66" s="1244"/>
      <c r="CA66" s="1243"/>
      <c r="CB66" s="1243"/>
      <c r="CC66" s="1243"/>
      <c r="CD66" s="1243"/>
      <c r="CE66" s="1243"/>
      <c r="CF66" s="1243"/>
      <c r="CG66" s="316">
        <v>0</v>
      </c>
      <c r="CH66" s="315">
        <v>0</v>
      </c>
      <c r="CI66" s="1243"/>
      <c r="CJ66" s="1244"/>
      <c r="CK66" s="1243"/>
      <c r="CL66" s="1243"/>
      <c r="CM66" s="1243"/>
      <c r="CN66" s="1243"/>
      <c r="CO66" s="1243"/>
      <c r="CP66" s="1243"/>
      <c r="CQ66" s="316">
        <v>0</v>
      </c>
      <c r="CR66" s="317">
        <v>0</v>
      </c>
      <c r="CS66" s="371">
        <f t="shared" ref="CS66:CS71" si="109">SUM(AI66,AS66,BC66,BM66,BW66,CG66,CQ66)</f>
        <v>0</v>
      </c>
      <c r="CT66" s="274">
        <f t="shared" si="107"/>
        <v>0</v>
      </c>
    </row>
    <row r="67" spans="1:98" x14ac:dyDescent="0.25">
      <c r="A67" s="1836" t="s">
        <v>130</v>
      </c>
      <c r="B67" s="1246"/>
      <c r="C67" s="1246"/>
      <c r="D67" s="1247"/>
      <c r="E67" s="1248"/>
      <c r="F67" s="781"/>
      <c r="G67" s="1248"/>
      <c r="H67" s="1248"/>
      <c r="I67" s="1248"/>
      <c r="J67" s="1248"/>
      <c r="K67" s="1248"/>
      <c r="L67" s="1248"/>
      <c r="M67" s="314">
        <v>0</v>
      </c>
      <c r="N67" s="315">
        <v>0</v>
      </c>
      <c r="O67" s="1249"/>
      <c r="P67" s="782"/>
      <c r="Q67" s="1249"/>
      <c r="R67" s="1249"/>
      <c r="S67" s="1249"/>
      <c r="T67" s="1249"/>
      <c r="U67" s="1249"/>
      <c r="V67" s="1249"/>
      <c r="W67" s="316">
        <v>0</v>
      </c>
      <c r="X67" s="106">
        <v>0</v>
      </c>
      <c r="Y67" s="1061"/>
      <c r="Z67" s="738"/>
      <c r="AA67" s="1061"/>
      <c r="AB67" s="1061"/>
      <c r="AC67" s="1061"/>
      <c r="AD67" s="1061"/>
      <c r="AE67" s="1061"/>
      <c r="AF67" s="1061"/>
      <c r="AG67" s="521">
        <f t="shared" si="108"/>
        <v>0</v>
      </c>
      <c r="AH67" s="522">
        <f t="shared" si="108"/>
        <v>0</v>
      </c>
      <c r="AI67" s="316">
        <v>0</v>
      </c>
      <c r="AJ67" s="315">
        <v>0</v>
      </c>
      <c r="AK67" s="1243"/>
      <c r="AL67" s="1244"/>
      <c r="AM67" s="1243"/>
      <c r="AN67" s="1243"/>
      <c r="AO67" s="1243"/>
      <c r="AP67" s="1243"/>
      <c r="AQ67" s="1243"/>
      <c r="AR67" s="1243"/>
      <c r="AS67" s="316">
        <v>0</v>
      </c>
      <c r="AT67" s="315">
        <v>0</v>
      </c>
      <c r="AU67" s="1243"/>
      <c r="AV67" s="1244"/>
      <c r="AW67" s="1243"/>
      <c r="AX67" s="1243"/>
      <c r="AY67" s="1243"/>
      <c r="AZ67" s="1243"/>
      <c r="BA67" s="1243"/>
      <c r="BB67" s="1243"/>
      <c r="BC67" s="316">
        <v>0</v>
      </c>
      <c r="BD67" s="315">
        <v>0</v>
      </c>
      <c r="BE67" s="1243"/>
      <c r="BF67" s="1244"/>
      <c r="BG67" s="1243"/>
      <c r="BH67" s="1243"/>
      <c r="BI67" s="1243"/>
      <c r="BJ67" s="1243"/>
      <c r="BK67" s="1243"/>
      <c r="BL67" s="1243"/>
      <c r="BM67" s="316">
        <v>0</v>
      </c>
      <c r="BN67" s="315">
        <v>0</v>
      </c>
      <c r="BO67" s="1243"/>
      <c r="BP67" s="1244"/>
      <c r="BQ67" s="1243"/>
      <c r="BR67" s="1243"/>
      <c r="BS67" s="1243"/>
      <c r="BT67" s="1243"/>
      <c r="BU67" s="1243"/>
      <c r="BV67" s="1243"/>
      <c r="BW67" s="316">
        <v>0</v>
      </c>
      <c r="BX67" s="315">
        <v>0</v>
      </c>
      <c r="BY67" s="1243"/>
      <c r="BZ67" s="1244"/>
      <c r="CA67" s="1243"/>
      <c r="CB67" s="1243"/>
      <c r="CC67" s="1243"/>
      <c r="CD67" s="1243"/>
      <c r="CE67" s="1243"/>
      <c r="CF67" s="1243"/>
      <c r="CG67" s="316">
        <v>0</v>
      </c>
      <c r="CH67" s="315">
        <v>0</v>
      </c>
      <c r="CI67" s="1243"/>
      <c r="CJ67" s="1244"/>
      <c r="CK67" s="1243"/>
      <c r="CL67" s="1243"/>
      <c r="CM67" s="1243"/>
      <c r="CN67" s="1243"/>
      <c r="CO67" s="1243"/>
      <c r="CP67" s="1243"/>
      <c r="CQ67" s="316">
        <v>0</v>
      </c>
      <c r="CR67" s="317">
        <v>0</v>
      </c>
      <c r="CS67" s="371">
        <f t="shared" si="109"/>
        <v>0</v>
      </c>
      <c r="CT67" s="274">
        <f t="shared" si="107"/>
        <v>0</v>
      </c>
    </row>
    <row r="68" spans="1:98" x14ac:dyDescent="0.25">
      <c r="A68" s="1836" t="s">
        <v>131</v>
      </c>
      <c r="B68" s="1246"/>
      <c r="C68" s="1246"/>
      <c r="D68" s="1247"/>
      <c r="E68" s="1248"/>
      <c r="F68" s="781"/>
      <c r="G68" s="1248"/>
      <c r="H68" s="1248"/>
      <c r="I68" s="1248"/>
      <c r="J68" s="1248"/>
      <c r="K68" s="1248"/>
      <c r="L68" s="1248"/>
      <c r="M68" s="314">
        <v>0</v>
      </c>
      <c r="N68" s="315">
        <v>0</v>
      </c>
      <c r="O68" s="1249"/>
      <c r="P68" s="782"/>
      <c r="Q68" s="1249"/>
      <c r="R68" s="1249"/>
      <c r="S68" s="1249"/>
      <c r="T68" s="1249"/>
      <c r="U68" s="1249"/>
      <c r="V68" s="1249"/>
      <c r="W68" s="316">
        <v>0</v>
      </c>
      <c r="X68" s="106">
        <v>0</v>
      </c>
      <c r="Y68" s="1061"/>
      <c r="Z68" s="738"/>
      <c r="AA68" s="1061"/>
      <c r="AB68" s="1061"/>
      <c r="AC68" s="1061"/>
      <c r="AD68" s="1061"/>
      <c r="AE68" s="1061"/>
      <c r="AF68" s="1061"/>
      <c r="AG68" s="521">
        <f t="shared" si="108"/>
        <v>0</v>
      </c>
      <c r="AH68" s="522">
        <f t="shared" si="108"/>
        <v>0</v>
      </c>
      <c r="AI68" s="316">
        <v>0</v>
      </c>
      <c r="AJ68" s="315">
        <v>0</v>
      </c>
      <c r="AK68" s="1243"/>
      <c r="AL68" s="1244"/>
      <c r="AM68" s="1243"/>
      <c r="AN68" s="1243"/>
      <c r="AO68" s="1243"/>
      <c r="AP68" s="1243"/>
      <c r="AQ68" s="1243"/>
      <c r="AR68" s="1243"/>
      <c r="AS68" s="316">
        <v>0</v>
      </c>
      <c r="AT68" s="315">
        <v>0</v>
      </c>
      <c r="AU68" s="1243"/>
      <c r="AV68" s="1244"/>
      <c r="AW68" s="1243"/>
      <c r="AX68" s="1243"/>
      <c r="AY68" s="1243"/>
      <c r="AZ68" s="1243"/>
      <c r="BA68" s="1243"/>
      <c r="BB68" s="1243"/>
      <c r="BC68" s="316">
        <v>0</v>
      </c>
      <c r="BD68" s="315">
        <v>0</v>
      </c>
      <c r="BE68" s="1243"/>
      <c r="BF68" s="1244"/>
      <c r="BG68" s="1243"/>
      <c r="BH68" s="1243"/>
      <c r="BI68" s="1243"/>
      <c r="BJ68" s="1243"/>
      <c r="BK68" s="1243"/>
      <c r="BL68" s="1243"/>
      <c r="BM68" s="316">
        <v>0</v>
      </c>
      <c r="BN68" s="315">
        <v>0</v>
      </c>
      <c r="BO68" s="1243"/>
      <c r="BP68" s="1244"/>
      <c r="BQ68" s="1243"/>
      <c r="BR68" s="1243"/>
      <c r="BS68" s="1243"/>
      <c r="BT68" s="1243"/>
      <c r="BU68" s="1243"/>
      <c r="BV68" s="1243"/>
      <c r="BW68" s="316">
        <v>0</v>
      </c>
      <c r="BX68" s="315">
        <v>0</v>
      </c>
      <c r="BY68" s="1243"/>
      <c r="BZ68" s="1244"/>
      <c r="CA68" s="1243"/>
      <c r="CB68" s="1243"/>
      <c r="CC68" s="1243"/>
      <c r="CD68" s="1243"/>
      <c r="CE68" s="1243"/>
      <c r="CF68" s="1243"/>
      <c r="CG68" s="316">
        <v>0</v>
      </c>
      <c r="CH68" s="315">
        <v>0</v>
      </c>
      <c r="CI68" s="1243"/>
      <c r="CJ68" s="1244"/>
      <c r="CK68" s="1243"/>
      <c r="CL68" s="1243"/>
      <c r="CM68" s="1243"/>
      <c r="CN68" s="1243"/>
      <c r="CO68" s="1243"/>
      <c r="CP68" s="1243"/>
      <c r="CQ68" s="316">
        <v>0</v>
      </c>
      <c r="CR68" s="317">
        <v>0</v>
      </c>
      <c r="CS68" s="371">
        <f t="shared" si="109"/>
        <v>0</v>
      </c>
      <c r="CT68" s="274">
        <f t="shared" si="107"/>
        <v>0</v>
      </c>
    </row>
    <row r="69" spans="1:98" x14ac:dyDescent="0.25">
      <c r="A69" s="1836" t="s">
        <v>204</v>
      </c>
      <c r="B69" s="1246"/>
      <c r="C69" s="1246"/>
      <c r="D69" s="1247"/>
      <c r="E69" s="1248"/>
      <c r="F69" s="781"/>
      <c r="G69" s="1248"/>
      <c r="H69" s="1248"/>
      <c r="I69" s="1248"/>
      <c r="J69" s="1248"/>
      <c r="K69" s="1248"/>
      <c r="L69" s="1248"/>
      <c r="M69" s="314">
        <v>0</v>
      </c>
      <c r="N69" s="315">
        <v>0</v>
      </c>
      <c r="O69" s="1249"/>
      <c r="P69" s="782"/>
      <c r="Q69" s="1249"/>
      <c r="R69" s="1249"/>
      <c r="S69" s="1249"/>
      <c r="T69" s="1249"/>
      <c r="U69" s="1249"/>
      <c r="V69" s="1249"/>
      <c r="W69" s="316">
        <v>0</v>
      </c>
      <c r="X69" s="106">
        <v>0</v>
      </c>
      <c r="Y69" s="1061"/>
      <c r="Z69" s="738"/>
      <c r="AA69" s="1061"/>
      <c r="AB69" s="1061"/>
      <c r="AC69" s="1061"/>
      <c r="AD69" s="1061"/>
      <c r="AE69" s="1061"/>
      <c r="AF69" s="1061"/>
      <c r="AG69" s="521">
        <f t="shared" si="108"/>
        <v>0</v>
      </c>
      <c r="AH69" s="522">
        <f t="shared" si="108"/>
        <v>0</v>
      </c>
      <c r="AI69" s="316">
        <v>0</v>
      </c>
      <c r="AJ69" s="315">
        <v>0</v>
      </c>
      <c r="AK69" s="1243"/>
      <c r="AL69" s="1244"/>
      <c r="AM69" s="1243"/>
      <c r="AN69" s="1243"/>
      <c r="AO69" s="1243"/>
      <c r="AP69" s="1243"/>
      <c r="AQ69" s="1243"/>
      <c r="AR69" s="1243"/>
      <c r="AS69" s="316">
        <v>0</v>
      </c>
      <c r="AT69" s="315">
        <v>0</v>
      </c>
      <c r="AU69" s="1243"/>
      <c r="AV69" s="1244"/>
      <c r="AW69" s="1243"/>
      <c r="AX69" s="1243"/>
      <c r="AY69" s="1243"/>
      <c r="AZ69" s="1243"/>
      <c r="BA69" s="1243"/>
      <c r="BB69" s="1243"/>
      <c r="BC69" s="316">
        <v>0</v>
      </c>
      <c r="BD69" s="315">
        <v>0</v>
      </c>
      <c r="BE69" s="1243"/>
      <c r="BF69" s="1244"/>
      <c r="BG69" s="1243"/>
      <c r="BH69" s="1243"/>
      <c r="BI69" s="1243"/>
      <c r="BJ69" s="1243"/>
      <c r="BK69" s="1243"/>
      <c r="BL69" s="1243"/>
      <c r="BM69" s="316">
        <v>0</v>
      </c>
      <c r="BN69" s="315">
        <v>0</v>
      </c>
      <c r="BO69" s="1243"/>
      <c r="BP69" s="1244"/>
      <c r="BQ69" s="1243"/>
      <c r="BR69" s="1243"/>
      <c r="BS69" s="1243"/>
      <c r="BT69" s="1243"/>
      <c r="BU69" s="1243"/>
      <c r="BV69" s="1243"/>
      <c r="BW69" s="316">
        <v>0</v>
      </c>
      <c r="BX69" s="315">
        <v>0</v>
      </c>
      <c r="BY69" s="1243"/>
      <c r="BZ69" s="1244"/>
      <c r="CA69" s="1243"/>
      <c r="CB69" s="1243"/>
      <c r="CC69" s="1243"/>
      <c r="CD69" s="1243"/>
      <c r="CE69" s="1243"/>
      <c r="CF69" s="1243"/>
      <c r="CG69" s="316">
        <v>0</v>
      </c>
      <c r="CH69" s="315">
        <v>0</v>
      </c>
      <c r="CI69" s="1243"/>
      <c r="CJ69" s="1244"/>
      <c r="CK69" s="1243"/>
      <c r="CL69" s="1243"/>
      <c r="CM69" s="1243"/>
      <c r="CN69" s="1243"/>
      <c r="CO69" s="1243"/>
      <c r="CP69" s="1243"/>
      <c r="CQ69" s="316">
        <v>0</v>
      </c>
      <c r="CR69" s="317">
        <v>0</v>
      </c>
      <c r="CS69" s="371">
        <f t="shared" si="109"/>
        <v>0</v>
      </c>
      <c r="CT69" s="274">
        <f t="shared" si="107"/>
        <v>0</v>
      </c>
    </row>
    <row r="70" spans="1:98" x14ac:dyDescent="0.25">
      <c r="A70" s="1836" t="s">
        <v>132</v>
      </c>
      <c r="B70" s="1246"/>
      <c r="C70" s="1246"/>
      <c r="D70" s="1247"/>
      <c r="E70" s="1248"/>
      <c r="F70" s="781"/>
      <c r="G70" s="1248"/>
      <c r="H70" s="1248"/>
      <c r="I70" s="1248"/>
      <c r="J70" s="1248"/>
      <c r="K70" s="1248"/>
      <c r="L70" s="1248"/>
      <c r="M70" s="314">
        <v>0</v>
      </c>
      <c r="N70" s="315">
        <v>0</v>
      </c>
      <c r="O70" s="1249"/>
      <c r="P70" s="782"/>
      <c r="Q70" s="1249"/>
      <c r="R70" s="1249"/>
      <c r="S70" s="1249"/>
      <c r="T70" s="1249"/>
      <c r="U70" s="1249"/>
      <c r="V70" s="1249"/>
      <c r="W70" s="316">
        <v>0</v>
      </c>
      <c r="X70" s="106">
        <v>0</v>
      </c>
      <c r="Y70" s="1061"/>
      <c r="Z70" s="738"/>
      <c r="AA70" s="1061"/>
      <c r="AB70" s="1061"/>
      <c r="AC70" s="1061"/>
      <c r="AD70" s="1061"/>
      <c r="AE70" s="1061"/>
      <c r="AF70" s="1061"/>
      <c r="AG70" s="521">
        <f t="shared" si="108"/>
        <v>0</v>
      </c>
      <c r="AH70" s="522">
        <f t="shared" si="108"/>
        <v>0</v>
      </c>
      <c r="AI70" s="316">
        <v>0</v>
      </c>
      <c r="AJ70" s="315">
        <v>0</v>
      </c>
      <c r="AK70" s="1243"/>
      <c r="AL70" s="1244"/>
      <c r="AM70" s="1243"/>
      <c r="AN70" s="1243"/>
      <c r="AO70" s="1243"/>
      <c r="AP70" s="1243"/>
      <c r="AQ70" s="1243"/>
      <c r="AR70" s="1243"/>
      <c r="AS70" s="316">
        <v>0</v>
      </c>
      <c r="AT70" s="315">
        <v>0</v>
      </c>
      <c r="AU70" s="1243"/>
      <c r="AV70" s="1244"/>
      <c r="AW70" s="1243"/>
      <c r="AX70" s="1243"/>
      <c r="AY70" s="1243"/>
      <c r="AZ70" s="1243"/>
      <c r="BA70" s="1243"/>
      <c r="BB70" s="1243"/>
      <c r="BC70" s="316">
        <v>0</v>
      </c>
      <c r="BD70" s="315">
        <v>0</v>
      </c>
      <c r="BE70" s="1243"/>
      <c r="BF70" s="1244"/>
      <c r="BG70" s="1243"/>
      <c r="BH70" s="1243"/>
      <c r="BI70" s="1243"/>
      <c r="BJ70" s="1243"/>
      <c r="BK70" s="1243"/>
      <c r="BL70" s="1243"/>
      <c r="BM70" s="316">
        <v>0</v>
      </c>
      <c r="BN70" s="315">
        <v>0</v>
      </c>
      <c r="BO70" s="1243"/>
      <c r="BP70" s="1244"/>
      <c r="BQ70" s="1243"/>
      <c r="BR70" s="1243"/>
      <c r="BS70" s="1243"/>
      <c r="BT70" s="1243"/>
      <c r="BU70" s="1243"/>
      <c r="BV70" s="1243"/>
      <c r="BW70" s="316">
        <v>0</v>
      </c>
      <c r="BX70" s="315">
        <v>0</v>
      </c>
      <c r="BY70" s="1243"/>
      <c r="BZ70" s="1244"/>
      <c r="CA70" s="1243"/>
      <c r="CB70" s="1243"/>
      <c r="CC70" s="1243"/>
      <c r="CD70" s="1243"/>
      <c r="CE70" s="1243"/>
      <c r="CF70" s="1243"/>
      <c r="CG70" s="316">
        <v>0</v>
      </c>
      <c r="CH70" s="315">
        <v>0</v>
      </c>
      <c r="CI70" s="1243"/>
      <c r="CJ70" s="1244"/>
      <c r="CK70" s="1243"/>
      <c r="CL70" s="1243"/>
      <c r="CM70" s="1243"/>
      <c r="CN70" s="1243"/>
      <c r="CO70" s="1243"/>
      <c r="CP70" s="1243"/>
      <c r="CQ70" s="316">
        <v>0</v>
      </c>
      <c r="CR70" s="317">
        <v>0</v>
      </c>
      <c r="CS70" s="371">
        <f t="shared" si="109"/>
        <v>0</v>
      </c>
      <c r="CT70" s="274">
        <f t="shared" si="107"/>
        <v>0</v>
      </c>
    </row>
    <row r="71" spans="1:98" ht="15.75" thickBot="1" x14ac:dyDescent="0.3">
      <c r="A71" s="1836" t="s">
        <v>157</v>
      </c>
      <c r="B71" s="1246"/>
      <c r="C71" s="1246"/>
      <c r="D71" s="1247"/>
      <c r="E71" s="1248"/>
      <c r="F71" s="781"/>
      <c r="G71" s="1248"/>
      <c r="H71" s="1248"/>
      <c r="I71" s="1248"/>
      <c r="J71" s="1248"/>
      <c r="K71" s="1248"/>
      <c r="L71" s="1248"/>
      <c r="M71" s="314">
        <v>0</v>
      </c>
      <c r="N71" s="315">
        <v>0</v>
      </c>
      <c r="O71" s="1249"/>
      <c r="P71" s="782"/>
      <c r="Q71" s="1249"/>
      <c r="R71" s="1249"/>
      <c r="S71" s="1249"/>
      <c r="T71" s="1249"/>
      <c r="U71" s="1249"/>
      <c r="V71" s="1249"/>
      <c r="W71" s="316">
        <v>0</v>
      </c>
      <c r="X71" s="106">
        <v>0</v>
      </c>
      <c r="Y71" s="1061"/>
      <c r="Z71" s="738"/>
      <c r="AA71" s="1061"/>
      <c r="AB71" s="1061"/>
      <c r="AC71" s="1061"/>
      <c r="AD71" s="1061"/>
      <c r="AE71" s="1061"/>
      <c r="AF71" s="1061"/>
      <c r="AG71" s="521">
        <f t="shared" si="108"/>
        <v>0</v>
      </c>
      <c r="AH71" s="522">
        <f t="shared" si="108"/>
        <v>0</v>
      </c>
      <c r="AI71" s="316">
        <v>0</v>
      </c>
      <c r="AJ71" s="315">
        <v>0</v>
      </c>
      <c r="AK71" s="1243"/>
      <c r="AL71" s="1244"/>
      <c r="AM71" s="1243"/>
      <c r="AN71" s="1243"/>
      <c r="AO71" s="1243"/>
      <c r="AP71" s="1243"/>
      <c r="AQ71" s="1243"/>
      <c r="AR71" s="1243"/>
      <c r="AS71" s="316">
        <v>0</v>
      </c>
      <c r="AT71" s="315">
        <v>0</v>
      </c>
      <c r="AU71" s="1243"/>
      <c r="AV71" s="1244"/>
      <c r="AW71" s="1243"/>
      <c r="AX71" s="1243"/>
      <c r="AY71" s="1243"/>
      <c r="AZ71" s="1243"/>
      <c r="BA71" s="1243"/>
      <c r="BB71" s="1243"/>
      <c r="BC71" s="316">
        <v>0</v>
      </c>
      <c r="BD71" s="315">
        <v>0</v>
      </c>
      <c r="BE71" s="1243"/>
      <c r="BF71" s="1244"/>
      <c r="BG71" s="1243"/>
      <c r="BH71" s="1243"/>
      <c r="BI71" s="1243"/>
      <c r="BJ71" s="1243"/>
      <c r="BK71" s="1243"/>
      <c r="BL71" s="1243"/>
      <c r="BM71" s="316">
        <v>0</v>
      </c>
      <c r="BN71" s="315">
        <v>0</v>
      </c>
      <c r="BO71" s="1243"/>
      <c r="BP71" s="1244"/>
      <c r="BQ71" s="1243"/>
      <c r="BR71" s="1243"/>
      <c r="BS71" s="1243"/>
      <c r="BT71" s="1243"/>
      <c r="BU71" s="1243"/>
      <c r="BV71" s="1243"/>
      <c r="BW71" s="316">
        <v>0</v>
      </c>
      <c r="BX71" s="315">
        <v>0</v>
      </c>
      <c r="BY71" s="1243"/>
      <c r="BZ71" s="1244"/>
      <c r="CA71" s="1243"/>
      <c r="CB71" s="1243"/>
      <c r="CC71" s="1243"/>
      <c r="CD71" s="1243"/>
      <c r="CE71" s="1243"/>
      <c r="CF71" s="1243"/>
      <c r="CG71" s="316">
        <v>0</v>
      </c>
      <c r="CH71" s="315">
        <v>0</v>
      </c>
      <c r="CI71" s="1243"/>
      <c r="CJ71" s="1244"/>
      <c r="CK71" s="1243"/>
      <c r="CL71" s="1243"/>
      <c r="CM71" s="1243"/>
      <c r="CN71" s="1243"/>
      <c r="CO71" s="1243"/>
      <c r="CP71" s="1243"/>
      <c r="CQ71" s="316">
        <v>0</v>
      </c>
      <c r="CR71" s="317">
        <v>0</v>
      </c>
      <c r="CS71" s="371">
        <f t="shared" si="109"/>
        <v>0</v>
      </c>
      <c r="CT71" s="274">
        <f t="shared" si="107"/>
        <v>0</v>
      </c>
    </row>
    <row r="72" spans="1:98" ht="15.75" thickTop="1" x14ac:dyDescent="0.25">
      <c r="A72" s="2285" t="s">
        <v>174</v>
      </c>
      <c r="B72" s="2286"/>
      <c r="C72" s="2286"/>
      <c r="D72" s="2287"/>
      <c r="E72" s="1062"/>
      <c r="F72" s="1063"/>
      <c r="G72" s="1062"/>
      <c r="H72" s="1062"/>
      <c r="I72" s="1062"/>
      <c r="J72" s="1062"/>
      <c r="K72" s="1062"/>
      <c r="L72" s="1062"/>
      <c r="M72" s="1064"/>
      <c r="N72" s="1065">
        <f>SUM(N66:N71)</f>
        <v>0</v>
      </c>
      <c r="O72" s="1066"/>
      <c r="P72" s="1067"/>
      <c r="Q72" s="1066"/>
      <c r="R72" s="1066"/>
      <c r="S72" s="1066"/>
      <c r="T72" s="1066"/>
      <c r="U72" s="1066"/>
      <c r="V72" s="1068"/>
      <c r="W72" s="1069"/>
      <c r="X72" s="1070">
        <f>SUM(X66:X71)</f>
        <v>0</v>
      </c>
      <c r="Y72" s="1062"/>
      <c r="Z72" s="1063"/>
      <c r="AA72" s="1062"/>
      <c r="AB72" s="1062"/>
      <c r="AC72" s="1062"/>
      <c r="AD72" s="1062"/>
      <c r="AE72" s="1062"/>
      <c r="AF72" s="1062"/>
      <c r="AG72" s="1064"/>
      <c r="AH72" s="1071">
        <f>SUM(AH66:AH71)</f>
        <v>0</v>
      </c>
      <c r="AI72" s="1072"/>
      <c r="AJ72" s="1073">
        <f>SUM(AJ66:AJ71)</f>
        <v>0</v>
      </c>
      <c r="AK72" s="1074"/>
      <c r="AL72" s="978"/>
      <c r="AM72" s="1074"/>
      <c r="AN72" s="1074"/>
      <c r="AO72" s="1074"/>
      <c r="AP72" s="1074"/>
      <c r="AQ72" s="1074"/>
      <c r="AR72" s="1074"/>
      <c r="AS72" s="1075"/>
      <c r="AT72" s="1073">
        <f>SUM(AT66:AT71)</f>
        <v>0</v>
      </c>
      <c r="AU72" s="1074"/>
      <c r="AV72" s="978"/>
      <c r="AW72" s="1074"/>
      <c r="AX72" s="1074"/>
      <c r="AY72" s="1074"/>
      <c r="AZ72" s="1074"/>
      <c r="BA72" s="1074"/>
      <c r="BB72" s="1074"/>
      <c r="BC72" s="1075"/>
      <c r="BD72" s="1073">
        <f>SUM(BD66:BD71)</f>
        <v>0</v>
      </c>
      <c r="BE72" s="1074"/>
      <c r="BF72" s="978"/>
      <c r="BG72" s="1074"/>
      <c r="BH72" s="1074"/>
      <c r="BI72" s="1074"/>
      <c r="BJ72" s="1074"/>
      <c r="BK72" s="1074"/>
      <c r="BL72" s="1074"/>
      <c r="BM72" s="1075"/>
      <c r="BN72" s="1073">
        <f>SUM(BN66:BN71)</f>
        <v>0</v>
      </c>
      <c r="BO72" s="1074"/>
      <c r="BP72" s="978"/>
      <c r="BQ72" s="1074"/>
      <c r="BR72" s="1074"/>
      <c r="BS72" s="1074"/>
      <c r="BT72" s="1074"/>
      <c r="BU72" s="1074"/>
      <c r="BV72" s="1074"/>
      <c r="BW72" s="1075"/>
      <c r="BX72" s="1073">
        <f>SUM(BX66:BX71)</f>
        <v>0</v>
      </c>
      <c r="BY72" s="1074"/>
      <c r="BZ72" s="978"/>
      <c r="CA72" s="1074"/>
      <c r="CB72" s="1074"/>
      <c r="CC72" s="1074"/>
      <c r="CD72" s="1074"/>
      <c r="CE72" s="1074"/>
      <c r="CF72" s="1074"/>
      <c r="CG72" s="1075"/>
      <c r="CH72" s="1073">
        <f>SUM(CH66:CH71)</f>
        <v>0</v>
      </c>
      <c r="CI72" s="1074"/>
      <c r="CJ72" s="978"/>
      <c r="CK72" s="1074"/>
      <c r="CL72" s="1074"/>
      <c r="CM72" s="1074"/>
      <c r="CN72" s="1074"/>
      <c r="CO72" s="1074"/>
      <c r="CP72" s="1074"/>
      <c r="CQ72" s="1075"/>
      <c r="CR72" s="1076">
        <f>SUM(CR66:CR71)</f>
        <v>0</v>
      </c>
      <c r="CS72" s="1072"/>
      <c r="CT72" s="1077">
        <f>SUM(CT66:CT71)</f>
        <v>0</v>
      </c>
    </row>
    <row r="73" spans="1:98" x14ac:dyDescent="0.25">
      <c r="A73" s="2282" t="s">
        <v>154</v>
      </c>
      <c r="B73" s="2283"/>
      <c r="C73" s="2283"/>
      <c r="D73" s="2284"/>
      <c r="E73" s="1058"/>
      <c r="F73" s="325"/>
      <c r="G73" s="293"/>
      <c r="H73" s="293"/>
      <c r="I73" s="293"/>
      <c r="J73" s="293"/>
      <c r="K73" s="293"/>
      <c r="L73" s="293"/>
      <c r="M73" s="538"/>
      <c r="N73" s="539"/>
      <c r="O73" s="1059"/>
      <c r="P73" s="533"/>
      <c r="Q73" s="535"/>
      <c r="R73" s="535"/>
      <c r="S73" s="535"/>
      <c r="T73" s="535"/>
      <c r="U73" s="535"/>
      <c r="V73" s="535"/>
      <c r="W73" s="540"/>
      <c r="X73" s="541"/>
      <c r="Y73" s="1060"/>
      <c r="Z73" s="328"/>
      <c r="AA73" s="329"/>
      <c r="AB73" s="329"/>
      <c r="AC73" s="329"/>
      <c r="AD73" s="329"/>
      <c r="AE73" s="329"/>
      <c r="AF73" s="329"/>
      <c r="AG73" s="520"/>
      <c r="AH73" s="489"/>
      <c r="AI73" s="326"/>
      <c r="AJ73" s="327"/>
      <c r="AK73" s="1060"/>
      <c r="AL73" s="328"/>
      <c r="AM73" s="329"/>
      <c r="AN73" s="329"/>
      <c r="AO73" s="329"/>
      <c r="AP73" s="329"/>
      <c r="AQ73" s="329"/>
      <c r="AR73" s="329"/>
      <c r="AS73" s="330"/>
      <c r="AT73" s="327"/>
      <c r="AU73" s="1060"/>
      <c r="AV73" s="328"/>
      <c r="AW73" s="329"/>
      <c r="AX73" s="329"/>
      <c r="AY73" s="329"/>
      <c r="AZ73" s="329"/>
      <c r="BA73" s="329"/>
      <c r="BB73" s="329"/>
      <c r="BC73" s="330"/>
      <c r="BD73" s="327"/>
      <c r="BE73" s="1060"/>
      <c r="BF73" s="328"/>
      <c r="BG73" s="329"/>
      <c r="BH73" s="329"/>
      <c r="BI73" s="329"/>
      <c r="BJ73" s="329"/>
      <c r="BK73" s="329"/>
      <c r="BL73" s="329"/>
      <c r="BM73" s="330"/>
      <c r="BN73" s="327"/>
      <c r="BO73" s="1060"/>
      <c r="BP73" s="328"/>
      <c r="BQ73" s="329"/>
      <c r="BR73" s="329"/>
      <c r="BS73" s="329"/>
      <c r="BT73" s="329"/>
      <c r="BU73" s="329"/>
      <c r="BV73" s="329"/>
      <c r="BW73" s="330"/>
      <c r="BX73" s="327"/>
      <c r="BY73" s="1060"/>
      <c r="BZ73" s="328"/>
      <c r="CA73" s="329"/>
      <c r="CB73" s="329"/>
      <c r="CC73" s="329"/>
      <c r="CD73" s="329"/>
      <c r="CE73" s="329"/>
      <c r="CF73" s="329"/>
      <c r="CG73" s="330"/>
      <c r="CH73" s="327"/>
      <c r="CI73" s="1060"/>
      <c r="CJ73" s="328"/>
      <c r="CK73" s="329"/>
      <c r="CL73" s="329"/>
      <c r="CM73" s="329"/>
      <c r="CN73" s="329"/>
      <c r="CO73" s="329"/>
      <c r="CP73" s="329"/>
      <c r="CQ73" s="330"/>
      <c r="CR73" s="331"/>
      <c r="CS73" s="370"/>
      <c r="CT73" s="278"/>
    </row>
    <row r="74" spans="1:98" x14ac:dyDescent="0.25">
      <c r="A74" s="1836" t="s">
        <v>128</v>
      </c>
      <c r="B74" s="1837"/>
      <c r="C74" s="1837"/>
      <c r="D74" s="1838"/>
      <c r="E74" s="1248"/>
      <c r="F74" s="781"/>
      <c r="G74" s="778"/>
      <c r="H74" s="778"/>
      <c r="I74" s="778"/>
      <c r="J74" s="778"/>
      <c r="K74" s="778"/>
      <c r="L74" s="778"/>
      <c r="M74" s="314">
        <v>0</v>
      </c>
      <c r="N74" s="315">
        <v>0</v>
      </c>
      <c r="O74" s="1249"/>
      <c r="P74" s="782"/>
      <c r="Q74" s="779"/>
      <c r="R74" s="779"/>
      <c r="S74" s="779"/>
      <c r="T74" s="779"/>
      <c r="U74" s="779"/>
      <c r="V74" s="779"/>
      <c r="W74" s="316">
        <v>0</v>
      </c>
      <c r="X74" s="106">
        <v>0</v>
      </c>
      <c r="Y74" s="1061"/>
      <c r="Z74" s="738"/>
      <c r="AA74" s="111"/>
      <c r="AB74" s="111"/>
      <c r="AC74" s="111"/>
      <c r="AD74" s="111"/>
      <c r="AE74" s="111"/>
      <c r="AF74" s="111"/>
      <c r="AG74" s="521">
        <f t="shared" ref="AG74:AH81" si="110">SUM(M74,W74)</f>
        <v>0</v>
      </c>
      <c r="AH74" s="522">
        <f t="shared" si="110"/>
        <v>0</v>
      </c>
      <c r="AI74" s="316">
        <v>0</v>
      </c>
      <c r="AJ74" s="315">
        <v>0</v>
      </c>
      <c r="AK74" s="1243"/>
      <c r="AL74" s="1244"/>
      <c r="AM74" s="1254"/>
      <c r="AN74" s="1254"/>
      <c r="AO74" s="1254"/>
      <c r="AP74" s="1254"/>
      <c r="AQ74" s="1254"/>
      <c r="AR74" s="1255"/>
      <c r="AS74" s="316">
        <v>0</v>
      </c>
      <c r="AT74" s="315">
        <v>0</v>
      </c>
      <c r="AU74" s="1243"/>
      <c r="AV74" s="1244"/>
      <c r="AW74" s="1254"/>
      <c r="AX74" s="1254"/>
      <c r="AY74" s="1254"/>
      <c r="AZ74" s="1254"/>
      <c r="BA74" s="1254"/>
      <c r="BB74" s="1255"/>
      <c r="BC74" s="316">
        <v>0</v>
      </c>
      <c r="BD74" s="315">
        <v>0</v>
      </c>
      <c r="BE74" s="1243"/>
      <c r="BF74" s="1244"/>
      <c r="BG74" s="1254"/>
      <c r="BH74" s="1254"/>
      <c r="BI74" s="1254"/>
      <c r="BJ74" s="1254"/>
      <c r="BK74" s="1254"/>
      <c r="BL74" s="1255"/>
      <c r="BM74" s="316">
        <v>0</v>
      </c>
      <c r="BN74" s="315">
        <v>0</v>
      </c>
      <c r="BO74" s="1243"/>
      <c r="BP74" s="1244"/>
      <c r="BQ74" s="1254"/>
      <c r="BR74" s="1254"/>
      <c r="BS74" s="1254"/>
      <c r="BT74" s="1254"/>
      <c r="BU74" s="1254"/>
      <c r="BV74" s="1255"/>
      <c r="BW74" s="316">
        <v>0</v>
      </c>
      <c r="BX74" s="315">
        <v>0</v>
      </c>
      <c r="BY74" s="1243"/>
      <c r="BZ74" s="1244"/>
      <c r="CA74" s="1254"/>
      <c r="CB74" s="1254"/>
      <c r="CC74" s="1254"/>
      <c r="CD74" s="1254"/>
      <c r="CE74" s="1254"/>
      <c r="CF74" s="1255"/>
      <c r="CG74" s="316">
        <v>0</v>
      </c>
      <c r="CH74" s="315">
        <v>0</v>
      </c>
      <c r="CI74" s="1243"/>
      <c r="CJ74" s="1244"/>
      <c r="CK74" s="1254"/>
      <c r="CL74" s="1254"/>
      <c r="CM74" s="1254"/>
      <c r="CN74" s="1254"/>
      <c r="CO74" s="1254"/>
      <c r="CP74" s="1255"/>
      <c r="CQ74" s="316">
        <v>0</v>
      </c>
      <c r="CR74" s="317">
        <v>0</v>
      </c>
      <c r="CS74" s="371">
        <f t="shared" ref="CS74:CT81" si="111">SUM(AI74,AS74,BC74,BM74,BW74,CG74,CQ74)</f>
        <v>0</v>
      </c>
      <c r="CT74" s="274">
        <f t="shared" si="111"/>
        <v>0</v>
      </c>
    </row>
    <row r="75" spans="1:98" x14ac:dyDescent="0.25">
      <c r="A75" s="2267" t="s">
        <v>121</v>
      </c>
      <c r="B75" s="2268"/>
      <c r="C75" s="2268"/>
      <c r="D75" s="2269"/>
      <c r="E75" s="1248"/>
      <c r="F75" s="781"/>
      <c r="G75" s="1252"/>
      <c r="H75" s="1252"/>
      <c r="I75" s="1252"/>
      <c r="J75" s="1252"/>
      <c r="K75" s="1252"/>
      <c r="L75" s="1252"/>
      <c r="M75" s="314">
        <v>0</v>
      </c>
      <c r="N75" s="315">
        <v>0</v>
      </c>
      <c r="O75" s="1249"/>
      <c r="P75" s="782"/>
      <c r="Q75" s="1253"/>
      <c r="R75" s="1253"/>
      <c r="S75" s="1253"/>
      <c r="T75" s="1253"/>
      <c r="U75" s="1253"/>
      <c r="V75" s="1253"/>
      <c r="W75" s="316">
        <v>0</v>
      </c>
      <c r="X75" s="106">
        <v>0</v>
      </c>
      <c r="Y75" s="1061"/>
      <c r="Z75" s="738"/>
      <c r="AA75" s="1079"/>
      <c r="AB75" s="1079"/>
      <c r="AC75" s="1079"/>
      <c r="AD75" s="1079"/>
      <c r="AE75" s="1079"/>
      <c r="AF75" s="1079"/>
      <c r="AG75" s="521">
        <f t="shared" si="110"/>
        <v>0</v>
      </c>
      <c r="AH75" s="522">
        <f t="shared" si="110"/>
        <v>0</v>
      </c>
      <c r="AI75" s="316">
        <v>0</v>
      </c>
      <c r="AJ75" s="315">
        <v>0</v>
      </c>
      <c r="AK75" s="1243"/>
      <c r="AL75" s="1244"/>
      <c r="AM75" s="1256"/>
      <c r="AN75" s="1256"/>
      <c r="AO75" s="1256"/>
      <c r="AP75" s="1256"/>
      <c r="AQ75" s="1256"/>
      <c r="AR75" s="1257"/>
      <c r="AS75" s="316">
        <v>0</v>
      </c>
      <c r="AT75" s="315">
        <v>0</v>
      </c>
      <c r="AU75" s="1243"/>
      <c r="AV75" s="1244"/>
      <c r="AW75" s="1256"/>
      <c r="AX75" s="1256"/>
      <c r="AY75" s="1256"/>
      <c r="AZ75" s="1256"/>
      <c r="BA75" s="1256"/>
      <c r="BB75" s="1257"/>
      <c r="BC75" s="316">
        <v>0</v>
      </c>
      <c r="BD75" s="315">
        <v>0</v>
      </c>
      <c r="BE75" s="1243"/>
      <c r="BF75" s="1244"/>
      <c r="BG75" s="1256"/>
      <c r="BH75" s="1256"/>
      <c r="BI75" s="1256"/>
      <c r="BJ75" s="1256"/>
      <c r="BK75" s="1256"/>
      <c r="BL75" s="1257"/>
      <c r="BM75" s="316">
        <v>0</v>
      </c>
      <c r="BN75" s="315">
        <v>0</v>
      </c>
      <c r="BO75" s="1243"/>
      <c r="BP75" s="1244"/>
      <c r="BQ75" s="1256"/>
      <c r="BR75" s="1256"/>
      <c r="BS75" s="1256"/>
      <c r="BT75" s="1256"/>
      <c r="BU75" s="1256"/>
      <c r="BV75" s="1257"/>
      <c r="BW75" s="316">
        <v>0</v>
      </c>
      <c r="BX75" s="315">
        <v>0</v>
      </c>
      <c r="BY75" s="1243"/>
      <c r="BZ75" s="1244"/>
      <c r="CA75" s="1256"/>
      <c r="CB75" s="1256"/>
      <c r="CC75" s="1256"/>
      <c r="CD75" s="1256"/>
      <c r="CE75" s="1256"/>
      <c r="CF75" s="1257"/>
      <c r="CG75" s="316">
        <v>0</v>
      </c>
      <c r="CH75" s="315">
        <v>0</v>
      </c>
      <c r="CI75" s="1243"/>
      <c r="CJ75" s="1244"/>
      <c r="CK75" s="1256"/>
      <c r="CL75" s="1256"/>
      <c r="CM75" s="1256"/>
      <c r="CN75" s="1256"/>
      <c r="CO75" s="1256"/>
      <c r="CP75" s="1257"/>
      <c r="CQ75" s="316">
        <v>0</v>
      </c>
      <c r="CR75" s="317">
        <v>0</v>
      </c>
      <c r="CS75" s="371">
        <f t="shared" si="111"/>
        <v>0</v>
      </c>
      <c r="CT75" s="274">
        <f t="shared" si="111"/>
        <v>0</v>
      </c>
    </row>
    <row r="76" spans="1:98" x14ac:dyDescent="0.25">
      <c r="A76" s="2267" t="s">
        <v>122</v>
      </c>
      <c r="B76" s="2268"/>
      <c r="C76" s="2268"/>
      <c r="D76" s="2269"/>
      <c r="E76" s="1248"/>
      <c r="F76" s="781"/>
      <c r="G76" s="784"/>
      <c r="H76" s="784"/>
      <c r="I76" s="784"/>
      <c r="J76" s="784"/>
      <c r="K76" s="784"/>
      <c r="L76" s="784"/>
      <c r="M76" s="314">
        <v>0</v>
      </c>
      <c r="N76" s="315">
        <v>0</v>
      </c>
      <c r="O76" s="1249"/>
      <c r="P76" s="782"/>
      <c r="Q76" s="785"/>
      <c r="R76" s="785"/>
      <c r="S76" s="785"/>
      <c r="T76" s="785"/>
      <c r="U76" s="785"/>
      <c r="V76" s="785"/>
      <c r="W76" s="316">
        <v>0</v>
      </c>
      <c r="X76" s="106">
        <v>0</v>
      </c>
      <c r="Y76" s="1061"/>
      <c r="Z76" s="738"/>
      <c r="AA76" s="114"/>
      <c r="AB76" s="114"/>
      <c r="AC76" s="114"/>
      <c r="AD76" s="114"/>
      <c r="AE76" s="114"/>
      <c r="AF76" s="114"/>
      <c r="AG76" s="521">
        <f t="shared" si="110"/>
        <v>0</v>
      </c>
      <c r="AH76" s="522">
        <f t="shared" si="110"/>
        <v>0</v>
      </c>
      <c r="AI76" s="316">
        <v>0</v>
      </c>
      <c r="AJ76" s="315">
        <v>0</v>
      </c>
      <c r="AK76" s="1243"/>
      <c r="AL76" s="1244"/>
      <c r="AM76" s="1258"/>
      <c r="AN76" s="1258"/>
      <c r="AO76" s="1258"/>
      <c r="AP76" s="1258"/>
      <c r="AQ76" s="1258"/>
      <c r="AR76" s="1259"/>
      <c r="AS76" s="316">
        <v>0</v>
      </c>
      <c r="AT76" s="315">
        <v>0</v>
      </c>
      <c r="AU76" s="1243"/>
      <c r="AV76" s="1244"/>
      <c r="AW76" s="1258"/>
      <c r="AX76" s="1258"/>
      <c r="AY76" s="1258"/>
      <c r="AZ76" s="1258"/>
      <c r="BA76" s="1258"/>
      <c r="BB76" s="1259"/>
      <c r="BC76" s="316">
        <v>0</v>
      </c>
      <c r="BD76" s="315">
        <v>0</v>
      </c>
      <c r="BE76" s="1243"/>
      <c r="BF76" s="1244"/>
      <c r="BG76" s="1258"/>
      <c r="BH76" s="1258"/>
      <c r="BI76" s="1258"/>
      <c r="BJ76" s="1258"/>
      <c r="BK76" s="1258"/>
      <c r="BL76" s="1259"/>
      <c r="BM76" s="316">
        <v>0</v>
      </c>
      <c r="BN76" s="315">
        <v>0</v>
      </c>
      <c r="BO76" s="1243"/>
      <c r="BP76" s="1244"/>
      <c r="BQ76" s="1258"/>
      <c r="BR76" s="1258"/>
      <c r="BS76" s="1258"/>
      <c r="BT76" s="1258"/>
      <c r="BU76" s="1258"/>
      <c r="BV76" s="1259"/>
      <c r="BW76" s="316">
        <v>0</v>
      </c>
      <c r="BX76" s="315">
        <v>0</v>
      </c>
      <c r="BY76" s="1243"/>
      <c r="BZ76" s="1244"/>
      <c r="CA76" s="1258"/>
      <c r="CB76" s="1258"/>
      <c r="CC76" s="1258"/>
      <c r="CD76" s="1258"/>
      <c r="CE76" s="1258"/>
      <c r="CF76" s="1259"/>
      <c r="CG76" s="316">
        <v>0</v>
      </c>
      <c r="CH76" s="315">
        <v>0</v>
      </c>
      <c r="CI76" s="1243"/>
      <c r="CJ76" s="1244"/>
      <c r="CK76" s="1258"/>
      <c r="CL76" s="1258"/>
      <c r="CM76" s="1258"/>
      <c r="CN76" s="1258"/>
      <c r="CO76" s="1258"/>
      <c r="CP76" s="1259"/>
      <c r="CQ76" s="316">
        <v>0</v>
      </c>
      <c r="CR76" s="317">
        <v>0</v>
      </c>
      <c r="CS76" s="371">
        <f t="shared" si="111"/>
        <v>0</v>
      </c>
      <c r="CT76" s="274">
        <f t="shared" si="111"/>
        <v>0</v>
      </c>
    </row>
    <row r="77" spans="1:98" x14ac:dyDescent="0.25">
      <c r="A77" s="2267" t="s">
        <v>123</v>
      </c>
      <c r="B77" s="2268"/>
      <c r="C77" s="2268"/>
      <c r="D77" s="2269"/>
      <c r="E77" s="1248"/>
      <c r="F77" s="781"/>
      <c r="G77" s="784"/>
      <c r="H77" s="784"/>
      <c r="I77" s="784"/>
      <c r="J77" s="784"/>
      <c r="K77" s="784"/>
      <c r="L77" s="784"/>
      <c r="M77" s="314">
        <v>0</v>
      </c>
      <c r="N77" s="315">
        <v>0</v>
      </c>
      <c r="O77" s="1249"/>
      <c r="P77" s="782"/>
      <c r="Q77" s="785"/>
      <c r="R77" s="785"/>
      <c r="S77" s="785"/>
      <c r="T77" s="785"/>
      <c r="U77" s="785"/>
      <c r="V77" s="785"/>
      <c r="W77" s="316">
        <v>0</v>
      </c>
      <c r="X77" s="106">
        <v>0</v>
      </c>
      <c r="Y77" s="1061"/>
      <c r="Z77" s="738"/>
      <c r="AA77" s="114"/>
      <c r="AB77" s="114"/>
      <c r="AC77" s="114"/>
      <c r="AD77" s="114"/>
      <c r="AE77" s="114"/>
      <c r="AF77" s="114"/>
      <c r="AG77" s="521">
        <f t="shared" si="110"/>
        <v>0</v>
      </c>
      <c r="AH77" s="522">
        <f t="shared" si="110"/>
        <v>0</v>
      </c>
      <c r="AI77" s="316">
        <v>0</v>
      </c>
      <c r="AJ77" s="315">
        <v>0</v>
      </c>
      <c r="AK77" s="1243"/>
      <c r="AL77" s="1244"/>
      <c r="AM77" s="1258"/>
      <c r="AN77" s="1258"/>
      <c r="AO77" s="1258"/>
      <c r="AP77" s="1258"/>
      <c r="AQ77" s="1258"/>
      <c r="AR77" s="1259"/>
      <c r="AS77" s="316">
        <v>0</v>
      </c>
      <c r="AT77" s="315">
        <v>0</v>
      </c>
      <c r="AU77" s="1243"/>
      <c r="AV77" s="1244"/>
      <c r="AW77" s="1258"/>
      <c r="AX77" s="1258"/>
      <c r="AY77" s="1258"/>
      <c r="AZ77" s="1258"/>
      <c r="BA77" s="1258"/>
      <c r="BB77" s="1259"/>
      <c r="BC77" s="316">
        <v>0</v>
      </c>
      <c r="BD77" s="315">
        <v>0</v>
      </c>
      <c r="BE77" s="1243"/>
      <c r="BF77" s="1244"/>
      <c r="BG77" s="1258"/>
      <c r="BH77" s="1258"/>
      <c r="BI77" s="1258"/>
      <c r="BJ77" s="1258"/>
      <c r="BK77" s="1258"/>
      <c r="BL77" s="1259"/>
      <c r="BM77" s="316">
        <v>0</v>
      </c>
      <c r="BN77" s="315">
        <v>0</v>
      </c>
      <c r="BO77" s="1243"/>
      <c r="BP77" s="1244"/>
      <c r="BQ77" s="1258"/>
      <c r="BR77" s="1258"/>
      <c r="BS77" s="1258"/>
      <c r="BT77" s="1258"/>
      <c r="BU77" s="1258"/>
      <c r="BV77" s="1259"/>
      <c r="BW77" s="316">
        <v>0</v>
      </c>
      <c r="BX77" s="315">
        <v>0</v>
      </c>
      <c r="BY77" s="1243"/>
      <c r="BZ77" s="1244"/>
      <c r="CA77" s="1258"/>
      <c r="CB77" s="1258"/>
      <c r="CC77" s="1258"/>
      <c r="CD77" s="1258"/>
      <c r="CE77" s="1258"/>
      <c r="CF77" s="1259"/>
      <c r="CG77" s="316">
        <v>0</v>
      </c>
      <c r="CH77" s="315">
        <v>0</v>
      </c>
      <c r="CI77" s="1243"/>
      <c r="CJ77" s="1244"/>
      <c r="CK77" s="1258"/>
      <c r="CL77" s="1258"/>
      <c r="CM77" s="1258"/>
      <c r="CN77" s="1258"/>
      <c r="CO77" s="1258"/>
      <c r="CP77" s="1259"/>
      <c r="CQ77" s="316">
        <v>0</v>
      </c>
      <c r="CR77" s="317">
        <v>0</v>
      </c>
      <c r="CS77" s="371">
        <f t="shared" si="111"/>
        <v>0</v>
      </c>
      <c r="CT77" s="274">
        <f t="shared" si="111"/>
        <v>0</v>
      </c>
    </row>
    <row r="78" spans="1:98" x14ac:dyDescent="0.25">
      <c r="A78" s="2267" t="s">
        <v>124</v>
      </c>
      <c r="B78" s="2268"/>
      <c r="C78" s="2268"/>
      <c r="D78" s="2269"/>
      <c r="E78" s="1248"/>
      <c r="F78" s="781"/>
      <c r="G78" s="784"/>
      <c r="H78" s="784"/>
      <c r="I78" s="784"/>
      <c r="J78" s="784"/>
      <c r="K78" s="784"/>
      <c r="L78" s="784"/>
      <c r="M78" s="314">
        <v>0</v>
      </c>
      <c r="N78" s="315">
        <v>0</v>
      </c>
      <c r="O78" s="1249"/>
      <c r="P78" s="782"/>
      <c r="Q78" s="785"/>
      <c r="R78" s="785"/>
      <c r="S78" s="785"/>
      <c r="T78" s="785"/>
      <c r="U78" s="785"/>
      <c r="V78" s="785"/>
      <c r="W78" s="316">
        <v>0</v>
      </c>
      <c r="X78" s="106">
        <v>0</v>
      </c>
      <c r="Y78" s="1061"/>
      <c r="Z78" s="738"/>
      <c r="AA78" s="114"/>
      <c r="AB78" s="114"/>
      <c r="AC78" s="114"/>
      <c r="AD78" s="114"/>
      <c r="AE78" s="114"/>
      <c r="AF78" s="114"/>
      <c r="AG78" s="521">
        <f t="shared" si="110"/>
        <v>0</v>
      </c>
      <c r="AH78" s="522">
        <f t="shared" si="110"/>
        <v>0</v>
      </c>
      <c r="AI78" s="316">
        <v>0</v>
      </c>
      <c r="AJ78" s="315">
        <v>0</v>
      </c>
      <c r="AK78" s="1243"/>
      <c r="AL78" s="1244"/>
      <c r="AM78" s="1258"/>
      <c r="AN78" s="1258"/>
      <c r="AO78" s="1258"/>
      <c r="AP78" s="1258"/>
      <c r="AQ78" s="1258"/>
      <c r="AR78" s="1259"/>
      <c r="AS78" s="316">
        <v>0</v>
      </c>
      <c r="AT78" s="315">
        <v>0</v>
      </c>
      <c r="AU78" s="1243"/>
      <c r="AV78" s="1244"/>
      <c r="AW78" s="1258"/>
      <c r="AX78" s="1258"/>
      <c r="AY78" s="1258"/>
      <c r="AZ78" s="1258"/>
      <c r="BA78" s="1258"/>
      <c r="BB78" s="1259"/>
      <c r="BC78" s="316">
        <v>0</v>
      </c>
      <c r="BD78" s="315">
        <v>0</v>
      </c>
      <c r="BE78" s="1243"/>
      <c r="BF78" s="1244"/>
      <c r="BG78" s="1258"/>
      <c r="BH78" s="1258"/>
      <c r="BI78" s="1258"/>
      <c r="BJ78" s="1258"/>
      <c r="BK78" s="1258"/>
      <c r="BL78" s="1259"/>
      <c r="BM78" s="316">
        <v>0</v>
      </c>
      <c r="BN78" s="315">
        <v>0</v>
      </c>
      <c r="BO78" s="1243"/>
      <c r="BP78" s="1244"/>
      <c r="BQ78" s="1258"/>
      <c r="BR78" s="1258"/>
      <c r="BS78" s="1258"/>
      <c r="BT78" s="1258"/>
      <c r="BU78" s="1258"/>
      <c r="BV78" s="1259"/>
      <c r="BW78" s="316">
        <v>0</v>
      </c>
      <c r="BX78" s="315">
        <v>0</v>
      </c>
      <c r="BY78" s="1243"/>
      <c r="BZ78" s="1244"/>
      <c r="CA78" s="1258"/>
      <c r="CB78" s="1258"/>
      <c r="CC78" s="1258"/>
      <c r="CD78" s="1258"/>
      <c r="CE78" s="1258"/>
      <c r="CF78" s="1259"/>
      <c r="CG78" s="316">
        <v>0</v>
      </c>
      <c r="CH78" s="315">
        <v>0</v>
      </c>
      <c r="CI78" s="1243"/>
      <c r="CJ78" s="1244"/>
      <c r="CK78" s="1258"/>
      <c r="CL78" s="1258"/>
      <c r="CM78" s="1258"/>
      <c r="CN78" s="1258"/>
      <c r="CO78" s="1258"/>
      <c r="CP78" s="1259"/>
      <c r="CQ78" s="316">
        <v>0</v>
      </c>
      <c r="CR78" s="317">
        <v>0</v>
      </c>
      <c r="CS78" s="371">
        <f t="shared" si="111"/>
        <v>0</v>
      </c>
      <c r="CT78" s="274">
        <f t="shared" si="111"/>
        <v>0</v>
      </c>
    </row>
    <row r="79" spans="1:98" x14ac:dyDescent="0.25">
      <c r="A79" s="2267" t="s">
        <v>125</v>
      </c>
      <c r="B79" s="2268"/>
      <c r="C79" s="2268"/>
      <c r="D79" s="2269"/>
      <c r="E79" s="1248"/>
      <c r="F79" s="781"/>
      <c r="G79" s="784"/>
      <c r="H79" s="784"/>
      <c r="I79" s="784"/>
      <c r="J79" s="784"/>
      <c r="K79" s="784"/>
      <c r="L79" s="784"/>
      <c r="M79" s="314">
        <v>0</v>
      </c>
      <c r="N79" s="315">
        <v>0</v>
      </c>
      <c r="O79" s="1249"/>
      <c r="P79" s="782"/>
      <c r="Q79" s="785"/>
      <c r="R79" s="785"/>
      <c r="S79" s="785"/>
      <c r="T79" s="785"/>
      <c r="U79" s="785"/>
      <c r="V79" s="785"/>
      <c r="W79" s="316">
        <v>0</v>
      </c>
      <c r="X79" s="106">
        <v>0</v>
      </c>
      <c r="Y79" s="1061"/>
      <c r="Z79" s="738"/>
      <c r="AA79" s="114"/>
      <c r="AB79" s="114"/>
      <c r="AC79" s="114"/>
      <c r="AD79" s="114"/>
      <c r="AE79" s="114"/>
      <c r="AF79" s="114"/>
      <c r="AG79" s="521">
        <f t="shared" si="110"/>
        <v>0</v>
      </c>
      <c r="AH79" s="522">
        <f t="shared" si="110"/>
        <v>0</v>
      </c>
      <c r="AI79" s="316">
        <v>0</v>
      </c>
      <c r="AJ79" s="315">
        <v>0</v>
      </c>
      <c r="AK79" s="1243"/>
      <c r="AL79" s="1244"/>
      <c r="AM79" s="1258"/>
      <c r="AN79" s="1258"/>
      <c r="AO79" s="1258"/>
      <c r="AP79" s="1258"/>
      <c r="AQ79" s="1258"/>
      <c r="AR79" s="1259"/>
      <c r="AS79" s="316">
        <v>0</v>
      </c>
      <c r="AT79" s="315">
        <v>0</v>
      </c>
      <c r="AU79" s="1243"/>
      <c r="AV79" s="1244"/>
      <c r="AW79" s="1258"/>
      <c r="AX79" s="1258"/>
      <c r="AY79" s="1258"/>
      <c r="AZ79" s="1258"/>
      <c r="BA79" s="1258"/>
      <c r="BB79" s="1259"/>
      <c r="BC79" s="316">
        <v>0</v>
      </c>
      <c r="BD79" s="315">
        <v>0</v>
      </c>
      <c r="BE79" s="1243"/>
      <c r="BF79" s="1244"/>
      <c r="BG79" s="1258"/>
      <c r="BH79" s="1258"/>
      <c r="BI79" s="1258"/>
      <c r="BJ79" s="1258"/>
      <c r="BK79" s="1258"/>
      <c r="BL79" s="1259"/>
      <c r="BM79" s="316">
        <v>0</v>
      </c>
      <c r="BN79" s="315">
        <v>0</v>
      </c>
      <c r="BO79" s="1243"/>
      <c r="BP79" s="1244"/>
      <c r="BQ79" s="1258"/>
      <c r="BR79" s="1258"/>
      <c r="BS79" s="1258"/>
      <c r="BT79" s="1258"/>
      <c r="BU79" s="1258"/>
      <c r="BV79" s="1259"/>
      <c r="BW79" s="316">
        <v>0</v>
      </c>
      <c r="BX79" s="315">
        <v>0</v>
      </c>
      <c r="BY79" s="1243"/>
      <c r="BZ79" s="1244"/>
      <c r="CA79" s="1258"/>
      <c r="CB79" s="1258"/>
      <c r="CC79" s="1258"/>
      <c r="CD79" s="1258"/>
      <c r="CE79" s="1258"/>
      <c r="CF79" s="1259"/>
      <c r="CG79" s="316">
        <v>0</v>
      </c>
      <c r="CH79" s="315">
        <v>0</v>
      </c>
      <c r="CI79" s="1243"/>
      <c r="CJ79" s="1244"/>
      <c r="CK79" s="1258"/>
      <c r="CL79" s="1258"/>
      <c r="CM79" s="1258"/>
      <c r="CN79" s="1258"/>
      <c r="CO79" s="1258"/>
      <c r="CP79" s="1259"/>
      <c r="CQ79" s="316">
        <v>0</v>
      </c>
      <c r="CR79" s="317">
        <v>0</v>
      </c>
      <c r="CS79" s="371">
        <f t="shared" si="111"/>
        <v>0</v>
      </c>
      <c r="CT79" s="274">
        <f t="shared" si="111"/>
        <v>0</v>
      </c>
    </row>
    <row r="80" spans="1:98" x14ac:dyDescent="0.25">
      <c r="A80" s="2267" t="s">
        <v>126</v>
      </c>
      <c r="B80" s="2268"/>
      <c r="C80" s="2268"/>
      <c r="D80" s="2269"/>
      <c r="E80" s="1248"/>
      <c r="F80" s="781"/>
      <c r="G80" s="784"/>
      <c r="H80" s="784"/>
      <c r="I80" s="784"/>
      <c r="J80" s="784"/>
      <c r="K80" s="784"/>
      <c r="L80" s="784"/>
      <c r="M80" s="105">
        <v>0</v>
      </c>
      <c r="N80" s="315">
        <v>0</v>
      </c>
      <c r="O80" s="1249"/>
      <c r="P80" s="782"/>
      <c r="Q80" s="785"/>
      <c r="R80" s="785"/>
      <c r="S80" s="785"/>
      <c r="T80" s="785"/>
      <c r="U80" s="785"/>
      <c r="V80" s="785"/>
      <c r="W80" s="107">
        <v>0</v>
      </c>
      <c r="X80" s="106">
        <v>0</v>
      </c>
      <c r="Y80" s="1061"/>
      <c r="Z80" s="738"/>
      <c r="AA80" s="114"/>
      <c r="AB80" s="114"/>
      <c r="AC80" s="114"/>
      <c r="AD80" s="114"/>
      <c r="AE80" s="114"/>
      <c r="AF80" s="114"/>
      <c r="AG80" s="523">
        <f t="shared" si="110"/>
        <v>0</v>
      </c>
      <c r="AH80" s="522">
        <f t="shared" si="110"/>
        <v>0</v>
      </c>
      <c r="AI80" s="107">
        <v>0</v>
      </c>
      <c r="AJ80" s="315">
        <v>0</v>
      </c>
      <c r="AK80" s="1243"/>
      <c r="AL80" s="1244"/>
      <c r="AM80" s="1258"/>
      <c r="AN80" s="1258"/>
      <c r="AO80" s="1258"/>
      <c r="AP80" s="1258"/>
      <c r="AQ80" s="1258"/>
      <c r="AR80" s="1259"/>
      <c r="AS80" s="107">
        <v>0</v>
      </c>
      <c r="AT80" s="315">
        <v>0</v>
      </c>
      <c r="AU80" s="1243"/>
      <c r="AV80" s="1244"/>
      <c r="AW80" s="1258"/>
      <c r="AX80" s="1258"/>
      <c r="AY80" s="1258"/>
      <c r="AZ80" s="1258"/>
      <c r="BA80" s="1258"/>
      <c r="BB80" s="1259"/>
      <c r="BC80" s="107">
        <v>0</v>
      </c>
      <c r="BD80" s="315">
        <v>0</v>
      </c>
      <c r="BE80" s="1243"/>
      <c r="BF80" s="1244"/>
      <c r="BG80" s="1258"/>
      <c r="BH80" s="1258"/>
      <c r="BI80" s="1258"/>
      <c r="BJ80" s="1258"/>
      <c r="BK80" s="1258"/>
      <c r="BL80" s="1259"/>
      <c r="BM80" s="107">
        <v>0</v>
      </c>
      <c r="BN80" s="315">
        <v>0</v>
      </c>
      <c r="BO80" s="1243"/>
      <c r="BP80" s="1244"/>
      <c r="BQ80" s="1258"/>
      <c r="BR80" s="1258"/>
      <c r="BS80" s="1258"/>
      <c r="BT80" s="1258"/>
      <c r="BU80" s="1258"/>
      <c r="BV80" s="1259"/>
      <c r="BW80" s="107">
        <v>0</v>
      </c>
      <c r="BX80" s="315">
        <v>0</v>
      </c>
      <c r="BY80" s="1243"/>
      <c r="BZ80" s="1244"/>
      <c r="CA80" s="1258"/>
      <c r="CB80" s="1258"/>
      <c r="CC80" s="1258"/>
      <c r="CD80" s="1258"/>
      <c r="CE80" s="1258"/>
      <c r="CF80" s="1259"/>
      <c r="CG80" s="107">
        <v>0</v>
      </c>
      <c r="CH80" s="315">
        <v>0</v>
      </c>
      <c r="CI80" s="1243"/>
      <c r="CJ80" s="1244"/>
      <c r="CK80" s="1258"/>
      <c r="CL80" s="1258"/>
      <c r="CM80" s="1258"/>
      <c r="CN80" s="1258"/>
      <c r="CO80" s="1258"/>
      <c r="CP80" s="1259"/>
      <c r="CQ80" s="107">
        <v>0</v>
      </c>
      <c r="CR80" s="317">
        <v>0</v>
      </c>
      <c r="CS80" s="372">
        <f t="shared" si="111"/>
        <v>0</v>
      </c>
      <c r="CT80" s="274">
        <f t="shared" si="111"/>
        <v>0</v>
      </c>
    </row>
    <row r="81" spans="1:98" ht="15.75" thickBot="1" x14ac:dyDescent="0.3">
      <c r="A81" s="2267" t="s">
        <v>157</v>
      </c>
      <c r="B81" s="2268"/>
      <c r="C81" s="2268"/>
      <c r="D81" s="2269"/>
      <c r="E81" s="1248"/>
      <c r="F81" s="781"/>
      <c r="G81" s="784"/>
      <c r="H81" s="784"/>
      <c r="I81" s="784"/>
      <c r="J81" s="784"/>
      <c r="K81" s="784"/>
      <c r="L81" s="784"/>
      <c r="M81" s="105">
        <v>0</v>
      </c>
      <c r="N81" s="315">
        <v>0</v>
      </c>
      <c r="O81" s="1249"/>
      <c r="P81" s="782"/>
      <c r="Q81" s="785"/>
      <c r="R81" s="785"/>
      <c r="S81" s="785"/>
      <c r="T81" s="785"/>
      <c r="U81" s="785"/>
      <c r="V81" s="785"/>
      <c r="W81" s="109">
        <v>0</v>
      </c>
      <c r="X81" s="106">
        <v>0</v>
      </c>
      <c r="Y81" s="1061"/>
      <c r="Z81" s="738"/>
      <c r="AA81" s="114"/>
      <c r="AB81" s="114"/>
      <c r="AC81" s="114"/>
      <c r="AD81" s="114"/>
      <c r="AE81" s="114"/>
      <c r="AF81" s="114"/>
      <c r="AG81" s="523">
        <f t="shared" si="110"/>
        <v>0</v>
      </c>
      <c r="AH81" s="522">
        <f t="shared" si="110"/>
        <v>0</v>
      </c>
      <c r="AI81" s="109">
        <v>0</v>
      </c>
      <c r="AJ81" s="315">
        <v>0</v>
      </c>
      <c r="AK81" s="1243"/>
      <c r="AL81" s="1244"/>
      <c r="AM81" s="1258"/>
      <c r="AN81" s="1258"/>
      <c r="AO81" s="1258"/>
      <c r="AP81" s="1258"/>
      <c r="AQ81" s="1258"/>
      <c r="AR81" s="1259"/>
      <c r="AS81" s="109">
        <v>0</v>
      </c>
      <c r="AT81" s="315">
        <v>0</v>
      </c>
      <c r="AU81" s="1243"/>
      <c r="AV81" s="1244"/>
      <c r="AW81" s="1258"/>
      <c r="AX81" s="1258"/>
      <c r="AY81" s="1258"/>
      <c r="AZ81" s="1258"/>
      <c r="BA81" s="1258"/>
      <c r="BB81" s="1259"/>
      <c r="BC81" s="109">
        <v>0</v>
      </c>
      <c r="BD81" s="315">
        <v>0</v>
      </c>
      <c r="BE81" s="1243"/>
      <c r="BF81" s="1244"/>
      <c r="BG81" s="1258"/>
      <c r="BH81" s="1258"/>
      <c r="BI81" s="1258"/>
      <c r="BJ81" s="1258"/>
      <c r="BK81" s="1258"/>
      <c r="BL81" s="1259"/>
      <c r="BM81" s="109">
        <v>0</v>
      </c>
      <c r="BN81" s="315">
        <v>0</v>
      </c>
      <c r="BO81" s="1243"/>
      <c r="BP81" s="1244"/>
      <c r="BQ81" s="1258"/>
      <c r="BR81" s="1258"/>
      <c r="BS81" s="1258"/>
      <c r="BT81" s="1258"/>
      <c r="BU81" s="1258"/>
      <c r="BV81" s="1259"/>
      <c r="BW81" s="109">
        <v>0</v>
      </c>
      <c r="BX81" s="315">
        <v>0</v>
      </c>
      <c r="BY81" s="1243"/>
      <c r="BZ81" s="1244"/>
      <c r="CA81" s="1258"/>
      <c r="CB81" s="1258"/>
      <c r="CC81" s="1258"/>
      <c r="CD81" s="1258"/>
      <c r="CE81" s="1258"/>
      <c r="CF81" s="1259"/>
      <c r="CG81" s="109">
        <v>0</v>
      </c>
      <c r="CH81" s="315">
        <v>0</v>
      </c>
      <c r="CI81" s="1243"/>
      <c r="CJ81" s="1244"/>
      <c r="CK81" s="1258"/>
      <c r="CL81" s="1258"/>
      <c r="CM81" s="1258"/>
      <c r="CN81" s="1258"/>
      <c r="CO81" s="1258"/>
      <c r="CP81" s="1259"/>
      <c r="CQ81" s="109">
        <v>0</v>
      </c>
      <c r="CR81" s="317">
        <v>0</v>
      </c>
      <c r="CS81" s="372">
        <f t="shared" si="111"/>
        <v>0</v>
      </c>
      <c r="CT81" s="274">
        <f t="shared" si="111"/>
        <v>0</v>
      </c>
    </row>
    <row r="82" spans="1:98" ht="15.75" thickTop="1" x14ac:dyDescent="0.25">
      <c r="A82" s="2288" t="s">
        <v>175</v>
      </c>
      <c r="B82" s="2289"/>
      <c r="C82" s="2289"/>
      <c r="D82" s="2290"/>
      <c r="E82" s="1062"/>
      <c r="F82" s="1063"/>
      <c r="G82" s="308"/>
      <c r="H82" s="308"/>
      <c r="I82" s="308"/>
      <c r="J82" s="308"/>
      <c r="K82" s="308"/>
      <c r="L82" s="308"/>
      <c r="M82" s="524"/>
      <c r="N82" s="531">
        <f>SUM(N74:N81)</f>
        <v>0</v>
      </c>
      <c r="O82" s="1066"/>
      <c r="P82" s="1067"/>
      <c r="Q82" s="542"/>
      <c r="R82" s="542"/>
      <c r="S82" s="542"/>
      <c r="T82" s="542"/>
      <c r="U82" s="542"/>
      <c r="V82" s="543"/>
      <c r="W82" s="532"/>
      <c r="X82" s="493">
        <f>SUM(X74:X81)</f>
        <v>0</v>
      </c>
      <c r="Y82" s="1062"/>
      <c r="Z82" s="1063"/>
      <c r="AA82" s="308"/>
      <c r="AB82" s="308"/>
      <c r="AC82" s="308"/>
      <c r="AD82" s="308"/>
      <c r="AE82" s="308"/>
      <c r="AF82" s="308"/>
      <c r="AG82" s="524"/>
      <c r="AH82" s="512">
        <f>SUM(AH74:AH81)</f>
        <v>0</v>
      </c>
      <c r="AI82" s="322"/>
      <c r="AJ82" s="309">
        <f>SUM(AJ74:AJ81)</f>
        <v>0</v>
      </c>
      <c r="AK82" s="1074"/>
      <c r="AL82" s="978"/>
      <c r="AM82" s="310"/>
      <c r="AN82" s="310"/>
      <c r="AO82" s="310"/>
      <c r="AP82" s="310"/>
      <c r="AQ82" s="310"/>
      <c r="AR82" s="310"/>
      <c r="AS82" s="323"/>
      <c r="AT82" s="309">
        <f>SUM(AT74:AT81)</f>
        <v>0</v>
      </c>
      <c r="AU82" s="1074"/>
      <c r="AV82" s="978"/>
      <c r="AW82" s="310"/>
      <c r="AX82" s="310"/>
      <c r="AY82" s="310"/>
      <c r="AZ82" s="310"/>
      <c r="BA82" s="310"/>
      <c r="BB82" s="310"/>
      <c r="BC82" s="323"/>
      <c r="BD82" s="309">
        <f>SUM(BD74:BD81)</f>
        <v>0</v>
      </c>
      <c r="BE82" s="1074"/>
      <c r="BF82" s="978"/>
      <c r="BG82" s="310"/>
      <c r="BH82" s="310"/>
      <c r="BI82" s="310"/>
      <c r="BJ82" s="310"/>
      <c r="BK82" s="310"/>
      <c r="BL82" s="310"/>
      <c r="BM82" s="323"/>
      <c r="BN82" s="309">
        <f>SUM(BN74:BN81)</f>
        <v>0</v>
      </c>
      <c r="BO82" s="1074"/>
      <c r="BP82" s="978"/>
      <c r="BQ82" s="310"/>
      <c r="BR82" s="310"/>
      <c r="BS82" s="310"/>
      <c r="BT82" s="310"/>
      <c r="BU82" s="310"/>
      <c r="BV82" s="310"/>
      <c r="BW82" s="323"/>
      <c r="BX82" s="309">
        <f>SUM(BX74:BX81)</f>
        <v>0</v>
      </c>
      <c r="BY82" s="1074"/>
      <c r="BZ82" s="978"/>
      <c r="CA82" s="310"/>
      <c r="CB82" s="310"/>
      <c r="CC82" s="310"/>
      <c r="CD82" s="310"/>
      <c r="CE82" s="310"/>
      <c r="CF82" s="310"/>
      <c r="CG82" s="323"/>
      <c r="CH82" s="309">
        <f>SUM(CH74:CH81)</f>
        <v>0</v>
      </c>
      <c r="CI82" s="1074"/>
      <c r="CJ82" s="978"/>
      <c r="CK82" s="310"/>
      <c r="CL82" s="310"/>
      <c r="CM82" s="310"/>
      <c r="CN82" s="310"/>
      <c r="CO82" s="310"/>
      <c r="CP82" s="310"/>
      <c r="CQ82" s="323"/>
      <c r="CR82" s="311">
        <f>SUM(CR74:CR81)</f>
        <v>0</v>
      </c>
      <c r="CS82" s="322"/>
      <c r="CT82" s="261">
        <f>SUM(CT74:CT81)</f>
        <v>0</v>
      </c>
    </row>
    <row r="83" spans="1:98" x14ac:dyDescent="0.25">
      <c r="A83" s="2282" t="s">
        <v>98</v>
      </c>
      <c r="B83" s="2283"/>
      <c r="C83" s="2283"/>
      <c r="D83" s="2284"/>
      <c r="E83" s="1058"/>
      <c r="F83" s="325"/>
      <c r="G83" s="1058"/>
      <c r="H83" s="1058"/>
      <c r="I83" s="1058"/>
      <c r="J83" s="1058"/>
      <c r="K83" s="1058"/>
      <c r="L83" s="1058"/>
      <c r="M83" s="1080"/>
      <c r="N83" s="1081"/>
      <c r="O83" s="1059"/>
      <c r="P83" s="533"/>
      <c r="Q83" s="1059"/>
      <c r="R83" s="1059"/>
      <c r="S83" s="1059"/>
      <c r="T83" s="1059"/>
      <c r="U83" s="1059"/>
      <c r="V83" s="1059"/>
      <c r="W83" s="1082"/>
      <c r="X83" s="1083"/>
      <c r="Y83" s="1060"/>
      <c r="Z83" s="328"/>
      <c r="AA83" s="1060"/>
      <c r="AB83" s="1060"/>
      <c r="AC83" s="1060"/>
      <c r="AD83" s="1060"/>
      <c r="AE83" s="1060"/>
      <c r="AF83" s="1060"/>
      <c r="AG83" s="1080"/>
      <c r="AH83" s="1084"/>
      <c r="AI83" s="1085"/>
      <c r="AJ83" s="1086"/>
      <c r="AK83" s="1060"/>
      <c r="AL83" s="328"/>
      <c r="AM83" s="1060"/>
      <c r="AN83" s="1060"/>
      <c r="AO83" s="1060"/>
      <c r="AP83" s="1060"/>
      <c r="AQ83" s="1060"/>
      <c r="AR83" s="1060"/>
      <c r="AS83" s="1087"/>
      <c r="AT83" s="1086"/>
      <c r="AU83" s="1060"/>
      <c r="AV83" s="328"/>
      <c r="AW83" s="1060"/>
      <c r="AX83" s="1060"/>
      <c r="AY83" s="1060"/>
      <c r="AZ83" s="1060"/>
      <c r="BA83" s="1060"/>
      <c r="BB83" s="1060"/>
      <c r="BC83" s="1087"/>
      <c r="BD83" s="1086"/>
      <c r="BE83" s="1060"/>
      <c r="BF83" s="328"/>
      <c r="BG83" s="1060"/>
      <c r="BH83" s="1060"/>
      <c r="BI83" s="1060"/>
      <c r="BJ83" s="1060"/>
      <c r="BK83" s="1060"/>
      <c r="BL83" s="1060"/>
      <c r="BM83" s="1087"/>
      <c r="BN83" s="1086"/>
      <c r="BO83" s="1060"/>
      <c r="BP83" s="328"/>
      <c r="BQ83" s="1060"/>
      <c r="BR83" s="1060"/>
      <c r="BS83" s="1060"/>
      <c r="BT83" s="1060"/>
      <c r="BU83" s="1060"/>
      <c r="BV83" s="1060"/>
      <c r="BW83" s="1087"/>
      <c r="BX83" s="1086"/>
      <c r="BY83" s="1060"/>
      <c r="BZ83" s="328"/>
      <c r="CA83" s="1060"/>
      <c r="CB83" s="1060"/>
      <c r="CC83" s="1060"/>
      <c r="CD83" s="1060"/>
      <c r="CE83" s="1060"/>
      <c r="CF83" s="1060"/>
      <c r="CG83" s="1087"/>
      <c r="CH83" s="1086"/>
      <c r="CI83" s="1060"/>
      <c r="CJ83" s="328"/>
      <c r="CK83" s="1060"/>
      <c r="CL83" s="1060"/>
      <c r="CM83" s="1060"/>
      <c r="CN83" s="1060"/>
      <c r="CO83" s="1060"/>
      <c r="CP83" s="1060"/>
      <c r="CQ83" s="1087"/>
      <c r="CR83" s="1088"/>
      <c r="CS83" s="1085"/>
      <c r="CT83" s="1089"/>
    </row>
    <row r="84" spans="1:98" x14ac:dyDescent="0.25">
      <c r="A84" s="2267" t="s">
        <v>157</v>
      </c>
      <c r="B84" s="2268"/>
      <c r="C84" s="2268"/>
      <c r="D84" s="2269"/>
      <c r="E84" s="1248"/>
      <c r="F84" s="1268"/>
      <c r="G84" s="1248"/>
      <c r="H84" s="1248"/>
      <c r="I84" s="1248"/>
      <c r="J84" s="1248"/>
      <c r="K84" s="1248"/>
      <c r="L84" s="1248"/>
      <c r="M84" s="1260">
        <v>0</v>
      </c>
      <c r="N84" s="1261">
        <v>0</v>
      </c>
      <c r="O84" s="1269"/>
      <c r="P84" s="1262"/>
      <c r="Q84" s="1269"/>
      <c r="R84" s="1269"/>
      <c r="S84" s="1269"/>
      <c r="T84" s="1269"/>
      <c r="U84" s="1269"/>
      <c r="V84" s="1269"/>
      <c r="W84" s="1263">
        <v>0</v>
      </c>
      <c r="X84" s="1261">
        <v>0</v>
      </c>
      <c r="Y84" s="1061"/>
      <c r="Z84" s="318"/>
      <c r="AA84" s="1061"/>
      <c r="AB84" s="1061"/>
      <c r="AC84" s="1061"/>
      <c r="AD84" s="1061"/>
      <c r="AE84" s="1061"/>
      <c r="AF84" s="1061"/>
      <c r="AG84" s="1090">
        <f t="shared" ref="AG84:AH86" si="112">SUM(M84,W84)</f>
        <v>0</v>
      </c>
      <c r="AH84" s="1091">
        <f t="shared" si="112"/>
        <v>0</v>
      </c>
      <c r="AI84" s="1260">
        <v>0</v>
      </c>
      <c r="AJ84" s="1261">
        <v>0</v>
      </c>
      <c r="AK84" s="1243"/>
      <c r="AL84" s="1262"/>
      <c r="AM84" s="1243"/>
      <c r="AN84" s="1243"/>
      <c r="AO84" s="1243"/>
      <c r="AP84" s="1243"/>
      <c r="AQ84" s="1243"/>
      <c r="AR84" s="1243"/>
      <c r="AS84" s="1263">
        <v>0</v>
      </c>
      <c r="AT84" s="1261">
        <v>0</v>
      </c>
      <c r="AU84" s="1243"/>
      <c r="AV84" s="1262"/>
      <c r="AW84" s="1243"/>
      <c r="AX84" s="1243"/>
      <c r="AY84" s="1243"/>
      <c r="AZ84" s="1243"/>
      <c r="BA84" s="1243"/>
      <c r="BB84" s="1243"/>
      <c r="BC84" s="1263">
        <v>0</v>
      </c>
      <c r="BD84" s="1261">
        <v>0</v>
      </c>
      <c r="BE84" s="1243"/>
      <c r="BF84" s="1262"/>
      <c r="BG84" s="1243"/>
      <c r="BH84" s="1243"/>
      <c r="BI84" s="1243"/>
      <c r="BJ84" s="1243"/>
      <c r="BK84" s="1243"/>
      <c r="BL84" s="1243"/>
      <c r="BM84" s="1263">
        <v>0</v>
      </c>
      <c r="BN84" s="1261">
        <v>0</v>
      </c>
      <c r="BO84" s="1243"/>
      <c r="BP84" s="1262"/>
      <c r="BQ84" s="1243"/>
      <c r="BR84" s="1243"/>
      <c r="BS84" s="1243"/>
      <c r="BT84" s="1243"/>
      <c r="BU84" s="1243"/>
      <c r="BV84" s="1243"/>
      <c r="BW84" s="1263">
        <v>0</v>
      </c>
      <c r="BX84" s="1261">
        <v>0</v>
      </c>
      <c r="BY84" s="1243"/>
      <c r="BZ84" s="1262"/>
      <c r="CA84" s="1243"/>
      <c r="CB84" s="1243"/>
      <c r="CC84" s="1243"/>
      <c r="CD84" s="1243"/>
      <c r="CE84" s="1243"/>
      <c r="CF84" s="1243"/>
      <c r="CG84" s="1263">
        <v>0</v>
      </c>
      <c r="CH84" s="1261">
        <v>0</v>
      </c>
      <c r="CI84" s="1243"/>
      <c r="CJ84" s="1262"/>
      <c r="CK84" s="1243"/>
      <c r="CL84" s="1243"/>
      <c r="CM84" s="1243"/>
      <c r="CN84" s="1243"/>
      <c r="CO84" s="1243"/>
      <c r="CP84" s="1243"/>
      <c r="CQ84" s="1263">
        <v>0</v>
      </c>
      <c r="CR84" s="1261">
        <v>0</v>
      </c>
      <c r="CS84" s="1092">
        <f t="shared" ref="CS84:CT86" si="113">SUM(AI84,AS84,BC84,BM84,BW84,CG84,CQ84)</f>
        <v>0</v>
      </c>
      <c r="CT84" s="1093">
        <f t="shared" si="113"/>
        <v>0</v>
      </c>
    </row>
    <row r="85" spans="1:98" x14ac:dyDescent="0.25">
      <c r="A85" s="2267" t="s">
        <v>157</v>
      </c>
      <c r="B85" s="2268"/>
      <c r="C85" s="2268"/>
      <c r="D85" s="2269"/>
      <c r="E85" s="1248"/>
      <c r="F85" s="1268"/>
      <c r="G85" s="1248"/>
      <c r="H85" s="1248"/>
      <c r="I85" s="1248"/>
      <c r="J85" s="1248"/>
      <c r="K85" s="1248"/>
      <c r="L85" s="1248"/>
      <c r="M85" s="1260">
        <v>0</v>
      </c>
      <c r="N85" s="1261">
        <v>0</v>
      </c>
      <c r="O85" s="1269"/>
      <c r="P85" s="1262"/>
      <c r="Q85" s="1269"/>
      <c r="R85" s="1269"/>
      <c r="S85" s="1269"/>
      <c r="T85" s="1269"/>
      <c r="U85" s="1269"/>
      <c r="V85" s="1269"/>
      <c r="W85" s="1263">
        <v>0</v>
      </c>
      <c r="X85" s="1261">
        <v>0</v>
      </c>
      <c r="Y85" s="1061"/>
      <c r="Z85" s="318"/>
      <c r="AA85" s="1061"/>
      <c r="AB85" s="1061"/>
      <c r="AC85" s="1061"/>
      <c r="AD85" s="1061"/>
      <c r="AE85" s="1061"/>
      <c r="AF85" s="1061"/>
      <c r="AG85" s="1090">
        <f t="shared" si="112"/>
        <v>0</v>
      </c>
      <c r="AH85" s="1091">
        <f t="shared" si="112"/>
        <v>0</v>
      </c>
      <c r="AI85" s="1260">
        <v>0</v>
      </c>
      <c r="AJ85" s="1261">
        <v>0</v>
      </c>
      <c r="AK85" s="1243"/>
      <c r="AL85" s="1262"/>
      <c r="AM85" s="1243"/>
      <c r="AN85" s="1243"/>
      <c r="AO85" s="1243"/>
      <c r="AP85" s="1243"/>
      <c r="AQ85" s="1243"/>
      <c r="AR85" s="1243"/>
      <c r="AS85" s="1263">
        <v>0</v>
      </c>
      <c r="AT85" s="1261">
        <v>0</v>
      </c>
      <c r="AU85" s="1243"/>
      <c r="AV85" s="1262"/>
      <c r="AW85" s="1243"/>
      <c r="AX85" s="1243"/>
      <c r="AY85" s="1243"/>
      <c r="AZ85" s="1243"/>
      <c r="BA85" s="1243"/>
      <c r="BB85" s="1243"/>
      <c r="BC85" s="1263">
        <v>0</v>
      </c>
      <c r="BD85" s="1261">
        <v>0</v>
      </c>
      <c r="BE85" s="1243"/>
      <c r="BF85" s="1262"/>
      <c r="BG85" s="1243"/>
      <c r="BH85" s="1243"/>
      <c r="BI85" s="1243"/>
      <c r="BJ85" s="1243"/>
      <c r="BK85" s="1243"/>
      <c r="BL85" s="1243"/>
      <c r="BM85" s="1263">
        <v>0</v>
      </c>
      <c r="BN85" s="1261">
        <v>0</v>
      </c>
      <c r="BO85" s="1243"/>
      <c r="BP85" s="1262"/>
      <c r="BQ85" s="1243"/>
      <c r="BR85" s="1243"/>
      <c r="BS85" s="1243"/>
      <c r="BT85" s="1243"/>
      <c r="BU85" s="1243"/>
      <c r="BV85" s="1243"/>
      <c r="BW85" s="1263">
        <v>0</v>
      </c>
      <c r="BX85" s="1261">
        <v>0</v>
      </c>
      <c r="BY85" s="1243"/>
      <c r="BZ85" s="1262"/>
      <c r="CA85" s="1243"/>
      <c r="CB85" s="1243"/>
      <c r="CC85" s="1243"/>
      <c r="CD85" s="1243"/>
      <c r="CE85" s="1243"/>
      <c r="CF85" s="1243"/>
      <c r="CG85" s="1263">
        <v>0</v>
      </c>
      <c r="CH85" s="1261">
        <v>0</v>
      </c>
      <c r="CI85" s="1243"/>
      <c r="CJ85" s="1262"/>
      <c r="CK85" s="1243"/>
      <c r="CL85" s="1243"/>
      <c r="CM85" s="1243"/>
      <c r="CN85" s="1243"/>
      <c r="CO85" s="1243"/>
      <c r="CP85" s="1243"/>
      <c r="CQ85" s="1263">
        <v>0</v>
      </c>
      <c r="CR85" s="1261">
        <v>0</v>
      </c>
      <c r="CS85" s="1092">
        <f t="shared" si="113"/>
        <v>0</v>
      </c>
      <c r="CT85" s="1093">
        <f t="shared" si="113"/>
        <v>0</v>
      </c>
    </row>
    <row r="86" spans="1:98" ht="15.75" thickBot="1" x14ac:dyDescent="0.3">
      <c r="A86" s="2297" t="s">
        <v>157</v>
      </c>
      <c r="B86" s="2298"/>
      <c r="C86" s="2298"/>
      <c r="D86" s="2299"/>
      <c r="E86" s="1248"/>
      <c r="F86" s="1268"/>
      <c r="G86" s="1248"/>
      <c r="H86" s="1248"/>
      <c r="I86" s="1248"/>
      <c r="J86" s="1248"/>
      <c r="K86" s="1248"/>
      <c r="L86" s="1248"/>
      <c r="M86" s="1260">
        <v>0</v>
      </c>
      <c r="N86" s="1264">
        <v>0</v>
      </c>
      <c r="O86" s="1270"/>
      <c r="P86" s="1266"/>
      <c r="Q86" s="1270"/>
      <c r="R86" s="1270"/>
      <c r="S86" s="1270"/>
      <c r="T86" s="1270"/>
      <c r="U86" s="1270"/>
      <c r="V86" s="1270"/>
      <c r="W86" s="1267">
        <v>0</v>
      </c>
      <c r="X86" s="1261">
        <v>0</v>
      </c>
      <c r="Y86" s="1061"/>
      <c r="Z86" s="318"/>
      <c r="AA86" s="1061"/>
      <c r="AB86" s="1061"/>
      <c r="AC86" s="1061"/>
      <c r="AD86" s="1061"/>
      <c r="AE86" s="1061"/>
      <c r="AF86" s="1061"/>
      <c r="AG86" s="1090">
        <f t="shared" si="112"/>
        <v>0</v>
      </c>
      <c r="AH86" s="1091">
        <f t="shared" si="112"/>
        <v>0</v>
      </c>
      <c r="AI86" s="1260">
        <v>0</v>
      </c>
      <c r="AJ86" s="1264">
        <v>0</v>
      </c>
      <c r="AK86" s="1265"/>
      <c r="AL86" s="1266"/>
      <c r="AM86" s="1265"/>
      <c r="AN86" s="1265"/>
      <c r="AO86" s="1265"/>
      <c r="AP86" s="1265"/>
      <c r="AQ86" s="1265"/>
      <c r="AR86" s="1265"/>
      <c r="AS86" s="1267">
        <v>0</v>
      </c>
      <c r="AT86" s="1264">
        <v>0</v>
      </c>
      <c r="AU86" s="1265"/>
      <c r="AV86" s="1266"/>
      <c r="AW86" s="1265"/>
      <c r="AX86" s="1265"/>
      <c r="AY86" s="1265"/>
      <c r="AZ86" s="1265"/>
      <c r="BA86" s="1265"/>
      <c r="BB86" s="1265"/>
      <c r="BC86" s="1267">
        <v>0</v>
      </c>
      <c r="BD86" s="1264">
        <v>0</v>
      </c>
      <c r="BE86" s="1265"/>
      <c r="BF86" s="1266"/>
      <c r="BG86" s="1265"/>
      <c r="BH86" s="1265"/>
      <c r="BI86" s="1265"/>
      <c r="BJ86" s="1265"/>
      <c r="BK86" s="1265"/>
      <c r="BL86" s="1265"/>
      <c r="BM86" s="1267">
        <v>0</v>
      </c>
      <c r="BN86" s="1264">
        <v>0</v>
      </c>
      <c r="BO86" s="1265"/>
      <c r="BP86" s="1266"/>
      <c r="BQ86" s="1265"/>
      <c r="BR86" s="1265"/>
      <c r="BS86" s="1265"/>
      <c r="BT86" s="1265"/>
      <c r="BU86" s="1265"/>
      <c r="BV86" s="1265"/>
      <c r="BW86" s="1267">
        <v>0</v>
      </c>
      <c r="BX86" s="1264">
        <v>0</v>
      </c>
      <c r="BY86" s="1265"/>
      <c r="BZ86" s="1266"/>
      <c r="CA86" s="1265"/>
      <c r="CB86" s="1265"/>
      <c r="CC86" s="1265"/>
      <c r="CD86" s="1265"/>
      <c r="CE86" s="1265"/>
      <c r="CF86" s="1265"/>
      <c r="CG86" s="1267">
        <v>0</v>
      </c>
      <c r="CH86" s="1264">
        <v>0</v>
      </c>
      <c r="CI86" s="1265"/>
      <c r="CJ86" s="1266"/>
      <c r="CK86" s="1265"/>
      <c r="CL86" s="1265"/>
      <c r="CM86" s="1265"/>
      <c r="CN86" s="1265"/>
      <c r="CO86" s="1265"/>
      <c r="CP86" s="1265"/>
      <c r="CQ86" s="1267">
        <v>0</v>
      </c>
      <c r="CR86" s="1261">
        <v>0</v>
      </c>
      <c r="CS86" s="1092">
        <f t="shared" si="113"/>
        <v>0</v>
      </c>
      <c r="CT86" s="1093">
        <f t="shared" si="113"/>
        <v>0</v>
      </c>
    </row>
    <row r="87" spans="1:98" ht="15.75" thickTop="1" x14ac:dyDescent="0.25">
      <c r="A87" s="2288" t="s">
        <v>156</v>
      </c>
      <c r="B87" s="2289"/>
      <c r="C87" s="2289"/>
      <c r="D87" s="2290"/>
      <c r="E87" s="1062"/>
      <c r="F87" s="312"/>
      <c r="G87" s="1062"/>
      <c r="H87" s="1062"/>
      <c r="I87" s="1062"/>
      <c r="J87" s="1062"/>
      <c r="K87" s="1062"/>
      <c r="L87" s="1062"/>
      <c r="M87" s="1094"/>
      <c r="N87" s="1065">
        <f>SUM(N84:N86)</f>
        <v>0</v>
      </c>
      <c r="O87" s="1066"/>
      <c r="P87" s="534"/>
      <c r="Q87" s="1066"/>
      <c r="R87" s="1066"/>
      <c r="S87" s="1066"/>
      <c r="T87" s="1066"/>
      <c r="U87" s="1066"/>
      <c r="V87" s="1066"/>
      <c r="W87" s="1095"/>
      <c r="X87" s="1065">
        <f>SUM(X84:X86)</f>
        <v>0</v>
      </c>
      <c r="Y87" s="1062"/>
      <c r="Z87" s="366"/>
      <c r="AA87" s="1062"/>
      <c r="AB87" s="1062"/>
      <c r="AC87" s="1062"/>
      <c r="AD87" s="1062"/>
      <c r="AE87" s="1062"/>
      <c r="AF87" s="1062"/>
      <c r="AG87" s="1064"/>
      <c r="AH87" s="1071">
        <f>SUM(AH84:AH86)</f>
        <v>0</v>
      </c>
      <c r="AI87" s="1072"/>
      <c r="AJ87" s="1073">
        <f>SUM(AJ84:AJ86)</f>
        <v>0</v>
      </c>
      <c r="AK87" s="1074"/>
      <c r="AL87" s="367"/>
      <c r="AM87" s="1074"/>
      <c r="AN87" s="1074"/>
      <c r="AO87" s="1074"/>
      <c r="AP87" s="1074"/>
      <c r="AQ87" s="1074"/>
      <c r="AR87" s="1074"/>
      <c r="AS87" s="1096"/>
      <c r="AT87" s="1073">
        <f>SUM(AT84:AT86)</f>
        <v>0</v>
      </c>
      <c r="AU87" s="1074"/>
      <c r="AV87" s="367"/>
      <c r="AW87" s="1074"/>
      <c r="AX87" s="1074"/>
      <c r="AY87" s="1074"/>
      <c r="AZ87" s="1074"/>
      <c r="BA87" s="1074"/>
      <c r="BB87" s="1074"/>
      <c r="BC87" s="1096"/>
      <c r="BD87" s="1073">
        <f>SUM(BD84:BD86)</f>
        <v>0</v>
      </c>
      <c r="BE87" s="1074"/>
      <c r="BF87" s="367"/>
      <c r="BG87" s="1074"/>
      <c r="BH87" s="1074"/>
      <c r="BI87" s="1074"/>
      <c r="BJ87" s="1074"/>
      <c r="BK87" s="1074"/>
      <c r="BL87" s="1074"/>
      <c r="BM87" s="1096"/>
      <c r="BN87" s="1073">
        <f>SUM(BN84:BN86)</f>
        <v>0</v>
      </c>
      <c r="BO87" s="1074"/>
      <c r="BP87" s="367"/>
      <c r="BQ87" s="1074"/>
      <c r="BR87" s="1074"/>
      <c r="BS87" s="1074"/>
      <c r="BT87" s="1074"/>
      <c r="BU87" s="1074"/>
      <c r="BV87" s="1074"/>
      <c r="BW87" s="1096"/>
      <c r="BX87" s="1073">
        <f>SUM(BX84:BX86)</f>
        <v>0</v>
      </c>
      <c r="BY87" s="1074"/>
      <c r="BZ87" s="367"/>
      <c r="CA87" s="1074"/>
      <c r="CB87" s="1074"/>
      <c r="CC87" s="1074"/>
      <c r="CD87" s="1074"/>
      <c r="CE87" s="1074"/>
      <c r="CF87" s="1074"/>
      <c r="CG87" s="1096"/>
      <c r="CH87" s="1073">
        <f>SUM(CH84:CH86)</f>
        <v>0</v>
      </c>
      <c r="CI87" s="1074"/>
      <c r="CJ87" s="367"/>
      <c r="CK87" s="1074"/>
      <c r="CL87" s="1074"/>
      <c r="CM87" s="1074"/>
      <c r="CN87" s="1074"/>
      <c r="CO87" s="1074"/>
      <c r="CP87" s="1074"/>
      <c r="CQ87" s="1096"/>
      <c r="CR87" s="1097">
        <f>SUM(CR84:CR86)</f>
        <v>0</v>
      </c>
      <c r="CS87" s="1072"/>
      <c r="CT87" s="1077">
        <f>SUM(CT84:CT86)</f>
        <v>0</v>
      </c>
    </row>
    <row r="88" spans="1:98" x14ac:dyDescent="0.25">
      <c r="A88" s="2282" t="s">
        <v>99</v>
      </c>
      <c r="B88" s="2283"/>
      <c r="C88" s="2283"/>
      <c r="D88" s="2284"/>
      <c r="E88" s="1058"/>
      <c r="F88" s="325"/>
      <c r="G88" s="293"/>
      <c r="H88" s="293"/>
      <c r="I88" s="293"/>
      <c r="J88" s="293"/>
      <c r="K88" s="293"/>
      <c r="L88" s="293"/>
      <c r="M88" s="538"/>
      <c r="N88" s="539"/>
      <c r="O88" s="1059"/>
      <c r="P88" s="533"/>
      <c r="Q88" s="535"/>
      <c r="R88" s="535"/>
      <c r="S88" s="535"/>
      <c r="T88" s="535"/>
      <c r="U88" s="535"/>
      <c r="V88" s="535"/>
      <c r="W88" s="540"/>
      <c r="X88" s="541"/>
      <c r="Y88" s="1060"/>
      <c r="Z88" s="328"/>
      <c r="AA88" s="329"/>
      <c r="AB88" s="329"/>
      <c r="AC88" s="329"/>
      <c r="AD88" s="329"/>
      <c r="AE88" s="329"/>
      <c r="AF88" s="329"/>
      <c r="AG88" s="520"/>
      <c r="AH88" s="489"/>
      <c r="AI88" s="326"/>
      <c r="AJ88" s="327"/>
      <c r="AK88" s="1060"/>
      <c r="AL88" s="328"/>
      <c r="AM88" s="329"/>
      <c r="AN88" s="329"/>
      <c r="AO88" s="329"/>
      <c r="AP88" s="329"/>
      <c r="AQ88" s="329"/>
      <c r="AR88" s="329"/>
      <c r="AS88" s="330"/>
      <c r="AT88" s="327"/>
      <c r="AU88" s="1060"/>
      <c r="AV88" s="328"/>
      <c r="AW88" s="329"/>
      <c r="AX88" s="329"/>
      <c r="AY88" s="329"/>
      <c r="AZ88" s="329"/>
      <c r="BA88" s="329"/>
      <c r="BB88" s="329"/>
      <c r="BC88" s="330"/>
      <c r="BD88" s="327"/>
      <c r="BE88" s="1060"/>
      <c r="BF88" s="328"/>
      <c r="BG88" s="329"/>
      <c r="BH88" s="329"/>
      <c r="BI88" s="329"/>
      <c r="BJ88" s="329"/>
      <c r="BK88" s="329"/>
      <c r="BL88" s="329"/>
      <c r="BM88" s="330"/>
      <c r="BN88" s="327"/>
      <c r="BO88" s="1060"/>
      <c r="BP88" s="328"/>
      <c r="BQ88" s="329"/>
      <c r="BR88" s="329"/>
      <c r="BS88" s="329"/>
      <c r="BT88" s="329"/>
      <c r="BU88" s="329"/>
      <c r="BV88" s="329"/>
      <c r="BW88" s="330"/>
      <c r="BX88" s="327"/>
      <c r="BY88" s="1060"/>
      <c r="BZ88" s="328"/>
      <c r="CA88" s="329"/>
      <c r="CB88" s="329"/>
      <c r="CC88" s="329"/>
      <c r="CD88" s="329"/>
      <c r="CE88" s="329"/>
      <c r="CF88" s="329"/>
      <c r="CG88" s="330"/>
      <c r="CH88" s="327"/>
      <c r="CI88" s="1060"/>
      <c r="CJ88" s="328"/>
      <c r="CK88" s="329"/>
      <c r="CL88" s="329"/>
      <c r="CM88" s="329"/>
      <c r="CN88" s="329"/>
      <c r="CO88" s="329"/>
      <c r="CP88" s="329"/>
      <c r="CQ88" s="330"/>
      <c r="CR88" s="331"/>
      <c r="CS88" s="370"/>
      <c r="CT88" s="278"/>
    </row>
    <row r="89" spans="1:98" x14ac:dyDescent="0.25">
      <c r="A89" s="2291" t="s">
        <v>157</v>
      </c>
      <c r="B89" s="2292"/>
      <c r="C89" s="2292"/>
      <c r="D89" s="2293"/>
      <c r="E89" s="1248"/>
      <c r="F89" s="781"/>
      <c r="G89" s="778"/>
      <c r="H89" s="778"/>
      <c r="I89" s="778"/>
      <c r="J89" s="778"/>
      <c r="K89" s="778"/>
      <c r="L89" s="778"/>
      <c r="M89" s="314">
        <v>0</v>
      </c>
      <c r="N89" s="315">
        <v>0</v>
      </c>
      <c r="O89" s="1249"/>
      <c r="P89" s="782"/>
      <c r="Q89" s="779"/>
      <c r="R89" s="779"/>
      <c r="S89" s="779"/>
      <c r="T89" s="779"/>
      <c r="U89" s="779"/>
      <c r="V89" s="779"/>
      <c r="W89" s="316">
        <v>0</v>
      </c>
      <c r="X89" s="106">
        <v>0</v>
      </c>
      <c r="Y89" s="1061"/>
      <c r="Z89" s="738"/>
      <c r="AA89" s="111"/>
      <c r="AB89" s="111"/>
      <c r="AC89" s="111"/>
      <c r="AD89" s="111"/>
      <c r="AE89" s="111"/>
      <c r="AF89" s="111"/>
      <c r="AG89" s="521">
        <f t="shared" ref="AG89:AH93" si="114">SUM(M89,W89)</f>
        <v>0</v>
      </c>
      <c r="AH89" s="522">
        <f t="shared" si="114"/>
        <v>0</v>
      </c>
      <c r="AI89" s="314">
        <v>0</v>
      </c>
      <c r="AJ89" s="315">
        <v>0</v>
      </c>
      <c r="AK89" s="1243"/>
      <c r="AL89" s="1244"/>
      <c r="AM89" s="1254"/>
      <c r="AN89" s="1254"/>
      <c r="AO89" s="1254"/>
      <c r="AP89" s="1254"/>
      <c r="AQ89" s="1254"/>
      <c r="AR89" s="1254"/>
      <c r="AS89" s="316">
        <v>0</v>
      </c>
      <c r="AT89" s="315">
        <v>0</v>
      </c>
      <c r="AU89" s="1243"/>
      <c r="AV89" s="1244"/>
      <c r="AW89" s="1254"/>
      <c r="AX89" s="1254"/>
      <c r="AY89" s="1254"/>
      <c r="AZ89" s="1254"/>
      <c r="BA89" s="1254"/>
      <c r="BB89" s="1254"/>
      <c r="BC89" s="316">
        <v>0</v>
      </c>
      <c r="BD89" s="315">
        <v>0</v>
      </c>
      <c r="BE89" s="1243"/>
      <c r="BF89" s="1244"/>
      <c r="BG89" s="1254"/>
      <c r="BH89" s="1254"/>
      <c r="BI89" s="1254"/>
      <c r="BJ89" s="1254"/>
      <c r="BK89" s="1254"/>
      <c r="BL89" s="1254"/>
      <c r="BM89" s="316">
        <v>0</v>
      </c>
      <c r="BN89" s="315">
        <v>0</v>
      </c>
      <c r="BO89" s="1243"/>
      <c r="BP89" s="1244"/>
      <c r="BQ89" s="1254"/>
      <c r="BR89" s="1254"/>
      <c r="BS89" s="1254"/>
      <c r="BT89" s="1254"/>
      <c r="BU89" s="1254"/>
      <c r="BV89" s="1254"/>
      <c r="BW89" s="316">
        <v>0</v>
      </c>
      <c r="BX89" s="315">
        <v>0</v>
      </c>
      <c r="BY89" s="1243"/>
      <c r="BZ89" s="1244"/>
      <c r="CA89" s="1254"/>
      <c r="CB89" s="1254"/>
      <c r="CC89" s="1254"/>
      <c r="CD89" s="1254"/>
      <c r="CE89" s="1254"/>
      <c r="CF89" s="1254"/>
      <c r="CG89" s="316">
        <v>0</v>
      </c>
      <c r="CH89" s="315">
        <v>0</v>
      </c>
      <c r="CI89" s="1243"/>
      <c r="CJ89" s="1244"/>
      <c r="CK89" s="1254"/>
      <c r="CL89" s="1254"/>
      <c r="CM89" s="1254"/>
      <c r="CN89" s="1254"/>
      <c r="CO89" s="1254"/>
      <c r="CP89" s="1254"/>
      <c r="CQ89" s="316">
        <v>0</v>
      </c>
      <c r="CR89" s="317">
        <v>0</v>
      </c>
      <c r="CS89" s="371">
        <f t="shared" ref="CS89:CT93" si="115">SUM(AI89,AS89,BC89,BM89,BW89,CG89,CQ89)</f>
        <v>0</v>
      </c>
      <c r="CT89" s="274">
        <f t="shared" si="115"/>
        <v>0</v>
      </c>
    </row>
    <row r="90" spans="1:98" x14ac:dyDescent="0.25">
      <c r="A90" s="2267" t="s">
        <v>157</v>
      </c>
      <c r="B90" s="2268"/>
      <c r="C90" s="2268"/>
      <c r="D90" s="2269"/>
      <c r="E90" s="1248"/>
      <c r="F90" s="781"/>
      <c r="G90" s="784"/>
      <c r="H90" s="784"/>
      <c r="I90" s="784"/>
      <c r="J90" s="784"/>
      <c r="K90" s="784"/>
      <c r="L90" s="784"/>
      <c r="M90" s="105">
        <v>0</v>
      </c>
      <c r="N90" s="315">
        <v>0</v>
      </c>
      <c r="O90" s="1249"/>
      <c r="P90" s="782"/>
      <c r="Q90" s="785"/>
      <c r="R90" s="785"/>
      <c r="S90" s="785"/>
      <c r="T90" s="785"/>
      <c r="U90" s="785"/>
      <c r="V90" s="785"/>
      <c r="W90" s="107">
        <v>0</v>
      </c>
      <c r="X90" s="106">
        <v>0</v>
      </c>
      <c r="Y90" s="1061"/>
      <c r="Z90" s="738"/>
      <c r="AA90" s="114"/>
      <c r="AB90" s="114"/>
      <c r="AC90" s="114"/>
      <c r="AD90" s="114"/>
      <c r="AE90" s="114"/>
      <c r="AF90" s="114"/>
      <c r="AG90" s="523">
        <f t="shared" si="114"/>
        <v>0</v>
      </c>
      <c r="AH90" s="522">
        <f t="shared" si="114"/>
        <v>0</v>
      </c>
      <c r="AI90" s="105">
        <v>0</v>
      </c>
      <c r="AJ90" s="315">
        <v>0</v>
      </c>
      <c r="AK90" s="1243"/>
      <c r="AL90" s="1244"/>
      <c r="AM90" s="1258"/>
      <c r="AN90" s="1258"/>
      <c r="AO90" s="1258"/>
      <c r="AP90" s="1258"/>
      <c r="AQ90" s="1258"/>
      <c r="AR90" s="1258"/>
      <c r="AS90" s="107">
        <v>0</v>
      </c>
      <c r="AT90" s="315">
        <v>0</v>
      </c>
      <c r="AU90" s="1243"/>
      <c r="AV90" s="1244"/>
      <c r="AW90" s="1258"/>
      <c r="AX90" s="1258"/>
      <c r="AY90" s="1258"/>
      <c r="AZ90" s="1258"/>
      <c r="BA90" s="1258"/>
      <c r="BB90" s="1258"/>
      <c r="BC90" s="107">
        <v>0</v>
      </c>
      <c r="BD90" s="315">
        <v>0</v>
      </c>
      <c r="BE90" s="1243"/>
      <c r="BF90" s="1244"/>
      <c r="BG90" s="1258"/>
      <c r="BH90" s="1258"/>
      <c r="BI90" s="1258"/>
      <c r="BJ90" s="1258"/>
      <c r="BK90" s="1258"/>
      <c r="BL90" s="1258"/>
      <c r="BM90" s="107">
        <v>0</v>
      </c>
      <c r="BN90" s="315">
        <v>0</v>
      </c>
      <c r="BO90" s="1243"/>
      <c r="BP90" s="1244"/>
      <c r="BQ90" s="1258"/>
      <c r="BR90" s="1258"/>
      <c r="BS90" s="1258"/>
      <c r="BT90" s="1258"/>
      <c r="BU90" s="1258"/>
      <c r="BV90" s="1258"/>
      <c r="BW90" s="107">
        <v>0</v>
      </c>
      <c r="BX90" s="315">
        <v>0</v>
      </c>
      <c r="BY90" s="1243"/>
      <c r="BZ90" s="1244"/>
      <c r="CA90" s="1258"/>
      <c r="CB90" s="1258"/>
      <c r="CC90" s="1258"/>
      <c r="CD90" s="1258"/>
      <c r="CE90" s="1258"/>
      <c r="CF90" s="1258"/>
      <c r="CG90" s="107">
        <v>0</v>
      </c>
      <c r="CH90" s="315">
        <v>0</v>
      </c>
      <c r="CI90" s="1243"/>
      <c r="CJ90" s="1244"/>
      <c r="CK90" s="1258"/>
      <c r="CL90" s="1258"/>
      <c r="CM90" s="1258"/>
      <c r="CN90" s="1258"/>
      <c r="CO90" s="1258"/>
      <c r="CP90" s="1258"/>
      <c r="CQ90" s="107">
        <v>0</v>
      </c>
      <c r="CR90" s="317">
        <v>0</v>
      </c>
      <c r="CS90" s="372">
        <f t="shared" si="115"/>
        <v>0</v>
      </c>
      <c r="CT90" s="274">
        <f t="shared" si="115"/>
        <v>0</v>
      </c>
    </row>
    <row r="91" spans="1:98" x14ac:dyDescent="0.25">
      <c r="A91" s="2267" t="s">
        <v>157</v>
      </c>
      <c r="B91" s="2268"/>
      <c r="C91" s="2268"/>
      <c r="D91" s="2269"/>
      <c r="E91" s="1248"/>
      <c r="F91" s="781"/>
      <c r="G91" s="784"/>
      <c r="H91" s="784"/>
      <c r="I91" s="784"/>
      <c r="J91" s="784"/>
      <c r="K91" s="784"/>
      <c r="L91" s="784"/>
      <c r="M91" s="105">
        <v>0</v>
      </c>
      <c r="N91" s="315">
        <v>0</v>
      </c>
      <c r="O91" s="1249"/>
      <c r="P91" s="782"/>
      <c r="Q91" s="785"/>
      <c r="R91" s="785"/>
      <c r="S91" s="785"/>
      <c r="T91" s="785"/>
      <c r="U91" s="785"/>
      <c r="V91" s="785"/>
      <c r="W91" s="107">
        <v>0</v>
      </c>
      <c r="X91" s="106">
        <v>0</v>
      </c>
      <c r="Y91" s="1061"/>
      <c r="Z91" s="738"/>
      <c r="AA91" s="114"/>
      <c r="AB91" s="114"/>
      <c r="AC91" s="114"/>
      <c r="AD91" s="114"/>
      <c r="AE91" s="114"/>
      <c r="AF91" s="114"/>
      <c r="AG91" s="523">
        <f t="shared" si="114"/>
        <v>0</v>
      </c>
      <c r="AH91" s="522">
        <f t="shared" si="114"/>
        <v>0</v>
      </c>
      <c r="AI91" s="105">
        <v>0</v>
      </c>
      <c r="AJ91" s="315">
        <v>0</v>
      </c>
      <c r="AK91" s="1243"/>
      <c r="AL91" s="1244"/>
      <c r="AM91" s="1258"/>
      <c r="AN91" s="1258"/>
      <c r="AO91" s="1258"/>
      <c r="AP91" s="1258"/>
      <c r="AQ91" s="1258"/>
      <c r="AR91" s="1258"/>
      <c r="AS91" s="107">
        <v>0</v>
      </c>
      <c r="AT91" s="315">
        <v>0</v>
      </c>
      <c r="AU91" s="1243"/>
      <c r="AV91" s="1244"/>
      <c r="AW91" s="1258"/>
      <c r="AX91" s="1258"/>
      <c r="AY91" s="1258"/>
      <c r="AZ91" s="1258"/>
      <c r="BA91" s="1258"/>
      <c r="BB91" s="1258"/>
      <c r="BC91" s="107">
        <v>0</v>
      </c>
      <c r="BD91" s="315">
        <v>0</v>
      </c>
      <c r="BE91" s="1243"/>
      <c r="BF91" s="1244"/>
      <c r="BG91" s="1258"/>
      <c r="BH91" s="1258"/>
      <c r="BI91" s="1258"/>
      <c r="BJ91" s="1258"/>
      <c r="BK91" s="1258"/>
      <c r="BL91" s="1258"/>
      <c r="BM91" s="107">
        <v>0</v>
      </c>
      <c r="BN91" s="315">
        <v>0</v>
      </c>
      <c r="BO91" s="1243"/>
      <c r="BP91" s="1244"/>
      <c r="BQ91" s="1258"/>
      <c r="BR91" s="1258"/>
      <c r="BS91" s="1258"/>
      <c r="BT91" s="1258"/>
      <c r="BU91" s="1258"/>
      <c r="BV91" s="1258"/>
      <c r="BW91" s="107">
        <v>0</v>
      </c>
      <c r="BX91" s="315">
        <v>0</v>
      </c>
      <c r="BY91" s="1243"/>
      <c r="BZ91" s="1244"/>
      <c r="CA91" s="1258"/>
      <c r="CB91" s="1258"/>
      <c r="CC91" s="1258"/>
      <c r="CD91" s="1258"/>
      <c r="CE91" s="1258"/>
      <c r="CF91" s="1258"/>
      <c r="CG91" s="107">
        <v>0</v>
      </c>
      <c r="CH91" s="315">
        <v>0</v>
      </c>
      <c r="CI91" s="1243"/>
      <c r="CJ91" s="1244"/>
      <c r="CK91" s="1258"/>
      <c r="CL91" s="1258"/>
      <c r="CM91" s="1258"/>
      <c r="CN91" s="1258"/>
      <c r="CO91" s="1258"/>
      <c r="CP91" s="1258"/>
      <c r="CQ91" s="107">
        <v>0</v>
      </c>
      <c r="CR91" s="317">
        <v>0</v>
      </c>
      <c r="CS91" s="372">
        <f t="shared" si="115"/>
        <v>0</v>
      </c>
      <c r="CT91" s="274">
        <f t="shared" si="115"/>
        <v>0</v>
      </c>
    </row>
    <row r="92" spans="1:98" x14ac:dyDescent="0.25">
      <c r="A92" s="2267" t="s">
        <v>157</v>
      </c>
      <c r="B92" s="2268"/>
      <c r="C92" s="2268"/>
      <c r="D92" s="2269"/>
      <c r="E92" s="1248"/>
      <c r="F92" s="781"/>
      <c r="G92" s="784"/>
      <c r="H92" s="784"/>
      <c r="I92" s="784"/>
      <c r="J92" s="784"/>
      <c r="K92" s="784"/>
      <c r="L92" s="784"/>
      <c r="M92" s="105">
        <v>0</v>
      </c>
      <c r="N92" s="315">
        <v>0</v>
      </c>
      <c r="O92" s="1249"/>
      <c r="P92" s="782"/>
      <c r="Q92" s="785"/>
      <c r="R92" s="785"/>
      <c r="S92" s="785"/>
      <c r="T92" s="785"/>
      <c r="U92" s="785"/>
      <c r="V92" s="785"/>
      <c r="W92" s="107">
        <v>0</v>
      </c>
      <c r="X92" s="106">
        <v>0</v>
      </c>
      <c r="Y92" s="1061"/>
      <c r="Z92" s="738"/>
      <c r="AA92" s="114"/>
      <c r="AB92" s="114"/>
      <c r="AC92" s="114"/>
      <c r="AD92" s="114"/>
      <c r="AE92" s="114"/>
      <c r="AF92" s="114"/>
      <c r="AG92" s="523">
        <f t="shared" si="114"/>
        <v>0</v>
      </c>
      <c r="AH92" s="522">
        <f t="shared" si="114"/>
        <v>0</v>
      </c>
      <c r="AI92" s="105">
        <v>0</v>
      </c>
      <c r="AJ92" s="315">
        <v>0</v>
      </c>
      <c r="AK92" s="1243"/>
      <c r="AL92" s="1244"/>
      <c r="AM92" s="1258"/>
      <c r="AN92" s="1258"/>
      <c r="AO92" s="1258"/>
      <c r="AP92" s="1258"/>
      <c r="AQ92" s="1258"/>
      <c r="AR92" s="1258"/>
      <c r="AS92" s="107">
        <v>0</v>
      </c>
      <c r="AT92" s="315">
        <v>0</v>
      </c>
      <c r="AU92" s="1243"/>
      <c r="AV92" s="1244"/>
      <c r="AW92" s="1258"/>
      <c r="AX92" s="1258"/>
      <c r="AY92" s="1258"/>
      <c r="AZ92" s="1258"/>
      <c r="BA92" s="1258"/>
      <c r="BB92" s="1258"/>
      <c r="BC92" s="107">
        <v>0</v>
      </c>
      <c r="BD92" s="315">
        <v>0</v>
      </c>
      <c r="BE92" s="1243"/>
      <c r="BF92" s="1244"/>
      <c r="BG92" s="1258"/>
      <c r="BH92" s="1258"/>
      <c r="BI92" s="1258"/>
      <c r="BJ92" s="1258"/>
      <c r="BK92" s="1258"/>
      <c r="BL92" s="1258"/>
      <c r="BM92" s="107">
        <v>0</v>
      </c>
      <c r="BN92" s="315">
        <v>0</v>
      </c>
      <c r="BO92" s="1243"/>
      <c r="BP92" s="1244"/>
      <c r="BQ92" s="1258"/>
      <c r="BR92" s="1258"/>
      <c r="BS92" s="1258"/>
      <c r="BT92" s="1258"/>
      <c r="BU92" s="1258"/>
      <c r="BV92" s="1258"/>
      <c r="BW92" s="107">
        <v>0</v>
      </c>
      <c r="BX92" s="315">
        <v>0</v>
      </c>
      <c r="BY92" s="1243"/>
      <c r="BZ92" s="1244"/>
      <c r="CA92" s="1258"/>
      <c r="CB92" s="1258"/>
      <c r="CC92" s="1258"/>
      <c r="CD92" s="1258"/>
      <c r="CE92" s="1258"/>
      <c r="CF92" s="1258"/>
      <c r="CG92" s="107">
        <v>0</v>
      </c>
      <c r="CH92" s="315">
        <v>0</v>
      </c>
      <c r="CI92" s="1243"/>
      <c r="CJ92" s="1244"/>
      <c r="CK92" s="1258"/>
      <c r="CL92" s="1258"/>
      <c r="CM92" s="1258"/>
      <c r="CN92" s="1258"/>
      <c r="CO92" s="1258"/>
      <c r="CP92" s="1258"/>
      <c r="CQ92" s="107">
        <v>0</v>
      </c>
      <c r="CR92" s="317">
        <v>0</v>
      </c>
      <c r="CS92" s="372">
        <f t="shared" si="115"/>
        <v>0</v>
      </c>
      <c r="CT92" s="274">
        <f t="shared" si="115"/>
        <v>0</v>
      </c>
    </row>
    <row r="93" spans="1:98" ht="15.75" thickBot="1" x14ac:dyDescent="0.3">
      <c r="A93" s="2267" t="s">
        <v>157</v>
      </c>
      <c r="B93" s="2268"/>
      <c r="C93" s="2268"/>
      <c r="D93" s="2269"/>
      <c r="E93" s="1248"/>
      <c r="F93" s="781"/>
      <c r="G93" s="784"/>
      <c r="H93" s="784"/>
      <c r="I93" s="784"/>
      <c r="J93" s="784"/>
      <c r="K93" s="784"/>
      <c r="L93" s="784"/>
      <c r="M93" s="105">
        <v>0</v>
      </c>
      <c r="N93" s="315">
        <v>0</v>
      </c>
      <c r="O93" s="1249"/>
      <c r="P93" s="782"/>
      <c r="Q93" s="785"/>
      <c r="R93" s="785"/>
      <c r="S93" s="785"/>
      <c r="T93" s="785"/>
      <c r="U93" s="785"/>
      <c r="V93" s="785"/>
      <c r="W93" s="107">
        <v>0</v>
      </c>
      <c r="X93" s="106">
        <v>0</v>
      </c>
      <c r="Y93" s="1061"/>
      <c r="Z93" s="738"/>
      <c r="AA93" s="114"/>
      <c r="AB93" s="114"/>
      <c r="AC93" s="114"/>
      <c r="AD93" s="114"/>
      <c r="AE93" s="114"/>
      <c r="AF93" s="114"/>
      <c r="AG93" s="523">
        <f t="shared" si="114"/>
        <v>0</v>
      </c>
      <c r="AH93" s="522">
        <f t="shared" si="114"/>
        <v>0</v>
      </c>
      <c r="AI93" s="105">
        <v>0</v>
      </c>
      <c r="AJ93" s="315">
        <v>0</v>
      </c>
      <c r="AK93" s="1243"/>
      <c r="AL93" s="1244"/>
      <c r="AM93" s="1258"/>
      <c r="AN93" s="1258"/>
      <c r="AO93" s="1258"/>
      <c r="AP93" s="1258"/>
      <c r="AQ93" s="1258"/>
      <c r="AR93" s="1258"/>
      <c r="AS93" s="107">
        <v>0</v>
      </c>
      <c r="AT93" s="315">
        <v>0</v>
      </c>
      <c r="AU93" s="1243"/>
      <c r="AV93" s="1244"/>
      <c r="AW93" s="1258"/>
      <c r="AX93" s="1258"/>
      <c r="AY93" s="1258"/>
      <c r="AZ93" s="1258"/>
      <c r="BA93" s="1258"/>
      <c r="BB93" s="1258"/>
      <c r="BC93" s="107">
        <v>0</v>
      </c>
      <c r="BD93" s="315">
        <v>0</v>
      </c>
      <c r="BE93" s="1243"/>
      <c r="BF93" s="1244"/>
      <c r="BG93" s="1258"/>
      <c r="BH93" s="1258"/>
      <c r="BI93" s="1258"/>
      <c r="BJ93" s="1258"/>
      <c r="BK93" s="1258"/>
      <c r="BL93" s="1258"/>
      <c r="BM93" s="107">
        <v>0</v>
      </c>
      <c r="BN93" s="315">
        <v>0</v>
      </c>
      <c r="BO93" s="1243"/>
      <c r="BP93" s="1244"/>
      <c r="BQ93" s="1258"/>
      <c r="BR93" s="1258"/>
      <c r="BS93" s="1258"/>
      <c r="BT93" s="1258"/>
      <c r="BU93" s="1258"/>
      <c r="BV93" s="1258"/>
      <c r="BW93" s="107">
        <v>0</v>
      </c>
      <c r="BX93" s="315">
        <v>0</v>
      </c>
      <c r="BY93" s="1243"/>
      <c r="BZ93" s="1244"/>
      <c r="CA93" s="1258"/>
      <c r="CB93" s="1258"/>
      <c r="CC93" s="1258"/>
      <c r="CD93" s="1258"/>
      <c r="CE93" s="1258"/>
      <c r="CF93" s="1258"/>
      <c r="CG93" s="107">
        <v>0</v>
      </c>
      <c r="CH93" s="315">
        <v>0</v>
      </c>
      <c r="CI93" s="1243"/>
      <c r="CJ93" s="1244"/>
      <c r="CK93" s="1258"/>
      <c r="CL93" s="1258"/>
      <c r="CM93" s="1258"/>
      <c r="CN93" s="1258"/>
      <c r="CO93" s="1258"/>
      <c r="CP93" s="1258"/>
      <c r="CQ93" s="107">
        <v>0</v>
      </c>
      <c r="CR93" s="317">
        <v>0</v>
      </c>
      <c r="CS93" s="372">
        <f t="shared" si="115"/>
        <v>0</v>
      </c>
      <c r="CT93" s="274">
        <f t="shared" si="115"/>
        <v>0</v>
      </c>
    </row>
    <row r="94" spans="1:98" ht="15.75" thickTop="1" x14ac:dyDescent="0.25">
      <c r="A94" s="2294" t="s">
        <v>197</v>
      </c>
      <c r="B94" s="2295"/>
      <c r="C94" s="2295"/>
      <c r="D94" s="2296"/>
      <c r="E94" s="1062"/>
      <c r="F94" s="1063"/>
      <c r="G94" s="324"/>
      <c r="H94" s="324"/>
      <c r="I94" s="324"/>
      <c r="J94" s="324"/>
      <c r="K94" s="324"/>
      <c r="L94" s="324"/>
      <c r="M94" s="524"/>
      <c r="N94" s="531">
        <f>SUM(N89:N93)</f>
        <v>0</v>
      </c>
      <c r="O94" s="1066"/>
      <c r="P94" s="1067"/>
      <c r="Q94" s="537"/>
      <c r="R94" s="537"/>
      <c r="S94" s="537"/>
      <c r="T94" s="537"/>
      <c r="U94" s="537"/>
      <c r="V94" s="494"/>
      <c r="W94" s="532"/>
      <c r="X94" s="493">
        <f>SUM(X89:X93)</f>
        <v>0</v>
      </c>
      <c r="Y94" s="1062"/>
      <c r="Z94" s="1063"/>
      <c r="AA94" s="324"/>
      <c r="AB94" s="324"/>
      <c r="AC94" s="324"/>
      <c r="AD94" s="324"/>
      <c r="AE94" s="324"/>
      <c r="AF94" s="324"/>
      <c r="AG94" s="524"/>
      <c r="AH94" s="512">
        <f>SUM(AH89:AH93)</f>
        <v>0</v>
      </c>
      <c r="AI94" s="322"/>
      <c r="AJ94" s="309">
        <f>SUM(AJ89:AJ93)</f>
        <v>0</v>
      </c>
      <c r="AK94" s="1074"/>
      <c r="AL94" s="978"/>
      <c r="AM94" s="181"/>
      <c r="AN94" s="181"/>
      <c r="AO94" s="181"/>
      <c r="AP94" s="181"/>
      <c r="AQ94" s="181"/>
      <c r="AR94" s="181"/>
      <c r="AS94" s="323"/>
      <c r="AT94" s="309">
        <f>SUM(AT89:AT93)</f>
        <v>0</v>
      </c>
      <c r="AU94" s="1074"/>
      <c r="AV94" s="978"/>
      <c r="AW94" s="181"/>
      <c r="AX94" s="181"/>
      <c r="AY94" s="181"/>
      <c r="AZ94" s="181"/>
      <c r="BA94" s="181"/>
      <c r="BB94" s="181"/>
      <c r="BC94" s="323"/>
      <c r="BD94" s="309">
        <f>SUM(BD89:BD93)</f>
        <v>0</v>
      </c>
      <c r="BE94" s="1074"/>
      <c r="BF94" s="978"/>
      <c r="BG94" s="181"/>
      <c r="BH94" s="181"/>
      <c r="BI94" s="181"/>
      <c r="BJ94" s="181"/>
      <c r="BK94" s="181"/>
      <c r="BL94" s="181"/>
      <c r="BM94" s="323"/>
      <c r="BN94" s="309">
        <f>SUM(BN89:BN93)</f>
        <v>0</v>
      </c>
      <c r="BO94" s="1074"/>
      <c r="BP94" s="978"/>
      <c r="BQ94" s="181"/>
      <c r="BR94" s="181"/>
      <c r="BS94" s="181"/>
      <c r="BT94" s="181"/>
      <c r="BU94" s="181"/>
      <c r="BV94" s="181"/>
      <c r="BW94" s="323"/>
      <c r="BX94" s="309">
        <f>SUM(BX89:BX93)</f>
        <v>0</v>
      </c>
      <c r="BY94" s="1074"/>
      <c r="BZ94" s="978"/>
      <c r="CA94" s="181"/>
      <c r="CB94" s="181"/>
      <c r="CC94" s="181"/>
      <c r="CD94" s="181"/>
      <c r="CE94" s="181"/>
      <c r="CF94" s="181"/>
      <c r="CG94" s="323"/>
      <c r="CH94" s="309">
        <f>SUM(CH89:CH93)</f>
        <v>0</v>
      </c>
      <c r="CI94" s="1074"/>
      <c r="CJ94" s="978"/>
      <c r="CK94" s="181"/>
      <c r="CL94" s="181"/>
      <c r="CM94" s="181"/>
      <c r="CN94" s="181"/>
      <c r="CO94" s="181"/>
      <c r="CP94" s="181"/>
      <c r="CQ94" s="323"/>
      <c r="CR94" s="311">
        <f>SUM(CR89:CR93)</f>
        <v>0</v>
      </c>
      <c r="CS94" s="322"/>
      <c r="CT94" s="261">
        <f>SUM(CT89:CT93)</f>
        <v>0</v>
      </c>
    </row>
    <row r="95" spans="1:98" x14ac:dyDescent="0.25">
      <c r="A95" s="1829" t="s">
        <v>100</v>
      </c>
      <c r="B95" s="1830"/>
      <c r="C95" s="1830"/>
      <c r="D95" s="1831"/>
      <c r="E95" s="1049"/>
      <c r="F95" s="189"/>
      <c r="G95" s="1049"/>
      <c r="H95" s="1049"/>
      <c r="I95" s="1049"/>
      <c r="J95" s="1049"/>
      <c r="K95" s="1049"/>
      <c r="L95" s="1049"/>
      <c r="M95" s="1098"/>
      <c r="N95" s="1099"/>
      <c r="O95" s="1100"/>
      <c r="P95" s="536"/>
      <c r="Q95" s="1100"/>
      <c r="R95" s="1100"/>
      <c r="S95" s="1100"/>
      <c r="T95" s="1100"/>
      <c r="U95" s="1100"/>
      <c r="V95" s="1100"/>
      <c r="W95" s="1101"/>
      <c r="X95" s="1102"/>
      <c r="Y95" s="1103"/>
      <c r="Z95" s="307"/>
      <c r="AA95" s="1103"/>
      <c r="AB95" s="1103"/>
      <c r="AC95" s="1103"/>
      <c r="AD95" s="1103"/>
      <c r="AE95" s="1103"/>
      <c r="AF95" s="1103"/>
      <c r="AG95" s="1098"/>
      <c r="AH95" s="1104"/>
      <c r="AI95" s="1105"/>
      <c r="AJ95" s="1106"/>
      <c r="AK95" s="1103"/>
      <c r="AL95" s="307"/>
      <c r="AM95" s="1103"/>
      <c r="AN95" s="1103"/>
      <c r="AO95" s="1103"/>
      <c r="AP95" s="1103"/>
      <c r="AQ95" s="1103"/>
      <c r="AR95" s="1103"/>
      <c r="AS95" s="1107"/>
      <c r="AT95" s="1106"/>
      <c r="AU95" s="1103"/>
      <c r="AV95" s="307"/>
      <c r="AW95" s="1103"/>
      <c r="AX95" s="1103"/>
      <c r="AY95" s="1103"/>
      <c r="AZ95" s="1103"/>
      <c r="BA95" s="1103"/>
      <c r="BB95" s="1103"/>
      <c r="BC95" s="1107"/>
      <c r="BD95" s="1106"/>
      <c r="BE95" s="1103"/>
      <c r="BF95" s="307"/>
      <c r="BG95" s="1103"/>
      <c r="BH95" s="1103"/>
      <c r="BI95" s="1103"/>
      <c r="BJ95" s="1103"/>
      <c r="BK95" s="1103"/>
      <c r="BL95" s="1103"/>
      <c r="BM95" s="1107"/>
      <c r="BN95" s="1106"/>
      <c r="BO95" s="1103"/>
      <c r="BP95" s="307"/>
      <c r="BQ95" s="1103"/>
      <c r="BR95" s="1103"/>
      <c r="BS95" s="1103"/>
      <c r="BT95" s="1103"/>
      <c r="BU95" s="1103"/>
      <c r="BV95" s="1103"/>
      <c r="BW95" s="1107"/>
      <c r="BX95" s="1106"/>
      <c r="BY95" s="1103"/>
      <c r="BZ95" s="307"/>
      <c r="CA95" s="1103"/>
      <c r="CB95" s="1103"/>
      <c r="CC95" s="1103"/>
      <c r="CD95" s="1103"/>
      <c r="CE95" s="1103"/>
      <c r="CF95" s="1103"/>
      <c r="CG95" s="1107"/>
      <c r="CH95" s="1106"/>
      <c r="CI95" s="1103"/>
      <c r="CJ95" s="307"/>
      <c r="CK95" s="1103"/>
      <c r="CL95" s="1103"/>
      <c r="CM95" s="1103"/>
      <c r="CN95" s="1103"/>
      <c r="CO95" s="1103"/>
      <c r="CP95" s="1103"/>
      <c r="CQ95" s="1107"/>
      <c r="CR95" s="1108"/>
      <c r="CS95" s="1105"/>
      <c r="CT95" s="1109"/>
    </row>
    <row r="96" spans="1:98" x14ac:dyDescent="0.25">
      <c r="A96" s="2267" t="s">
        <v>157</v>
      </c>
      <c r="B96" s="2268"/>
      <c r="C96" s="2268"/>
      <c r="D96" s="2269"/>
      <c r="E96" s="1248"/>
      <c r="F96" s="1268"/>
      <c r="G96" s="1248"/>
      <c r="H96" s="1248"/>
      <c r="I96" s="1248"/>
      <c r="J96" s="1248"/>
      <c r="K96" s="1248"/>
      <c r="L96" s="1248"/>
      <c r="M96" s="1260">
        <v>0</v>
      </c>
      <c r="N96" s="1261">
        <v>0</v>
      </c>
      <c r="O96" s="1269"/>
      <c r="P96" s="1262"/>
      <c r="Q96" s="1269"/>
      <c r="R96" s="1269"/>
      <c r="S96" s="1269"/>
      <c r="T96" s="1269"/>
      <c r="U96" s="1269"/>
      <c r="V96" s="1269"/>
      <c r="W96" s="1263">
        <v>0</v>
      </c>
      <c r="X96" s="1261">
        <v>0</v>
      </c>
      <c r="Y96" s="1061"/>
      <c r="Z96" s="318"/>
      <c r="AA96" s="1061"/>
      <c r="AB96" s="1061"/>
      <c r="AC96" s="1061"/>
      <c r="AD96" s="1061"/>
      <c r="AE96" s="1061"/>
      <c r="AF96" s="1061"/>
      <c r="AG96" s="1090">
        <f t="shared" ref="AG96:AH98" si="116">SUM(M96,W96)</f>
        <v>0</v>
      </c>
      <c r="AH96" s="1091">
        <f t="shared" si="116"/>
        <v>0</v>
      </c>
      <c r="AI96" s="1260">
        <v>0</v>
      </c>
      <c r="AJ96" s="1261">
        <v>0</v>
      </c>
      <c r="AK96" s="1243"/>
      <c r="AL96" s="1262"/>
      <c r="AM96" s="1243"/>
      <c r="AN96" s="1243"/>
      <c r="AO96" s="1243"/>
      <c r="AP96" s="1243"/>
      <c r="AQ96" s="1243"/>
      <c r="AR96" s="1243"/>
      <c r="AS96" s="1263">
        <v>0</v>
      </c>
      <c r="AT96" s="1261">
        <v>0</v>
      </c>
      <c r="AU96" s="1243"/>
      <c r="AV96" s="1262"/>
      <c r="AW96" s="1243"/>
      <c r="AX96" s="1243"/>
      <c r="AY96" s="1243"/>
      <c r="AZ96" s="1243"/>
      <c r="BA96" s="1243"/>
      <c r="BB96" s="1243"/>
      <c r="BC96" s="1263">
        <v>0</v>
      </c>
      <c r="BD96" s="1261">
        <v>0</v>
      </c>
      <c r="BE96" s="1243"/>
      <c r="BF96" s="1262"/>
      <c r="BG96" s="1243"/>
      <c r="BH96" s="1243"/>
      <c r="BI96" s="1243"/>
      <c r="BJ96" s="1243"/>
      <c r="BK96" s="1243"/>
      <c r="BL96" s="1243"/>
      <c r="BM96" s="1263">
        <v>0</v>
      </c>
      <c r="BN96" s="1261">
        <v>0</v>
      </c>
      <c r="BO96" s="1243"/>
      <c r="BP96" s="1262"/>
      <c r="BQ96" s="1243"/>
      <c r="BR96" s="1243"/>
      <c r="BS96" s="1243"/>
      <c r="BT96" s="1243"/>
      <c r="BU96" s="1243"/>
      <c r="BV96" s="1243"/>
      <c r="BW96" s="1263">
        <v>0</v>
      </c>
      <c r="BX96" s="1261">
        <v>0</v>
      </c>
      <c r="BY96" s="1243"/>
      <c r="BZ96" s="1262"/>
      <c r="CA96" s="1243"/>
      <c r="CB96" s="1243"/>
      <c r="CC96" s="1243"/>
      <c r="CD96" s="1243"/>
      <c r="CE96" s="1243"/>
      <c r="CF96" s="1243"/>
      <c r="CG96" s="1263">
        <v>0</v>
      </c>
      <c r="CH96" s="1261">
        <v>0</v>
      </c>
      <c r="CI96" s="1243"/>
      <c r="CJ96" s="1262"/>
      <c r="CK96" s="1243"/>
      <c r="CL96" s="1243"/>
      <c r="CM96" s="1243"/>
      <c r="CN96" s="1243"/>
      <c r="CO96" s="1243"/>
      <c r="CP96" s="1243"/>
      <c r="CQ96" s="1263">
        <v>0</v>
      </c>
      <c r="CR96" s="1261">
        <v>0</v>
      </c>
      <c r="CS96" s="1092">
        <f t="shared" ref="CS96:CT98" si="117">SUM(AI96,AS96,BC96,BM96,BW96,CG96,CQ96)</f>
        <v>0</v>
      </c>
      <c r="CT96" s="1093">
        <f t="shared" si="117"/>
        <v>0</v>
      </c>
    </row>
    <row r="97" spans="1:98" x14ac:dyDescent="0.25">
      <c r="A97" s="2267" t="s">
        <v>157</v>
      </c>
      <c r="B97" s="2268"/>
      <c r="C97" s="2268"/>
      <c r="D97" s="2269"/>
      <c r="E97" s="1248"/>
      <c r="F97" s="1268"/>
      <c r="G97" s="1248"/>
      <c r="H97" s="1248"/>
      <c r="I97" s="1248"/>
      <c r="J97" s="1248"/>
      <c r="K97" s="1248"/>
      <c r="L97" s="1248"/>
      <c r="M97" s="1260">
        <v>0</v>
      </c>
      <c r="N97" s="1261">
        <v>0</v>
      </c>
      <c r="O97" s="1269"/>
      <c r="P97" s="1262"/>
      <c r="Q97" s="1269"/>
      <c r="R97" s="1269"/>
      <c r="S97" s="1269"/>
      <c r="T97" s="1269"/>
      <c r="U97" s="1269"/>
      <c r="V97" s="1269"/>
      <c r="W97" s="1263">
        <v>0</v>
      </c>
      <c r="X97" s="1261">
        <v>0</v>
      </c>
      <c r="Y97" s="1061"/>
      <c r="Z97" s="318"/>
      <c r="AA97" s="1061"/>
      <c r="AB97" s="1061"/>
      <c r="AC97" s="1061"/>
      <c r="AD97" s="1061"/>
      <c r="AE97" s="1061"/>
      <c r="AF97" s="1061"/>
      <c r="AG97" s="1090">
        <f t="shared" si="116"/>
        <v>0</v>
      </c>
      <c r="AH97" s="1091">
        <f t="shared" si="116"/>
        <v>0</v>
      </c>
      <c r="AI97" s="1260">
        <v>0</v>
      </c>
      <c r="AJ97" s="1261">
        <v>0</v>
      </c>
      <c r="AK97" s="1243"/>
      <c r="AL97" s="1262"/>
      <c r="AM97" s="1243"/>
      <c r="AN97" s="1243"/>
      <c r="AO97" s="1243"/>
      <c r="AP97" s="1243"/>
      <c r="AQ97" s="1243"/>
      <c r="AR97" s="1243"/>
      <c r="AS97" s="1263">
        <v>0</v>
      </c>
      <c r="AT97" s="1261">
        <v>0</v>
      </c>
      <c r="AU97" s="1243"/>
      <c r="AV97" s="1262"/>
      <c r="AW97" s="1243"/>
      <c r="AX97" s="1243"/>
      <c r="AY97" s="1243"/>
      <c r="AZ97" s="1243"/>
      <c r="BA97" s="1243"/>
      <c r="BB97" s="1243"/>
      <c r="BC97" s="1263">
        <v>0</v>
      </c>
      <c r="BD97" s="1261">
        <v>0</v>
      </c>
      <c r="BE97" s="1243"/>
      <c r="BF97" s="1262"/>
      <c r="BG97" s="1243"/>
      <c r="BH97" s="1243"/>
      <c r="BI97" s="1243"/>
      <c r="BJ97" s="1243"/>
      <c r="BK97" s="1243"/>
      <c r="BL97" s="1243"/>
      <c r="BM97" s="1263">
        <v>0</v>
      </c>
      <c r="BN97" s="1261">
        <v>0</v>
      </c>
      <c r="BO97" s="1243"/>
      <c r="BP97" s="1262"/>
      <c r="BQ97" s="1243"/>
      <c r="BR97" s="1243"/>
      <c r="BS97" s="1243"/>
      <c r="BT97" s="1243"/>
      <c r="BU97" s="1243"/>
      <c r="BV97" s="1243"/>
      <c r="BW97" s="1263">
        <v>0</v>
      </c>
      <c r="BX97" s="1261">
        <v>0</v>
      </c>
      <c r="BY97" s="1243"/>
      <c r="BZ97" s="1262"/>
      <c r="CA97" s="1243"/>
      <c r="CB97" s="1243"/>
      <c r="CC97" s="1243"/>
      <c r="CD97" s="1243"/>
      <c r="CE97" s="1243"/>
      <c r="CF97" s="1243"/>
      <c r="CG97" s="1263">
        <v>0</v>
      </c>
      <c r="CH97" s="1261">
        <v>0</v>
      </c>
      <c r="CI97" s="1243"/>
      <c r="CJ97" s="1262"/>
      <c r="CK97" s="1243"/>
      <c r="CL97" s="1243"/>
      <c r="CM97" s="1243"/>
      <c r="CN97" s="1243"/>
      <c r="CO97" s="1243"/>
      <c r="CP97" s="1243"/>
      <c r="CQ97" s="1263">
        <v>0</v>
      </c>
      <c r="CR97" s="1261">
        <v>0</v>
      </c>
      <c r="CS97" s="1092">
        <f t="shared" si="117"/>
        <v>0</v>
      </c>
      <c r="CT97" s="1093">
        <f t="shared" si="117"/>
        <v>0</v>
      </c>
    </row>
    <row r="98" spans="1:98" ht="15.75" thickBot="1" x14ac:dyDescent="0.3">
      <c r="A98" s="2297" t="s">
        <v>157</v>
      </c>
      <c r="B98" s="2298"/>
      <c r="C98" s="2298"/>
      <c r="D98" s="2299"/>
      <c r="E98" s="1248"/>
      <c r="F98" s="1268"/>
      <c r="G98" s="1248"/>
      <c r="H98" s="1248"/>
      <c r="I98" s="1248"/>
      <c r="J98" s="1248"/>
      <c r="K98" s="1248"/>
      <c r="L98" s="1248"/>
      <c r="M98" s="1260">
        <v>0</v>
      </c>
      <c r="N98" s="1264">
        <v>0</v>
      </c>
      <c r="O98" s="1270"/>
      <c r="P98" s="1266"/>
      <c r="Q98" s="1270"/>
      <c r="R98" s="1270"/>
      <c r="S98" s="1270"/>
      <c r="T98" s="1270"/>
      <c r="U98" s="1270"/>
      <c r="V98" s="1270"/>
      <c r="W98" s="1267">
        <v>0</v>
      </c>
      <c r="X98" s="1261">
        <v>0</v>
      </c>
      <c r="Y98" s="1061"/>
      <c r="Z98" s="318"/>
      <c r="AA98" s="1061"/>
      <c r="AB98" s="1061"/>
      <c r="AC98" s="1061"/>
      <c r="AD98" s="1061"/>
      <c r="AE98" s="1061"/>
      <c r="AF98" s="1061"/>
      <c r="AG98" s="1090">
        <f t="shared" si="116"/>
        <v>0</v>
      </c>
      <c r="AH98" s="1091">
        <f t="shared" si="116"/>
        <v>0</v>
      </c>
      <c r="AI98" s="1260">
        <v>0</v>
      </c>
      <c r="AJ98" s="1264">
        <v>0</v>
      </c>
      <c r="AK98" s="1265"/>
      <c r="AL98" s="1266"/>
      <c r="AM98" s="1265"/>
      <c r="AN98" s="1265"/>
      <c r="AO98" s="1265"/>
      <c r="AP98" s="1265"/>
      <c r="AQ98" s="1265"/>
      <c r="AR98" s="1265"/>
      <c r="AS98" s="1267">
        <v>0</v>
      </c>
      <c r="AT98" s="1264">
        <v>0</v>
      </c>
      <c r="AU98" s="1265"/>
      <c r="AV98" s="1266"/>
      <c r="AW98" s="1265"/>
      <c r="AX98" s="1265"/>
      <c r="AY98" s="1265"/>
      <c r="AZ98" s="1265"/>
      <c r="BA98" s="1265"/>
      <c r="BB98" s="1265"/>
      <c r="BC98" s="1267">
        <v>0</v>
      </c>
      <c r="BD98" s="1264">
        <v>0</v>
      </c>
      <c r="BE98" s="1265"/>
      <c r="BF98" s="1266"/>
      <c r="BG98" s="1265"/>
      <c r="BH98" s="1265"/>
      <c r="BI98" s="1265"/>
      <c r="BJ98" s="1265"/>
      <c r="BK98" s="1265"/>
      <c r="BL98" s="1265"/>
      <c r="BM98" s="1267">
        <v>0</v>
      </c>
      <c r="BN98" s="1264">
        <v>0</v>
      </c>
      <c r="BO98" s="1265"/>
      <c r="BP98" s="1266"/>
      <c r="BQ98" s="1265"/>
      <c r="BR98" s="1265"/>
      <c r="BS98" s="1265"/>
      <c r="BT98" s="1265"/>
      <c r="BU98" s="1265"/>
      <c r="BV98" s="1265"/>
      <c r="BW98" s="1267">
        <v>0</v>
      </c>
      <c r="BX98" s="1264">
        <v>0</v>
      </c>
      <c r="BY98" s="1265"/>
      <c r="BZ98" s="1266"/>
      <c r="CA98" s="1265"/>
      <c r="CB98" s="1265"/>
      <c r="CC98" s="1265"/>
      <c r="CD98" s="1265"/>
      <c r="CE98" s="1265"/>
      <c r="CF98" s="1265"/>
      <c r="CG98" s="1267">
        <v>0</v>
      </c>
      <c r="CH98" s="1264">
        <v>0</v>
      </c>
      <c r="CI98" s="1265"/>
      <c r="CJ98" s="1266"/>
      <c r="CK98" s="1265"/>
      <c r="CL98" s="1265"/>
      <c r="CM98" s="1265"/>
      <c r="CN98" s="1265"/>
      <c r="CO98" s="1265"/>
      <c r="CP98" s="1265"/>
      <c r="CQ98" s="1267">
        <v>0</v>
      </c>
      <c r="CR98" s="1261">
        <v>0</v>
      </c>
      <c r="CS98" s="1092">
        <f t="shared" si="117"/>
        <v>0</v>
      </c>
      <c r="CT98" s="1093">
        <f t="shared" si="117"/>
        <v>0</v>
      </c>
    </row>
    <row r="99" spans="1:98" ht="15" customHeight="1" thickTop="1" x14ac:dyDescent="0.25">
      <c r="A99" s="2288" t="s">
        <v>176</v>
      </c>
      <c r="B99" s="2289"/>
      <c r="C99" s="2289"/>
      <c r="D99" s="2290"/>
      <c r="E99" s="1062"/>
      <c r="F99" s="312"/>
      <c r="G99" s="1062"/>
      <c r="H99" s="1062"/>
      <c r="I99" s="1062"/>
      <c r="J99" s="1062"/>
      <c r="K99" s="1062"/>
      <c r="L99" s="1062"/>
      <c r="M99" s="1094"/>
      <c r="N99" s="1065">
        <f>SUM(N96:N98)</f>
        <v>0</v>
      </c>
      <c r="O99" s="1066"/>
      <c r="P99" s="534"/>
      <c r="Q99" s="1066"/>
      <c r="R99" s="1066"/>
      <c r="S99" s="1066"/>
      <c r="T99" s="1066"/>
      <c r="U99" s="1066"/>
      <c r="V99" s="1066"/>
      <c r="W99" s="1095"/>
      <c r="X99" s="1065">
        <f>SUM(X96:X98)</f>
        <v>0</v>
      </c>
      <c r="Y99" s="1062"/>
      <c r="Z99" s="366"/>
      <c r="AA99" s="1062"/>
      <c r="AB99" s="1062"/>
      <c r="AC99" s="1062"/>
      <c r="AD99" s="1062"/>
      <c r="AE99" s="1062"/>
      <c r="AF99" s="1062"/>
      <c r="AG99" s="1064"/>
      <c r="AH99" s="1071">
        <f>SUM(AH96:AH98)</f>
        <v>0</v>
      </c>
      <c r="AI99" s="1072"/>
      <c r="AJ99" s="1073">
        <f>SUM(AJ96:AJ98)</f>
        <v>0</v>
      </c>
      <c r="AK99" s="1074"/>
      <c r="AL99" s="367"/>
      <c r="AM99" s="1074"/>
      <c r="AN99" s="1074"/>
      <c r="AO99" s="1074"/>
      <c r="AP99" s="1074"/>
      <c r="AQ99" s="1074"/>
      <c r="AR99" s="1074"/>
      <c r="AS99" s="1096"/>
      <c r="AT99" s="1073">
        <f>SUM(AT96:AT98)</f>
        <v>0</v>
      </c>
      <c r="AU99" s="1074"/>
      <c r="AV99" s="367"/>
      <c r="AW99" s="1074"/>
      <c r="AX99" s="1074"/>
      <c r="AY99" s="1074"/>
      <c r="AZ99" s="1074"/>
      <c r="BA99" s="1074"/>
      <c r="BB99" s="1074"/>
      <c r="BC99" s="1096"/>
      <c r="BD99" s="1073">
        <f>SUM(BD96:BD98)</f>
        <v>0</v>
      </c>
      <c r="BE99" s="1074"/>
      <c r="BF99" s="367"/>
      <c r="BG99" s="1074"/>
      <c r="BH99" s="1074"/>
      <c r="BI99" s="1074"/>
      <c r="BJ99" s="1074"/>
      <c r="BK99" s="1074"/>
      <c r="BL99" s="1074"/>
      <c r="BM99" s="1096"/>
      <c r="BN99" s="1073">
        <f>SUM(BN96:BN98)</f>
        <v>0</v>
      </c>
      <c r="BO99" s="1074"/>
      <c r="BP99" s="367"/>
      <c r="BQ99" s="1074"/>
      <c r="BR99" s="1074"/>
      <c r="BS99" s="1074"/>
      <c r="BT99" s="1074"/>
      <c r="BU99" s="1074"/>
      <c r="BV99" s="1074"/>
      <c r="BW99" s="1096"/>
      <c r="BX99" s="1073">
        <f>SUM(BX96:BX98)</f>
        <v>0</v>
      </c>
      <c r="BY99" s="1074"/>
      <c r="BZ99" s="367"/>
      <c r="CA99" s="1074"/>
      <c r="CB99" s="1074"/>
      <c r="CC99" s="1074"/>
      <c r="CD99" s="1074"/>
      <c r="CE99" s="1074"/>
      <c r="CF99" s="1074"/>
      <c r="CG99" s="1096"/>
      <c r="CH99" s="1073">
        <f>SUM(CH96:CH98)</f>
        <v>0</v>
      </c>
      <c r="CI99" s="1074"/>
      <c r="CJ99" s="367"/>
      <c r="CK99" s="1074"/>
      <c r="CL99" s="1074"/>
      <c r="CM99" s="1074"/>
      <c r="CN99" s="1074"/>
      <c r="CO99" s="1074"/>
      <c r="CP99" s="1074"/>
      <c r="CQ99" s="1096"/>
      <c r="CR99" s="1097">
        <f>SUM(CR96:CR98)</f>
        <v>0</v>
      </c>
      <c r="CS99" s="1072"/>
      <c r="CT99" s="1077">
        <f>SUM(CT96:CT98)</f>
        <v>0</v>
      </c>
    </row>
    <row r="100" spans="1:98" x14ac:dyDescent="0.25">
      <c r="A100" s="1829" t="s">
        <v>117</v>
      </c>
      <c r="B100" s="1830"/>
      <c r="C100" s="1830"/>
      <c r="D100" s="1831"/>
      <c r="E100" s="1049"/>
      <c r="F100" s="189"/>
      <c r="G100" s="1049"/>
      <c r="H100" s="1049"/>
      <c r="I100" s="1049"/>
      <c r="J100" s="1049"/>
      <c r="K100" s="1049"/>
      <c r="L100" s="1049"/>
      <c r="M100" s="1098"/>
      <c r="N100" s="1099"/>
      <c r="O100" s="1100"/>
      <c r="P100" s="536"/>
      <c r="Q100" s="1100"/>
      <c r="R100" s="1100"/>
      <c r="S100" s="1100"/>
      <c r="T100" s="1100"/>
      <c r="U100" s="1100"/>
      <c r="V100" s="1100"/>
      <c r="W100" s="1101"/>
      <c r="X100" s="1102"/>
      <c r="Y100" s="1103"/>
      <c r="Z100" s="307"/>
      <c r="AA100" s="1103"/>
      <c r="AB100" s="1103"/>
      <c r="AC100" s="1103"/>
      <c r="AD100" s="1103"/>
      <c r="AE100" s="1103"/>
      <c r="AF100" s="1103"/>
      <c r="AG100" s="1098"/>
      <c r="AH100" s="1104"/>
      <c r="AI100" s="1085"/>
      <c r="AJ100" s="1106"/>
      <c r="AK100" s="1103"/>
      <c r="AL100" s="307"/>
      <c r="AM100" s="1103"/>
      <c r="AN100" s="1103"/>
      <c r="AO100" s="1103"/>
      <c r="AP100" s="1103"/>
      <c r="AQ100" s="1103"/>
      <c r="AR100" s="1103"/>
      <c r="AS100" s="1107"/>
      <c r="AT100" s="1106"/>
      <c r="AU100" s="1103"/>
      <c r="AV100" s="307"/>
      <c r="AW100" s="1103"/>
      <c r="AX100" s="1103"/>
      <c r="AY100" s="1103"/>
      <c r="AZ100" s="1103"/>
      <c r="BA100" s="1103"/>
      <c r="BB100" s="1103"/>
      <c r="BC100" s="1107"/>
      <c r="BD100" s="1106"/>
      <c r="BE100" s="1103"/>
      <c r="BF100" s="307"/>
      <c r="BG100" s="1103"/>
      <c r="BH100" s="1103"/>
      <c r="BI100" s="1103"/>
      <c r="BJ100" s="1103"/>
      <c r="BK100" s="1103"/>
      <c r="BL100" s="1103"/>
      <c r="BM100" s="1107"/>
      <c r="BN100" s="1106"/>
      <c r="BO100" s="1103"/>
      <c r="BP100" s="307"/>
      <c r="BQ100" s="1103"/>
      <c r="BR100" s="1103"/>
      <c r="BS100" s="1103"/>
      <c r="BT100" s="1103"/>
      <c r="BU100" s="1103"/>
      <c r="BV100" s="1103"/>
      <c r="BW100" s="1107"/>
      <c r="BX100" s="1106"/>
      <c r="BY100" s="1103"/>
      <c r="BZ100" s="307"/>
      <c r="CA100" s="1103"/>
      <c r="CB100" s="1103"/>
      <c r="CC100" s="1103"/>
      <c r="CD100" s="1103"/>
      <c r="CE100" s="1103"/>
      <c r="CF100" s="1103"/>
      <c r="CG100" s="1107"/>
      <c r="CH100" s="1106"/>
      <c r="CI100" s="1103"/>
      <c r="CJ100" s="307"/>
      <c r="CK100" s="1103"/>
      <c r="CL100" s="1103"/>
      <c r="CM100" s="1103"/>
      <c r="CN100" s="1103"/>
      <c r="CO100" s="1103"/>
      <c r="CP100" s="1103"/>
      <c r="CQ100" s="1107"/>
      <c r="CR100" s="1108"/>
      <c r="CS100" s="1105"/>
      <c r="CT100" s="1109"/>
    </row>
    <row r="101" spans="1:98" x14ac:dyDescent="0.25">
      <c r="A101" s="2267" t="s">
        <v>157</v>
      </c>
      <c r="B101" s="2268"/>
      <c r="C101" s="2268"/>
      <c r="D101" s="2269"/>
      <c r="E101" s="1248"/>
      <c r="F101" s="1268"/>
      <c r="G101" s="1248"/>
      <c r="H101" s="1248"/>
      <c r="I101" s="1248"/>
      <c r="J101" s="1248"/>
      <c r="K101" s="1248"/>
      <c r="L101" s="1248"/>
      <c r="M101" s="1260">
        <v>0</v>
      </c>
      <c r="N101" s="1261">
        <v>0</v>
      </c>
      <c r="O101" s="1269"/>
      <c r="P101" s="1262"/>
      <c r="Q101" s="1269"/>
      <c r="R101" s="1269"/>
      <c r="S101" s="1269"/>
      <c r="T101" s="1269"/>
      <c r="U101" s="1269"/>
      <c r="V101" s="1269"/>
      <c r="W101" s="1263">
        <v>0</v>
      </c>
      <c r="X101" s="1261">
        <v>0</v>
      </c>
      <c r="Y101" s="1061"/>
      <c r="Z101" s="318"/>
      <c r="AA101" s="1061"/>
      <c r="AB101" s="1061"/>
      <c r="AC101" s="1061"/>
      <c r="AD101" s="1061"/>
      <c r="AE101" s="1061"/>
      <c r="AF101" s="1061"/>
      <c r="AG101" s="1090">
        <f t="shared" ref="AG101:AH103" si="118">SUM(M101,W101)</f>
        <v>0</v>
      </c>
      <c r="AH101" s="1091">
        <f t="shared" si="118"/>
        <v>0</v>
      </c>
      <c r="AI101" s="1260">
        <v>0</v>
      </c>
      <c r="AJ101" s="1261">
        <v>0</v>
      </c>
      <c r="AK101" s="1243"/>
      <c r="AL101" s="1262"/>
      <c r="AM101" s="1243"/>
      <c r="AN101" s="1243"/>
      <c r="AO101" s="1243"/>
      <c r="AP101" s="1243"/>
      <c r="AQ101" s="1243"/>
      <c r="AR101" s="1243"/>
      <c r="AS101" s="1263">
        <v>0</v>
      </c>
      <c r="AT101" s="1261">
        <v>0</v>
      </c>
      <c r="AU101" s="1243"/>
      <c r="AV101" s="1262"/>
      <c r="AW101" s="1243"/>
      <c r="AX101" s="1243"/>
      <c r="AY101" s="1243"/>
      <c r="AZ101" s="1243"/>
      <c r="BA101" s="1243"/>
      <c r="BB101" s="1243"/>
      <c r="BC101" s="1263">
        <v>0</v>
      </c>
      <c r="BD101" s="1261">
        <v>0</v>
      </c>
      <c r="BE101" s="1243"/>
      <c r="BF101" s="1262"/>
      <c r="BG101" s="1243"/>
      <c r="BH101" s="1243"/>
      <c r="BI101" s="1243"/>
      <c r="BJ101" s="1243"/>
      <c r="BK101" s="1243"/>
      <c r="BL101" s="1243"/>
      <c r="BM101" s="1263">
        <v>0</v>
      </c>
      <c r="BN101" s="1261">
        <v>0</v>
      </c>
      <c r="BO101" s="1243"/>
      <c r="BP101" s="1262"/>
      <c r="BQ101" s="1243"/>
      <c r="BR101" s="1243"/>
      <c r="BS101" s="1243"/>
      <c r="BT101" s="1243"/>
      <c r="BU101" s="1243"/>
      <c r="BV101" s="1243"/>
      <c r="BW101" s="1263">
        <v>0</v>
      </c>
      <c r="BX101" s="1261">
        <v>0</v>
      </c>
      <c r="BY101" s="1243"/>
      <c r="BZ101" s="1262"/>
      <c r="CA101" s="1243"/>
      <c r="CB101" s="1243"/>
      <c r="CC101" s="1243"/>
      <c r="CD101" s="1243"/>
      <c r="CE101" s="1243"/>
      <c r="CF101" s="1243"/>
      <c r="CG101" s="1263">
        <v>0</v>
      </c>
      <c r="CH101" s="1261">
        <v>0</v>
      </c>
      <c r="CI101" s="1243"/>
      <c r="CJ101" s="1262"/>
      <c r="CK101" s="1243"/>
      <c r="CL101" s="1243"/>
      <c r="CM101" s="1243"/>
      <c r="CN101" s="1243"/>
      <c r="CO101" s="1243"/>
      <c r="CP101" s="1243"/>
      <c r="CQ101" s="1263">
        <v>0</v>
      </c>
      <c r="CR101" s="1261">
        <v>0</v>
      </c>
      <c r="CS101" s="1092">
        <f t="shared" ref="CS101:CT103" si="119">SUM(AI101,AS101,BC101,BM101,BW101,CG101,CQ101)</f>
        <v>0</v>
      </c>
      <c r="CT101" s="1093">
        <f t="shared" si="119"/>
        <v>0</v>
      </c>
    </row>
    <row r="102" spans="1:98" x14ac:dyDescent="0.25">
      <c r="A102" s="2267" t="s">
        <v>157</v>
      </c>
      <c r="B102" s="2268"/>
      <c r="C102" s="2268"/>
      <c r="D102" s="2269"/>
      <c r="E102" s="1248"/>
      <c r="F102" s="1268"/>
      <c r="G102" s="1248"/>
      <c r="H102" s="1248"/>
      <c r="I102" s="1248"/>
      <c r="J102" s="1248"/>
      <c r="K102" s="1248"/>
      <c r="L102" s="1248"/>
      <c r="M102" s="1260">
        <v>0</v>
      </c>
      <c r="N102" s="1261">
        <v>0</v>
      </c>
      <c r="O102" s="1269"/>
      <c r="P102" s="1262"/>
      <c r="Q102" s="1269"/>
      <c r="R102" s="1269"/>
      <c r="S102" s="1269"/>
      <c r="T102" s="1269"/>
      <c r="U102" s="1269"/>
      <c r="V102" s="1269"/>
      <c r="W102" s="1263">
        <v>0</v>
      </c>
      <c r="X102" s="1261">
        <v>0</v>
      </c>
      <c r="Y102" s="1061"/>
      <c r="Z102" s="318"/>
      <c r="AA102" s="1061"/>
      <c r="AB102" s="1061"/>
      <c r="AC102" s="1061"/>
      <c r="AD102" s="1061"/>
      <c r="AE102" s="1061"/>
      <c r="AF102" s="1061"/>
      <c r="AG102" s="1090">
        <f t="shared" si="118"/>
        <v>0</v>
      </c>
      <c r="AH102" s="1091">
        <f t="shared" si="118"/>
        <v>0</v>
      </c>
      <c r="AI102" s="1260">
        <v>0</v>
      </c>
      <c r="AJ102" s="1261">
        <v>0</v>
      </c>
      <c r="AK102" s="1243"/>
      <c r="AL102" s="1262"/>
      <c r="AM102" s="1243"/>
      <c r="AN102" s="1243"/>
      <c r="AO102" s="1243"/>
      <c r="AP102" s="1243"/>
      <c r="AQ102" s="1243"/>
      <c r="AR102" s="1243"/>
      <c r="AS102" s="1263">
        <v>0</v>
      </c>
      <c r="AT102" s="1261">
        <v>0</v>
      </c>
      <c r="AU102" s="1243"/>
      <c r="AV102" s="1262"/>
      <c r="AW102" s="1243"/>
      <c r="AX102" s="1243"/>
      <c r="AY102" s="1243"/>
      <c r="AZ102" s="1243"/>
      <c r="BA102" s="1243"/>
      <c r="BB102" s="1243"/>
      <c r="BC102" s="1263">
        <v>0</v>
      </c>
      <c r="BD102" s="1261">
        <v>0</v>
      </c>
      <c r="BE102" s="1243"/>
      <c r="BF102" s="1262"/>
      <c r="BG102" s="1243"/>
      <c r="BH102" s="1243"/>
      <c r="BI102" s="1243"/>
      <c r="BJ102" s="1243"/>
      <c r="BK102" s="1243"/>
      <c r="BL102" s="1243"/>
      <c r="BM102" s="1263">
        <v>0</v>
      </c>
      <c r="BN102" s="1261">
        <v>0</v>
      </c>
      <c r="BO102" s="1243"/>
      <c r="BP102" s="1262"/>
      <c r="BQ102" s="1243"/>
      <c r="BR102" s="1243"/>
      <c r="BS102" s="1243"/>
      <c r="BT102" s="1243"/>
      <c r="BU102" s="1243"/>
      <c r="BV102" s="1243"/>
      <c r="BW102" s="1263">
        <v>0</v>
      </c>
      <c r="BX102" s="1261">
        <v>0</v>
      </c>
      <c r="BY102" s="1243"/>
      <c r="BZ102" s="1262"/>
      <c r="CA102" s="1243"/>
      <c r="CB102" s="1243"/>
      <c r="CC102" s="1243"/>
      <c r="CD102" s="1243"/>
      <c r="CE102" s="1243"/>
      <c r="CF102" s="1243"/>
      <c r="CG102" s="1263">
        <v>0</v>
      </c>
      <c r="CH102" s="1261">
        <v>0</v>
      </c>
      <c r="CI102" s="1243"/>
      <c r="CJ102" s="1262"/>
      <c r="CK102" s="1243"/>
      <c r="CL102" s="1243"/>
      <c r="CM102" s="1243"/>
      <c r="CN102" s="1243"/>
      <c r="CO102" s="1243"/>
      <c r="CP102" s="1243"/>
      <c r="CQ102" s="1263">
        <v>0</v>
      </c>
      <c r="CR102" s="1261">
        <v>0</v>
      </c>
      <c r="CS102" s="1092">
        <f t="shared" si="119"/>
        <v>0</v>
      </c>
      <c r="CT102" s="1093">
        <f t="shared" si="119"/>
        <v>0</v>
      </c>
    </row>
    <row r="103" spans="1:98" ht="15.75" thickBot="1" x14ac:dyDescent="0.3">
      <c r="A103" s="2297" t="s">
        <v>157</v>
      </c>
      <c r="B103" s="2298"/>
      <c r="C103" s="2298"/>
      <c r="D103" s="2299"/>
      <c r="E103" s="1248"/>
      <c r="F103" s="1268"/>
      <c r="G103" s="1248"/>
      <c r="H103" s="1248"/>
      <c r="I103" s="1248"/>
      <c r="J103" s="1248"/>
      <c r="K103" s="1248"/>
      <c r="L103" s="1248"/>
      <c r="M103" s="1260">
        <v>0</v>
      </c>
      <c r="N103" s="1264">
        <v>0</v>
      </c>
      <c r="O103" s="1270"/>
      <c r="P103" s="1266"/>
      <c r="Q103" s="1270"/>
      <c r="R103" s="1270"/>
      <c r="S103" s="1270"/>
      <c r="T103" s="1270"/>
      <c r="U103" s="1270"/>
      <c r="V103" s="1270"/>
      <c r="W103" s="1267">
        <v>0</v>
      </c>
      <c r="X103" s="1261">
        <v>0</v>
      </c>
      <c r="Y103" s="1061"/>
      <c r="Z103" s="318"/>
      <c r="AA103" s="1061"/>
      <c r="AB103" s="1061"/>
      <c r="AC103" s="1061"/>
      <c r="AD103" s="1061"/>
      <c r="AE103" s="1061"/>
      <c r="AF103" s="1061"/>
      <c r="AG103" s="1090">
        <f t="shared" si="118"/>
        <v>0</v>
      </c>
      <c r="AH103" s="1091">
        <f t="shared" si="118"/>
        <v>0</v>
      </c>
      <c r="AI103" s="1260">
        <v>0</v>
      </c>
      <c r="AJ103" s="1264">
        <v>0</v>
      </c>
      <c r="AK103" s="1265"/>
      <c r="AL103" s="1266"/>
      <c r="AM103" s="1265"/>
      <c r="AN103" s="1265"/>
      <c r="AO103" s="1265"/>
      <c r="AP103" s="1265"/>
      <c r="AQ103" s="1265"/>
      <c r="AR103" s="1265"/>
      <c r="AS103" s="1267">
        <v>0</v>
      </c>
      <c r="AT103" s="1264">
        <v>0</v>
      </c>
      <c r="AU103" s="1265"/>
      <c r="AV103" s="1266"/>
      <c r="AW103" s="1265"/>
      <c r="AX103" s="1265"/>
      <c r="AY103" s="1265"/>
      <c r="AZ103" s="1265"/>
      <c r="BA103" s="1265"/>
      <c r="BB103" s="1265"/>
      <c r="BC103" s="1267">
        <v>0</v>
      </c>
      <c r="BD103" s="1264">
        <v>0</v>
      </c>
      <c r="BE103" s="1265"/>
      <c r="BF103" s="1266"/>
      <c r="BG103" s="1265"/>
      <c r="BH103" s="1265"/>
      <c r="BI103" s="1265"/>
      <c r="BJ103" s="1265"/>
      <c r="BK103" s="1265"/>
      <c r="BL103" s="1265"/>
      <c r="BM103" s="1267">
        <v>0</v>
      </c>
      <c r="BN103" s="1264">
        <v>0</v>
      </c>
      <c r="BO103" s="1265"/>
      <c r="BP103" s="1266"/>
      <c r="BQ103" s="1265"/>
      <c r="BR103" s="1265"/>
      <c r="BS103" s="1265"/>
      <c r="BT103" s="1265"/>
      <c r="BU103" s="1265"/>
      <c r="BV103" s="1265"/>
      <c r="BW103" s="1267">
        <v>0</v>
      </c>
      <c r="BX103" s="1264">
        <v>0</v>
      </c>
      <c r="BY103" s="1265"/>
      <c r="BZ103" s="1266"/>
      <c r="CA103" s="1265"/>
      <c r="CB103" s="1265"/>
      <c r="CC103" s="1265"/>
      <c r="CD103" s="1265"/>
      <c r="CE103" s="1265"/>
      <c r="CF103" s="1265"/>
      <c r="CG103" s="1267">
        <v>0</v>
      </c>
      <c r="CH103" s="1264">
        <v>0</v>
      </c>
      <c r="CI103" s="1265"/>
      <c r="CJ103" s="1266"/>
      <c r="CK103" s="1265"/>
      <c r="CL103" s="1265"/>
      <c r="CM103" s="1265"/>
      <c r="CN103" s="1265"/>
      <c r="CO103" s="1265"/>
      <c r="CP103" s="1265"/>
      <c r="CQ103" s="1267">
        <v>0</v>
      </c>
      <c r="CR103" s="1261">
        <v>0</v>
      </c>
      <c r="CS103" s="1092">
        <f t="shared" si="119"/>
        <v>0</v>
      </c>
      <c r="CT103" s="1093">
        <f t="shared" si="119"/>
        <v>0</v>
      </c>
    </row>
    <row r="104" spans="1:98" ht="15.75" thickTop="1" x14ac:dyDescent="0.25">
      <c r="A104" s="2288" t="s">
        <v>196</v>
      </c>
      <c r="B104" s="2289"/>
      <c r="C104" s="2289"/>
      <c r="D104" s="2290"/>
      <c r="E104" s="1062"/>
      <c r="F104" s="312"/>
      <c r="G104" s="1062"/>
      <c r="H104" s="1062"/>
      <c r="I104" s="1062"/>
      <c r="J104" s="1062"/>
      <c r="K104" s="1062"/>
      <c r="L104" s="1062"/>
      <c r="M104" s="1094"/>
      <c r="N104" s="1065">
        <f>SUM(N101:N103)</f>
        <v>0</v>
      </c>
      <c r="O104" s="1066"/>
      <c r="P104" s="534"/>
      <c r="Q104" s="1066"/>
      <c r="R104" s="1066"/>
      <c r="S104" s="1066"/>
      <c r="T104" s="1066"/>
      <c r="U104" s="1066"/>
      <c r="V104" s="1066"/>
      <c r="W104" s="1095"/>
      <c r="X104" s="1065">
        <f>SUM(X101:X103)</f>
        <v>0</v>
      </c>
      <c r="Y104" s="1062"/>
      <c r="Z104" s="366"/>
      <c r="AA104" s="1062"/>
      <c r="AB104" s="1062"/>
      <c r="AC104" s="1062"/>
      <c r="AD104" s="1062"/>
      <c r="AE104" s="1062"/>
      <c r="AF104" s="1062"/>
      <c r="AG104" s="1064"/>
      <c r="AH104" s="1071">
        <f>SUM(AH101:AH103)</f>
        <v>0</v>
      </c>
      <c r="AI104" s="1072"/>
      <c r="AJ104" s="1073">
        <f>SUM(AJ101:AJ103)</f>
        <v>0</v>
      </c>
      <c r="AK104" s="1074"/>
      <c r="AL104" s="367"/>
      <c r="AM104" s="1074"/>
      <c r="AN104" s="1074"/>
      <c r="AO104" s="1074"/>
      <c r="AP104" s="1074"/>
      <c r="AQ104" s="1074"/>
      <c r="AR104" s="1074"/>
      <c r="AS104" s="1096"/>
      <c r="AT104" s="1073">
        <f>SUM(AT101:AT103)</f>
        <v>0</v>
      </c>
      <c r="AU104" s="1074"/>
      <c r="AV104" s="367"/>
      <c r="AW104" s="1074"/>
      <c r="AX104" s="1074"/>
      <c r="AY104" s="1074"/>
      <c r="AZ104" s="1074"/>
      <c r="BA104" s="1074"/>
      <c r="BB104" s="1074"/>
      <c r="BC104" s="1096"/>
      <c r="BD104" s="1073">
        <f>SUM(BD101:BD103)</f>
        <v>0</v>
      </c>
      <c r="BE104" s="1074"/>
      <c r="BF104" s="367"/>
      <c r="BG104" s="1074"/>
      <c r="BH104" s="1074"/>
      <c r="BI104" s="1074"/>
      <c r="BJ104" s="1074"/>
      <c r="BK104" s="1074"/>
      <c r="BL104" s="1074"/>
      <c r="BM104" s="1096"/>
      <c r="BN104" s="1073">
        <f>SUM(BN101:BN103)</f>
        <v>0</v>
      </c>
      <c r="BO104" s="1074"/>
      <c r="BP104" s="367"/>
      <c r="BQ104" s="1074"/>
      <c r="BR104" s="1074"/>
      <c r="BS104" s="1074"/>
      <c r="BT104" s="1074"/>
      <c r="BU104" s="1074"/>
      <c r="BV104" s="1074"/>
      <c r="BW104" s="1096"/>
      <c r="BX104" s="1073">
        <f>SUM(BX101:BX103)</f>
        <v>0</v>
      </c>
      <c r="BY104" s="1074"/>
      <c r="BZ104" s="367"/>
      <c r="CA104" s="1074"/>
      <c r="CB104" s="1074"/>
      <c r="CC104" s="1074"/>
      <c r="CD104" s="1074"/>
      <c r="CE104" s="1074"/>
      <c r="CF104" s="1074"/>
      <c r="CG104" s="1096"/>
      <c r="CH104" s="1073">
        <f>SUM(CH101:CH103)</f>
        <v>0</v>
      </c>
      <c r="CI104" s="1074"/>
      <c r="CJ104" s="367"/>
      <c r="CK104" s="1074"/>
      <c r="CL104" s="1074"/>
      <c r="CM104" s="1074"/>
      <c r="CN104" s="1074"/>
      <c r="CO104" s="1074"/>
      <c r="CP104" s="1074"/>
      <c r="CQ104" s="1096"/>
      <c r="CR104" s="1097">
        <f>SUM(CR101:CR103)</f>
        <v>0</v>
      </c>
      <c r="CS104" s="1072"/>
      <c r="CT104" s="1077">
        <f>SUM(CT101:CT103)</f>
        <v>0</v>
      </c>
    </row>
    <row r="105" spans="1:98" x14ac:dyDescent="0.25">
      <c r="A105" s="2282" t="s">
        <v>102</v>
      </c>
      <c r="B105" s="2283"/>
      <c r="C105" s="2283"/>
      <c r="D105" s="2284"/>
      <c r="E105" s="1058"/>
      <c r="F105" s="325"/>
      <c r="G105" s="293"/>
      <c r="H105" s="293"/>
      <c r="I105" s="293"/>
      <c r="J105" s="293"/>
      <c r="K105" s="293"/>
      <c r="L105" s="293"/>
      <c r="M105" s="1110"/>
      <c r="N105" s="1111"/>
      <c r="O105" s="1059"/>
      <c r="P105" s="533"/>
      <c r="Q105" s="535"/>
      <c r="R105" s="535"/>
      <c r="S105" s="535"/>
      <c r="T105" s="535"/>
      <c r="U105" s="535"/>
      <c r="V105" s="535"/>
      <c r="W105" s="1112"/>
      <c r="X105" s="1113"/>
      <c r="Y105" s="1060"/>
      <c r="Z105" s="328"/>
      <c r="AA105" s="329"/>
      <c r="AB105" s="329"/>
      <c r="AC105" s="329"/>
      <c r="AD105" s="329"/>
      <c r="AE105" s="329"/>
      <c r="AF105" s="329"/>
      <c r="AG105" s="1114"/>
      <c r="AH105" s="1115"/>
      <c r="AI105" s="1116"/>
      <c r="AJ105" s="1117"/>
      <c r="AK105" s="1060"/>
      <c r="AL105" s="328"/>
      <c r="AM105" s="329"/>
      <c r="AN105" s="329"/>
      <c r="AO105" s="329"/>
      <c r="AP105" s="329"/>
      <c r="AQ105" s="329"/>
      <c r="AR105" s="329"/>
      <c r="AS105" s="1117"/>
      <c r="AT105" s="1117"/>
      <c r="AU105" s="1060"/>
      <c r="AV105" s="328"/>
      <c r="AW105" s="329"/>
      <c r="AX105" s="329"/>
      <c r="AY105" s="329"/>
      <c r="AZ105" s="329"/>
      <c r="BA105" s="329"/>
      <c r="BB105" s="329"/>
      <c r="BC105" s="1117"/>
      <c r="BD105" s="1117"/>
      <c r="BE105" s="1060"/>
      <c r="BF105" s="328"/>
      <c r="BG105" s="329"/>
      <c r="BH105" s="329"/>
      <c r="BI105" s="329"/>
      <c r="BJ105" s="329"/>
      <c r="BK105" s="329"/>
      <c r="BL105" s="329"/>
      <c r="BM105" s="1117"/>
      <c r="BN105" s="1117"/>
      <c r="BO105" s="1060"/>
      <c r="BP105" s="328"/>
      <c r="BQ105" s="329"/>
      <c r="BR105" s="329"/>
      <c r="BS105" s="329"/>
      <c r="BT105" s="329"/>
      <c r="BU105" s="329"/>
      <c r="BV105" s="329"/>
      <c r="BW105" s="1117"/>
      <c r="BX105" s="1117"/>
      <c r="BY105" s="1060"/>
      <c r="BZ105" s="328"/>
      <c r="CA105" s="329"/>
      <c r="CB105" s="329"/>
      <c r="CC105" s="329"/>
      <c r="CD105" s="329"/>
      <c r="CE105" s="329"/>
      <c r="CF105" s="329"/>
      <c r="CG105" s="1117"/>
      <c r="CH105" s="1117"/>
      <c r="CI105" s="1060"/>
      <c r="CJ105" s="328"/>
      <c r="CK105" s="329"/>
      <c r="CL105" s="329"/>
      <c r="CM105" s="329"/>
      <c r="CN105" s="329"/>
      <c r="CO105" s="329"/>
      <c r="CP105" s="329"/>
      <c r="CQ105" s="1117"/>
      <c r="CR105" s="1118"/>
      <c r="CS105" s="1119"/>
      <c r="CT105" s="1120"/>
    </row>
    <row r="106" spans="1:98" x14ac:dyDescent="0.25">
      <c r="A106" s="2267" t="s">
        <v>118</v>
      </c>
      <c r="B106" s="2268"/>
      <c r="C106" s="2268"/>
      <c r="D106" s="2269"/>
      <c r="E106" s="1248"/>
      <c r="F106" s="781"/>
      <c r="G106" s="787"/>
      <c r="H106" s="787"/>
      <c r="I106" s="787"/>
      <c r="J106" s="787"/>
      <c r="K106" s="787"/>
      <c r="L106" s="787"/>
      <c r="M106" s="314">
        <v>0</v>
      </c>
      <c r="N106" s="315">
        <v>0</v>
      </c>
      <c r="O106" s="1249"/>
      <c r="P106" s="782"/>
      <c r="Q106" s="788"/>
      <c r="R106" s="788"/>
      <c r="S106" s="788"/>
      <c r="T106" s="788"/>
      <c r="U106" s="788"/>
      <c r="V106" s="788"/>
      <c r="W106" s="316">
        <v>0</v>
      </c>
      <c r="X106" s="106">
        <v>0</v>
      </c>
      <c r="Y106" s="1061"/>
      <c r="Z106" s="738"/>
      <c r="AA106" s="120"/>
      <c r="AB106" s="120"/>
      <c r="AC106" s="120"/>
      <c r="AD106" s="120"/>
      <c r="AE106" s="120"/>
      <c r="AF106" s="120"/>
      <c r="AG106" s="521">
        <f t="shared" ref="AG106:AH109" si="120">SUM(M106,W106)</f>
        <v>0</v>
      </c>
      <c r="AH106" s="522">
        <f t="shared" si="120"/>
        <v>0</v>
      </c>
      <c r="AI106" s="314">
        <v>0</v>
      </c>
      <c r="AJ106" s="315">
        <v>0</v>
      </c>
      <c r="AK106" s="1243"/>
      <c r="AL106" s="1244"/>
      <c r="AM106" s="1271"/>
      <c r="AN106" s="1271"/>
      <c r="AO106" s="1271"/>
      <c r="AP106" s="1271"/>
      <c r="AQ106" s="1271"/>
      <c r="AR106" s="1271"/>
      <c r="AS106" s="316">
        <v>0</v>
      </c>
      <c r="AT106" s="315">
        <v>0</v>
      </c>
      <c r="AU106" s="1243"/>
      <c r="AV106" s="1244"/>
      <c r="AW106" s="1271"/>
      <c r="AX106" s="1271"/>
      <c r="AY106" s="1271"/>
      <c r="AZ106" s="1271"/>
      <c r="BA106" s="1271"/>
      <c r="BB106" s="1271"/>
      <c r="BC106" s="316">
        <v>0</v>
      </c>
      <c r="BD106" s="315">
        <v>0</v>
      </c>
      <c r="BE106" s="1243"/>
      <c r="BF106" s="1244"/>
      <c r="BG106" s="1271"/>
      <c r="BH106" s="1271"/>
      <c r="BI106" s="1271"/>
      <c r="BJ106" s="1271"/>
      <c r="BK106" s="1271"/>
      <c r="BL106" s="1271"/>
      <c r="BM106" s="316">
        <v>0</v>
      </c>
      <c r="BN106" s="315">
        <v>0</v>
      </c>
      <c r="BO106" s="1243"/>
      <c r="BP106" s="1244"/>
      <c r="BQ106" s="1271"/>
      <c r="BR106" s="1271"/>
      <c r="BS106" s="1271"/>
      <c r="BT106" s="1271"/>
      <c r="BU106" s="1271"/>
      <c r="BV106" s="1271"/>
      <c r="BW106" s="316">
        <v>0</v>
      </c>
      <c r="BX106" s="315">
        <v>0</v>
      </c>
      <c r="BY106" s="1243"/>
      <c r="BZ106" s="1244"/>
      <c r="CA106" s="1271"/>
      <c r="CB106" s="1271"/>
      <c r="CC106" s="1271"/>
      <c r="CD106" s="1271"/>
      <c r="CE106" s="1271"/>
      <c r="CF106" s="1271"/>
      <c r="CG106" s="316">
        <v>0</v>
      </c>
      <c r="CH106" s="315">
        <v>0</v>
      </c>
      <c r="CI106" s="1243"/>
      <c r="CJ106" s="1244"/>
      <c r="CK106" s="1271"/>
      <c r="CL106" s="1271"/>
      <c r="CM106" s="1271"/>
      <c r="CN106" s="1271"/>
      <c r="CO106" s="1271"/>
      <c r="CP106" s="1271"/>
      <c r="CQ106" s="316">
        <v>0</v>
      </c>
      <c r="CR106" s="317">
        <v>0</v>
      </c>
      <c r="CS106" s="371">
        <f t="shared" ref="CS106:CT109" si="121">SUM(AI106,AS106,BC106,BM106,BW106,CG106,CQ106)</f>
        <v>0</v>
      </c>
      <c r="CT106" s="274">
        <f t="shared" si="121"/>
        <v>0</v>
      </c>
    </row>
    <row r="107" spans="1:98" x14ac:dyDescent="0.25">
      <c r="A107" s="2267" t="s">
        <v>119</v>
      </c>
      <c r="B107" s="2268"/>
      <c r="C107" s="2268"/>
      <c r="D107" s="2269"/>
      <c r="E107" s="1248"/>
      <c r="F107" s="781"/>
      <c r="G107" s="787"/>
      <c r="H107" s="787"/>
      <c r="I107" s="787"/>
      <c r="J107" s="787"/>
      <c r="K107" s="787"/>
      <c r="L107" s="787"/>
      <c r="M107" s="105">
        <v>0</v>
      </c>
      <c r="N107" s="106">
        <v>0</v>
      </c>
      <c r="O107" s="1249"/>
      <c r="P107" s="782"/>
      <c r="Q107" s="788"/>
      <c r="R107" s="788"/>
      <c r="S107" s="788"/>
      <c r="T107" s="788"/>
      <c r="U107" s="788"/>
      <c r="V107" s="788"/>
      <c r="W107" s="107">
        <v>0</v>
      </c>
      <c r="X107" s="106">
        <v>0</v>
      </c>
      <c r="Y107" s="1061"/>
      <c r="Z107" s="738"/>
      <c r="AA107" s="120"/>
      <c r="AB107" s="120"/>
      <c r="AC107" s="120"/>
      <c r="AD107" s="120"/>
      <c r="AE107" s="120"/>
      <c r="AF107" s="120"/>
      <c r="AG107" s="523">
        <f t="shared" si="120"/>
        <v>0</v>
      </c>
      <c r="AH107" s="522">
        <f t="shared" si="120"/>
        <v>0</v>
      </c>
      <c r="AI107" s="105">
        <v>0</v>
      </c>
      <c r="AJ107" s="106">
        <v>0</v>
      </c>
      <c r="AK107" s="1243"/>
      <c r="AL107" s="1244"/>
      <c r="AM107" s="1271"/>
      <c r="AN107" s="1271"/>
      <c r="AO107" s="1271"/>
      <c r="AP107" s="1271"/>
      <c r="AQ107" s="1271"/>
      <c r="AR107" s="1271"/>
      <c r="AS107" s="107">
        <v>0</v>
      </c>
      <c r="AT107" s="106">
        <v>0</v>
      </c>
      <c r="AU107" s="1243"/>
      <c r="AV107" s="1244"/>
      <c r="AW107" s="1271"/>
      <c r="AX107" s="1271"/>
      <c r="AY107" s="1271"/>
      <c r="AZ107" s="1271"/>
      <c r="BA107" s="1271"/>
      <c r="BB107" s="1271"/>
      <c r="BC107" s="107">
        <v>0</v>
      </c>
      <c r="BD107" s="106">
        <v>0</v>
      </c>
      <c r="BE107" s="1243"/>
      <c r="BF107" s="1244"/>
      <c r="BG107" s="1271"/>
      <c r="BH107" s="1271"/>
      <c r="BI107" s="1271"/>
      <c r="BJ107" s="1271"/>
      <c r="BK107" s="1271"/>
      <c r="BL107" s="1271"/>
      <c r="BM107" s="107">
        <v>0</v>
      </c>
      <c r="BN107" s="106">
        <v>0</v>
      </c>
      <c r="BO107" s="1243"/>
      <c r="BP107" s="1244"/>
      <c r="BQ107" s="1271"/>
      <c r="BR107" s="1271"/>
      <c r="BS107" s="1271"/>
      <c r="BT107" s="1271"/>
      <c r="BU107" s="1271"/>
      <c r="BV107" s="1271"/>
      <c r="BW107" s="107">
        <v>0</v>
      </c>
      <c r="BX107" s="106">
        <v>0</v>
      </c>
      <c r="BY107" s="1243"/>
      <c r="BZ107" s="1244"/>
      <c r="CA107" s="1271"/>
      <c r="CB107" s="1271"/>
      <c r="CC107" s="1271"/>
      <c r="CD107" s="1271"/>
      <c r="CE107" s="1271"/>
      <c r="CF107" s="1271"/>
      <c r="CG107" s="107">
        <v>0</v>
      </c>
      <c r="CH107" s="106">
        <v>0</v>
      </c>
      <c r="CI107" s="1243"/>
      <c r="CJ107" s="1244"/>
      <c r="CK107" s="1271"/>
      <c r="CL107" s="1271"/>
      <c r="CM107" s="1271"/>
      <c r="CN107" s="1271"/>
      <c r="CO107" s="1271"/>
      <c r="CP107" s="1271"/>
      <c r="CQ107" s="107">
        <v>0</v>
      </c>
      <c r="CR107" s="108">
        <v>0</v>
      </c>
      <c r="CS107" s="372">
        <f t="shared" si="121"/>
        <v>0</v>
      </c>
      <c r="CT107" s="274">
        <f t="shared" si="121"/>
        <v>0</v>
      </c>
    </row>
    <row r="108" spans="1:98" x14ac:dyDescent="0.25">
      <c r="A108" s="2267" t="s">
        <v>120</v>
      </c>
      <c r="B108" s="2268"/>
      <c r="C108" s="2268"/>
      <c r="D108" s="2269"/>
      <c r="E108" s="1248"/>
      <c r="F108" s="781"/>
      <c r="G108" s="787"/>
      <c r="H108" s="787"/>
      <c r="I108" s="787"/>
      <c r="J108" s="787"/>
      <c r="K108" s="787"/>
      <c r="L108" s="787"/>
      <c r="M108" s="105">
        <v>0</v>
      </c>
      <c r="N108" s="106">
        <v>0</v>
      </c>
      <c r="O108" s="1249"/>
      <c r="P108" s="782"/>
      <c r="Q108" s="788"/>
      <c r="R108" s="788"/>
      <c r="S108" s="788"/>
      <c r="T108" s="788"/>
      <c r="U108" s="788"/>
      <c r="V108" s="788"/>
      <c r="W108" s="107">
        <v>0</v>
      </c>
      <c r="X108" s="106">
        <v>0</v>
      </c>
      <c r="Y108" s="1061"/>
      <c r="Z108" s="738"/>
      <c r="AA108" s="120"/>
      <c r="AB108" s="120"/>
      <c r="AC108" s="120"/>
      <c r="AD108" s="120"/>
      <c r="AE108" s="120"/>
      <c r="AF108" s="120"/>
      <c r="AG108" s="523">
        <f t="shared" si="120"/>
        <v>0</v>
      </c>
      <c r="AH108" s="522">
        <f t="shared" si="120"/>
        <v>0</v>
      </c>
      <c r="AI108" s="105">
        <v>0</v>
      </c>
      <c r="AJ108" s="106">
        <v>0</v>
      </c>
      <c r="AK108" s="1243"/>
      <c r="AL108" s="1244"/>
      <c r="AM108" s="1271"/>
      <c r="AN108" s="1271"/>
      <c r="AO108" s="1271"/>
      <c r="AP108" s="1271"/>
      <c r="AQ108" s="1271"/>
      <c r="AR108" s="1271"/>
      <c r="AS108" s="107">
        <v>0</v>
      </c>
      <c r="AT108" s="106">
        <v>0</v>
      </c>
      <c r="AU108" s="1243"/>
      <c r="AV108" s="1244"/>
      <c r="AW108" s="1271"/>
      <c r="AX108" s="1271"/>
      <c r="AY108" s="1271"/>
      <c r="AZ108" s="1271"/>
      <c r="BA108" s="1271"/>
      <c r="BB108" s="1271"/>
      <c r="BC108" s="107">
        <v>0</v>
      </c>
      <c r="BD108" s="106">
        <v>0</v>
      </c>
      <c r="BE108" s="1243"/>
      <c r="BF108" s="1244"/>
      <c r="BG108" s="1271"/>
      <c r="BH108" s="1271"/>
      <c r="BI108" s="1271"/>
      <c r="BJ108" s="1271"/>
      <c r="BK108" s="1271"/>
      <c r="BL108" s="1271"/>
      <c r="BM108" s="107">
        <v>0</v>
      </c>
      <c r="BN108" s="106">
        <v>0</v>
      </c>
      <c r="BO108" s="1243"/>
      <c r="BP108" s="1244"/>
      <c r="BQ108" s="1271"/>
      <c r="BR108" s="1271"/>
      <c r="BS108" s="1271"/>
      <c r="BT108" s="1271"/>
      <c r="BU108" s="1271"/>
      <c r="BV108" s="1271"/>
      <c r="BW108" s="107">
        <v>0</v>
      </c>
      <c r="BX108" s="106">
        <v>0</v>
      </c>
      <c r="BY108" s="1243"/>
      <c r="BZ108" s="1244"/>
      <c r="CA108" s="1271"/>
      <c r="CB108" s="1271"/>
      <c r="CC108" s="1271"/>
      <c r="CD108" s="1271"/>
      <c r="CE108" s="1271"/>
      <c r="CF108" s="1271"/>
      <c r="CG108" s="107">
        <v>0</v>
      </c>
      <c r="CH108" s="106">
        <v>0</v>
      </c>
      <c r="CI108" s="1243"/>
      <c r="CJ108" s="1244"/>
      <c r="CK108" s="1271"/>
      <c r="CL108" s="1271"/>
      <c r="CM108" s="1271"/>
      <c r="CN108" s="1271"/>
      <c r="CO108" s="1271"/>
      <c r="CP108" s="1271"/>
      <c r="CQ108" s="107">
        <v>0</v>
      </c>
      <c r="CR108" s="108">
        <v>0</v>
      </c>
      <c r="CS108" s="372">
        <f t="shared" si="121"/>
        <v>0</v>
      </c>
      <c r="CT108" s="274">
        <f t="shared" si="121"/>
        <v>0</v>
      </c>
    </row>
    <row r="109" spans="1:98" ht="15.75" thickBot="1" x14ac:dyDescent="0.3">
      <c r="A109" s="2267" t="s">
        <v>157</v>
      </c>
      <c r="B109" s="2268"/>
      <c r="C109" s="2268"/>
      <c r="D109" s="2269"/>
      <c r="E109" s="1248"/>
      <c r="F109" s="781"/>
      <c r="G109" s="787"/>
      <c r="H109" s="787"/>
      <c r="I109" s="787"/>
      <c r="J109" s="787"/>
      <c r="K109" s="787"/>
      <c r="L109" s="787"/>
      <c r="M109" s="105">
        <v>0</v>
      </c>
      <c r="N109" s="106">
        <v>0</v>
      </c>
      <c r="O109" s="1249"/>
      <c r="P109" s="782"/>
      <c r="Q109" s="788"/>
      <c r="R109" s="788"/>
      <c r="S109" s="788"/>
      <c r="T109" s="788"/>
      <c r="U109" s="788"/>
      <c r="V109" s="788"/>
      <c r="W109" s="107">
        <v>0</v>
      </c>
      <c r="X109" s="106">
        <v>0</v>
      </c>
      <c r="Y109" s="1061"/>
      <c r="Z109" s="738"/>
      <c r="AA109" s="120"/>
      <c r="AB109" s="120"/>
      <c r="AC109" s="120"/>
      <c r="AD109" s="120"/>
      <c r="AE109" s="120"/>
      <c r="AF109" s="120"/>
      <c r="AG109" s="523">
        <f t="shared" si="120"/>
        <v>0</v>
      </c>
      <c r="AH109" s="522">
        <f t="shared" si="120"/>
        <v>0</v>
      </c>
      <c r="AI109" s="105">
        <v>0</v>
      </c>
      <c r="AJ109" s="106">
        <v>0</v>
      </c>
      <c r="AK109" s="1243"/>
      <c r="AL109" s="1244"/>
      <c r="AM109" s="1271"/>
      <c r="AN109" s="1271"/>
      <c r="AO109" s="1271"/>
      <c r="AP109" s="1271"/>
      <c r="AQ109" s="1271"/>
      <c r="AR109" s="1271"/>
      <c r="AS109" s="107">
        <v>0</v>
      </c>
      <c r="AT109" s="106">
        <v>0</v>
      </c>
      <c r="AU109" s="1243"/>
      <c r="AV109" s="1244"/>
      <c r="AW109" s="1271"/>
      <c r="AX109" s="1271"/>
      <c r="AY109" s="1271"/>
      <c r="AZ109" s="1271"/>
      <c r="BA109" s="1271"/>
      <c r="BB109" s="1271"/>
      <c r="BC109" s="107">
        <v>0</v>
      </c>
      <c r="BD109" s="106">
        <v>0</v>
      </c>
      <c r="BE109" s="1243"/>
      <c r="BF109" s="1244"/>
      <c r="BG109" s="1271"/>
      <c r="BH109" s="1271"/>
      <c r="BI109" s="1271"/>
      <c r="BJ109" s="1271"/>
      <c r="BK109" s="1271"/>
      <c r="BL109" s="1271"/>
      <c r="BM109" s="107">
        <v>0</v>
      </c>
      <c r="BN109" s="106">
        <v>0</v>
      </c>
      <c r="BO109" s="1243"/>
      <c r="BP109" s="1244"/>
      <c r="BQ109" s="1271"/>
      <c r="BR109" s="1271"/>
      <c r="BS109" s="1271"/>
      <c r="BT109" s="1271"/>
      <c r="BU109" s="1271"/>
      <c r="BV109" s="1271"/>
      <c r="BW109" s="107">
        <v>0</v>
      </c>
      <c r="BX109" s="106">
        <v>0</v>
      </c>
      <c r="BY109" s="1243"/>
      <c r="BZ109" s="1244"/>
      <c r="CA109" s="1271"/>
      <c r="CB109" s="1271"/>
      <c r="CC109" s="1271"/>
      <c r="CD109" s="1271"/>
      <c r="CE109" s="1271"/>
      <c r="CF109" s="1271"/>
      <c r="CG109" s="107">
        <v>0</v>
      </c>
      <c r="CH109" s="106">
        <v>0</v>
      </c>
      <c r="CI109" s="1243"/>
      <c r="CJ109" s="1244"/>
      <c r="CK109" s="1271"/>
      <c r="CL109" s="1271"/>
      <c r="CM109" s="1271"/>
      <c r="CN109" s="1271"/>
      <c r="CO109" s="1271"/>
      <c r="CP109" s="1271"/>
      <c r="CQ109" s="107">
        <v>0</v>
      </c>
      <c r="CR109" s="108">
        <v>0</v>
      </c>
      <c r="CS109" s="372">
        <f t="shared" si="121"/>
        <v>0</v>
      </c>
      <c r="CT109" s="274">
        <f t="shared" si="121"/>
        <v>0</v>
      </c>
    </row>
    <row r="110" spans="1:98" ht="15.75" thickTop="1" x14ac:dyDescent="0.25">
      <c r="A110" s="2288" t="s">
        <v>177</v>
      </c>
      <c r="B110" s="2289"/>
      <c r="C110" s="2289"/>
      <c r="D110" s="2290"/>
      <c r="E110" s="1062"/>
      <c r="F110" s="1063"/>
      <c r="G110" s="125"/>
      <c r="H110" s="125"/>
      <c r="I110" s="125"/>
      <c r="J110" s="125"/>
      <c r="K110" s="125"/>
      <c r="L110" s="125"/>
      <c r="M110" s="524"/>
      <c r="N110" s="531">
        <f>SUM(N106:N109)</f>
        <v>0</v>
      </c>
      <c r="O110" s="1066"/>
      <c r="P110" s="1067"/>
      <c r="Q110" s="529"/>
      <c r="R110" s="529"/>
      <c r="S110" s="529"/>
      <c r="T110" s="529"/>
      <c r="U110" s="529"/>
      <c r="V110" s="529"/>
      <c r="W110" s="532"/>
      <c r="X110" s="493">
        <f>SUM(X106:X109)</f>
        <v>0</v>
      </c>
      <c r="Y110" s="1062"/>
      <c r="Z110" s="1063"/>
      <c r="AA110" s="125"/>
      <c r="AB110" s="125"/>
      <c r="AC110" s="125"/>
      <c r="AD110" s="125"/>
      <c r="AE110" s="125"/>
      <c r="AF110" s="125"/>
      <c r="AG110" s="524"/>
      <c r="AH110" s="512">
        <f>SUM(AH106:AH109)</f>
        <v>0</v>
      </c>
      <c r="AI110" s="322"/>
      <c r="AJ110" s="309">
        <f>SUM(AJ106:AJ109)</f>
        <v>0</v>
      </c>
      <c r="AK110" s="1074"/>
      <c r="AL110" s="978"/>
      <c r="AM110" s="313"/>
      <c r="AN110" s="313"/>
      <c r="AO110" s="313"/>
      <c r="AP110" s="313"/>
      <c r="AQ110" s="313"/>
      <c r="AR110" s="313"/>
      <c r="AS110" s="323"/>
      <c r="AT110" s="309">
        <f>SUM(AT106:AT109)</f>
        <v>0</v>
      </c>
      <c r="AU110" s="1074"/>
      <c r="AV110" s="978"/>
      <c r="AW110" s="313"/>
      <c r="AX110" s="313"/>
      <c r="AY110" s="313"/>
      <c r="AZ110" s="313"/>
      <c r="BA110" s="313"/>
      <c r="BB110" s="313"/>
      <c r="BC110" s="323"/>
      <c r="BD110" s="309">
        <f>SUM(BD106:BD109)</f>
        <v>0</v>
      </c>
      <c r="BE110" s="1074"/>
      <c r="BF110" s="978"/>
      <c r="BG110" s="313"/>
      <c r="BH110" s="313"/>
      <c r="BI110" s="313"/>
      <c r="BJ110" s="313"/>
      <c r="BK110" s="313"/>
      <c r="BL110" s="313"/>
      <c r="BM110" s="323"/>
      <c r="BN110" s="309">
        <f>SUM(BN106:BN109)</f>
        <v>0</v>
      </c>
      <c r="BO110" s="1074"/>
      <c r="BP110" s="978"/>
      <c r="BQ110" s="313"/>
      <c r="BR110" s="313"/>
      <c r="BS110" s="313"/>
      <c r="BT110" s="313"/>
      <c r="BU110" s="313"/>
      <c r="BV110" s="313"/>
      <c r="BW110" s="323"/>
      <c r="BX110" s="309">
        <f>SUM(BX106:BX109)</f>
        <v>0</v>
      </c>
      <c r="BY110" s="1074"/>
      <c r="BZ110" s="978"/>
      <c r="CA110" s="313"/>
      <c r="CB110" s="313"/>
      <c r="CC110" s="313"/>
      <c r="CD110" s="313"/>
      <c r="CE110" s="313"/>
      <c r="CF110" s="313"/>
      <c r="CG110" s="323"/>
      <c r="CH110" s="309">
        <f>SUM(CH106:CH109)</f>
        <v>0</v>
      </c>
      <c r="CI110" s="1074"/>
      <c r="CJ110" s="978"/>
      <c r="CK110" s="313"/>
      <c r="CL110" s="313"/>
      <c r="CM110" s="313"/>
      <c r="CN110" s="313"/>
      <c r="CO110" s="313"/>
      <c r="CP110" s="313"/>
      <c r="CQ110" s="323"/>
      <c r="CR110" s="311">
        <f>SUM(CR106:CR109)</f>
        <v>0</v>
      </c>
      <c r="CS110" s="322"/>
      <c r="CT110" s="261">
        <f>SUM(CT106:CT109)</f>
        <v>0</v>
      </c>
    </row>
    <row r="111" spans="1:98" x14ac:dyDescent="0.25">
      <c r="A111" s="2282" t="s">
        <v>159</v>
      </c>
      <c r="B111" s="2283"/>
      <c r="C111" s="2283"/>
      <c r="D111" s="2284"/>
      <c r="E111" s="1058"/>
      <c r="F111" s="325"/>
      <c r="G111" s="1121"/>
      <c r="H111" s="1121"/>
      <c r="I111" s="1121"/>
      <c r="J111" s="1121"/>
      <c r="K111" s="1121"/>
      <c r="L111" s="1121"/>
      <c r="M111" s="1110"/>
      <c r="N111" s="1122"/>
      <c r="O111" s="1059"/>
      <c r="P111" s="533"/>
      <c r="Q111" s="1123"/>
      <c r="R111" s="1123"/>
      <c r="S111" s="1123"/>
      <c r="T111" s="1123"/>
      <c r="U111" s="1123"/>
      <c r="V111" s="1123"/>
      <c r="W111" s="1123"/>
      <c r="X111" s="1124"/>
      <c r="Y111" s="1060"/>
      <c r="Z111" s="328"/>
      <c r="AA111" s="1125"/>
      <c r="AB111" s="1125"/>
      <c r="AC111" s="1125"/>
      <c r="AD111" s="1125"/>
      <c r="AE111" s="1125"/>
      <c r="AF111" s="1125"/>
      <c r="AG111" s="1114"/>
      <c r="AH111" s="1126"/>
      <c r="AI111" s="1116"/>
      <c r="AJ111" s="1127"/>
      <c r="AK111" s="1060"/>
      <c r="AL111" s="328"/>
      <c r="AM111" s="1125"/>
      <c r="AN111" s="1125"/>
      <c r="AO111" s="1125"/>
      <c r="AP111" s="1125"/>
      <c r="AQ111" s="1125"/>
      <c r="AR111" s="1125"/>
      <c r="AS111" s="1117"/>
      <c r="AT111" s="1127"/>
      <c r="AU111" s="1060"/>
      <c r="AV111" s="328"/>
      <c r="AW111" s="1125"/>
      <c r="AX111" s="1125"/>
      <c r="AY111" s="1125"/>
      <c r="AZ111" s="1125"/>
      <c r="BA111" s="1125"/>
      <c r="BB111" s="1125"/>
      <c r="BC111" s="1117"/>
      <c r="BD111" s="1127"/>
      <c r="BE111" s="1060"/>
      <c r="BF111" s="328"/>
      <c r="BG111" s="1125"/>
      <c r="BH111" s="1125"/>
      <c r="BI111" s="1125"/>
      <c r="BJ111" s="1125"/>
      <c r="BK111" s="1125"/>
      <c r="BL111" s="1125"/>
      <c r="BM111" s="1117"/>
      <c r="BN111" s="1127"/>
      <c r="BO111" s="1060"/>
      <c r="BP111" s="328"/>
      <c r="BQ111" s="1125"/>
      <c r="BR111" s="1125"/>
      <c r="BS111" s="1125"/>
      <c r="BT111" s="1125"/>
      <c r="BU111" s="1125"/>
      <c r="BV111" s="1125"/>
      <c r="BW111" s="1117"/>
      <c r="BX111" s="1127"/>
      <c r="BY111" s="1060"/>
      <c r="BZ111" s="328"/>
      <c r="CA111" s="1125"/>
      <c r="CB111" s="1125"/>
      <c r="CC111" s="1125"/>
      <c r="CD111" s="1125"/>
      <c r="CE111" s="1125"/>
      <c r="CF111" s="1125"/>
      <c r="CG111" s="1117"/>
      <c r="CH111" s="1127"/>
      <c r="CI111" s="1060"/>
      <c r="CJ111" s="328"/>
      <c r="CK111" s="1125"/>
      <c r="CL111" s="1125"/>
      <c r="CM111" s="1125"/>
      <c r="CN111" s="1125"/>
      <c r="CO111" s="1125"/>
      <c r="CP111" s="1125"/>
      <c r="CQ111" s="1117"/>
      <c r="CR111" s="1128"/>
      <c r="CS111" s="1119"/>
      <c r="CT111" s="1129"/>
    </row>
    <row r="112" spans="1:98" x14ac:dyDescent="0.25">
      <c r="A112" s="2176" t="s">
        <v>157</v>
      </c>
      <c r="B112" s="2177"/>
      <c r="C112" s="2177"/>
      <c r="D112" s="2178"/>
      <c r="E112" s="1248"/>
      <c r="F112" s="781"/>
      <c r="G112" s="1252"/>
      <c r="H112" s="1252"/>
      <c r="I112" s="1252"/>
      <c r="J112" s="1252"/>
      <c r="K112" s="1252"/>
      <c r="L112" s="1252"/>
      <c r="M112" s="1272">
        <v>0</v>
      </c>
      <c r="N112" s="882">
        <v>0</v>
      </c>
      <c r="O112" s="1249"/>
      <c r="P112" s="782"/>
      <c r="Q112" s="1253"/>
      <c r="R112" s="1253"/>
      <c r="S112" s="1253"/>
      <c r="T112" s="1253"/>
      <c r="U112" s="1253"/>
      <c r="V112" s="1253"/>
      <c r="W112" s="1273">
        <v>0</v>
      </c>
      <c r="X112" s="882">
        <v>0</v>
      </c>
      <c r="Y112" s="1061"/>
      <c r="Z112" s="738"/>
      <c r="AA112" s="1079"/>
      <c r="AB112" s="1079"/>
      <c r="AC112" s="1079"/>
      <c r="AD112" s="1079"/>
      <c r="AE112" s="1079"/>
      <c r="AF112" s="1079"/>
      <c r="AG112" s="1130">
        <f t="shared" ref="AG112:AH114" si="122">SUM(M112,W112)</f>
        <v>0</v>
      </c>
      <c r="AH112" s="1131">
        <f t="shared" si="122"/>
        <v>0</v>
      </c>
      <c r="AI112" s="1273">
        <v>0</v>
      </c>
      <c r="AJ112" s="882">
        <v>0</v>
      </c>
      <c r="AK112" s="1243"/>
      <c r="AL112" s="1244"/>
      <c r="AM112" s="1256"/>
      <c r="AN112" s="1256"/>
      <c r="AO112" s="1256"/>
      <c r="AP112" s="1256"/>
      <c r="AQ112" s="1256"/>
      <c r="AR112" s="1256"/>
      <c r="AS112" s="1273">
        <v>0</v>
      </c>
      <c r="AT112" s="882">
        <v>0</v>
      </c>
      <c r="AU112" s="1243"/>
      <c r="AV112" s="1244"/>
      <c r="AW112" s="1256"/>
      <c r="AX112" s="1256"/>
      <c r="AY112" s="1256"/>
      <c r="AZ112" s="1256"/>
      <c r="BA112" s="1256"/>
      <c r="BB112" s="1256"/>
      <c r="BC112" s="1273">
        <v>0</v>
      </c>
      <c r="BD112" s="882">
        <v>0</v>
      </c>
      <c r="BE112" s="1243"/>
      <c r="BF112" s="1244"/>
      <c r="BG112" s="1256"/>
      <c r="BH112" s="1256"/>
      <c r="BI112" s="1256"/>
      <c r="BJ112" s="1256"/>
      <c r="BK112" s="1256"/>
      <c r="BL112" s="1256"/>
      <c r="BM112" s="1273">
        <v>0</v>
      </c>
      <c r="BN112" s="882">
        <v>0</v>
      </c>
      <c r="BO112" s="1243"/>
      <c r="BP112" s="1244"/>
      <c r="BQ112" s="1256"/>
      <c r="BR112" s="1256"/>
      <c r="BS112" s="1256"/>
      <c r="BT112" s="1256"/>
      <c r="BU112" s="1256"/>
      <c r="BV112" s="1256"/>
      <c r="BW112" s="1273">
        <v>0</v>
      </c>
      <c r="BX112" s="882">
        <v>0</v>
      </c>
      <c r="BY112" s="1243"/>
      <c r="BZ112" s="1244"/>
      <c r="CA112" s="1256"/>
      <c r="CB112" s="1256"/>
      <c r="CC112" s="1256"/>
      <c r="CD112" s="1256"/>
      <c r="CE112" s="1256"/>
      <c r="CF112" s="1256"/>
      <c r="CG112" s="1273">
        <v>0</v>
      </c>
      <c r="CH112" s="882">
        <v>0</v>
      </c>
      <c r="CI112" s="1243"/>
      <c r="CJ112" s="1244"/>
      <c r="CK112" s="1256"/>
      <c r="CL112" s="1256"/>
      <c r="CM112" s="1256"/>
      <c r="CN112" s="1256"/>
      <c r="CO112" s="1256"/>
      <c r="CP112" s="1256"/>
      <c r="CQ112" s="1273">
        <v>0</v>
      </c>
      <c r="CR112" s="885">
        <v>0</v>
      </c>
      <c r="CS112" s="1720">
        <f t="shared" ref="CS112:CT114" si="123">SUM(AI112,AS112,BC112,BM112,BW112,CG112,CQ112)</f>
        <v>0</v>
      </c>
      <c r="CT112" s="1132">
        <f t="shared" si="123"/>
        <v>0</v>
      </c>
    </row>
    <row r="113" spans="1:98" x14ac:dyDescent="0.25">
      <c r="A113" s="2176" t="s">
        <v>157</v>
      </c>
      <c r="B113" s="2177"/>
      <c r="C113" s="2177"/>
      <c r="D113" s="2178"/>
      <c r="E113" s="1248"/>
      <c r="F113" s="781"/>
      <c r="G113" s="1252"/>
      <c r="H113" s="1252"/>
      <c r="I113" s="1252"/>
      <c r="J113" s="1252"/>
      <c r="K113" s="1252"/>
      <c r="L113" s="1252"/>
      <c r="M113" s="1272">
        <v>0</v>
      </c>
      <c r="N113" s="882">
        <v>0</v>
      </c>
      <c r="O113" s="1249"/>
      <c r="P113" s="782"/>
      <c r="Q113" s="1253"/>
      <c r="R113" s="1253"/>
      <c r="S113" s="1253"/>
      <c r="T113" s="1253"/>
      <c r="U113" s="1253"/>
      <c r="V113" s="1253"/>
      <c r="W113" s="1273">
        <v>0</v>
      </c>
      <c r="X113" s="882">
        <v>0</v>
      </c>
      <c r="Y113" s="1061"/>
      <c r="Z113" s="738"/>
      <c r="AA113" s="1079"/>
      <c r="AB113" s="1079"/>
      <c r="AC113" s="1079"/>
      <c r="AD113" s="1079"/>
      <c r="AE113" s="1079"/>
      <c r="AF113" s="1079"/>
      <c r="AG113" s="1130">
        <f t="shared" si="122"/>
        <v>0</v>
      </c>
      <c r="AH113" s="1131">
        <f t="shared" si="122"/>
        <v>0</v>
      </c>
      <c r="AI113" s="1273">
        <v>0</v>
      </c>
      <c r="AJ113" s="882">
        <v>0</v>
      </c>
      <c r="AK113" s="1243"/>
      <c r="AL113" s="1244"/>
      <c r="AM113" s="1256"/>
      <c r="AN113" s="1256"/>
      <c r="AO113" s="1256"/>
      <c r="AP113" s="1256"/>
      <c r="AQ113" s="1256"/>
      <c r="AR113" s="1256"/>
      <c r="AS113" s="1273">
        <v>0</v>
      </c>
      <c r="AT113" s="882">
        <v>0</v>
      </c>
      <c r="AU113" s="1243"/>
      <c r="AV113" s="1244"/>
      <c r="AW113" s="1256"/>
      <c r="AX113" s="1256"/>
      <c r="AY113" s="1256"/>
      <c r="AZ113" s="1256"/>
      <c r="BA113" s="1256"/>
      <c r="BB113" s="1256"/>
      <c r="BC113" s="1273">
        <v>0</v>
      </c>
      <c r="BD113" s="882">
        <v>0</v>
      </c>
      <c r="BE113" s="1243"/>
      <c r="BF113" s="1244"/>
      <c r="BG113" s="1256"/>
      <c r="BH113" s="1256"/>
      <c r="BI113" s="1256"/>
      <c r="BJ113" s="1256"/>
      <c r="BK113" s="1256"/>
      <c r="BL113" s="1256"/>
      <c r="BM113" s="1273">
        <v>0</v>
      </c>
      <c r="BN113" s="882">
        <v>0</v>
      </c>
      <c r="BO113" s="1243"/>
      <c r="BP113" s="1244"/>
      <c r="BQ113" s="1256"/>
      <c r="BR113" s="1256"/>
      <c r="BS113" s="1256"/>
      <c r="BT113" s="1256"/>
      <c r="BU113" s="1256"/>
      <c r="BV113" s="1256"/>
      <c r="BW113" s="1273">
        <v>0</v>
      </c>
      <c r="BX113" s="882">
        <v>0</v>
      </c>
      <c r="BY113" s="1243"/>
      <c r="BZ113" s="1244"/>
      <c r="CA113" s="1256"/>
      <c r="CB113" s="1256"/>
      <c r="CC113" s="1256"/>
      <c r="CD113" s="1256"/>
      <c r="CE113" s="1256"/>
      <c r="CF113" s="1256"/>
      <c r="CG113" s="1273">
        <v>0</v>
      </c>
      <c r="CH113" s="882">
        <v>0</v>
      </c>
      <c r="CI113" s="1243"/>
      <c r="CJ113" s="1244"/>
      <c r="CK113" s="1256"/>
      <c r="CL113" s="1256"/>
      <c r="CM113" s="1256"/>
      <c r="CN113" s="1256"/>
      <c r="CO113" s="1256"/>
      <c r="CP113" s="1256"/>
      <c r="CQ113" s="1273">
        <v>0</v>
      </c>
      <c r="CR113" s="885">
        <v>0</v>
      </c>
      <c r="CS113" s="1720">
        <f t="shared" si="123"/>
        <v>0</v>
      </c>
      <c r="CT113" s="1132">
        <f t="shared" si="123"/>
        <v>0</v>
      </c>
    </row>
    <row r="114" spans="1:98" ht="15.75" thickBot="1" x14ac:dyDescent="0.3">
      <c r="A114" s="2346" t="s">
        <v>157</v>
      </c>
      <c r="B114" s="2347"/>
      <c r="C114" s="2347"/>
      <c r="D114" s="2348"/>
      <c r="E114" s="1248"/>
      <c r="F114" s="781"/>
      <c r="G114" s="1252"/>
      <c r="H114" s="1252"/>
      <c r="I114" s="1252"/>
      <c r="J114" s="1252"/>
      <c r="K114" s="1252"/>
      <c r="L114" s="1252"/>
      <c r="M114" s="1272">
        <v>0</v>
      </c>
      <c r="N114" s="882">
        <v>0</v>
      </c>
      <c r="O114" s="1249"/>
      <c r="P114" s="782"/>
      <c r="Q114" s="1253"/>
      <c r="R114" s="1253"/>
      <c r="S114" s="1253"/>
      <c r="T114" s="1253"/>
      <c r="U114" s="1253"/>
      <c r="V114" s="1253"/>
      <c r="W114" s="1273">
        <v>0</v>
      </c>
      <c r="X114" s="882">
        <v>0</v>
      </c>
      <c r="Y114" s="1061"/>
      <c r="Z114" s="738"/>
      <c r="AA114" s="1079"/>
      <c r="AB114" s="1079"/>
      <c r="AC114" s="1079"/>
      <c r="AD114" s="1079"/>
      <c r="AE114" s="1079"/>
      <c r="AF114" s="1079"/>
      <c r="AG114" s="1130">
        <f t="shared" si="122"/>
        <v>0</v>
      </c>
      <c r="AH114" s="1131">
        <f t="shared" si="122"/>
        <v>0</v>
      </c>
      <c r="AI114" s="1273">
        <v>0</v>
      </c>
      <c r="AJ114" s="882">
        <v>0</v>
      </c>
      <c r="AK114" s="1243"/>
      <c r="AL114" s="1244"/>
      <c r="AM114" s="1256"/>
      <c r="AN114" s="1256"/>
      <c r="AO114" s="1256"/>
      <c r="AP114" s="1256"/>
      <c r="AQ114" s="1256"/>
      <c r="AR114" s="1256"/>
      <c r="AS114" s="1273">
        <v>0</v>
      </c>
      <c r="AT114" s="882">
        <v>0</v>
      </c>
      <c r="AU114" s="1243"/>
      <c r="AV114" s="1244"/>
      <c r="AW114" s="1256"/>
      <c r="AX114" s="1256"/>
      <c r="AY114" s="1256"/>
      <c r="AZ114" s="1256"/>
      <c r="BA114" s="1256"/>
      <c r="BB114" s="1256"/>
      <c r="BC114" s="1273">
        <v>0</v>
      </c>
      <c r="BD114" s="882">
        <v>0</v>
      </c>
      <c r="BE114" s="1243"/>
      <c r="BF114" s="1244"/>
      <c r="BG114" s="1256"/>
      <c r="BH114" s="1256"/>
      <c r="BI114" s="1256"/>
      <c r="BJ114" s="1256"/>
      <c r="BK114" s="1256"/>
      <c r="BL114" s="1256"/>
      <c r="BM114" s="1273">
        <v>0</v>
      </c>
      <c r="BN114" s="882">
        <v>0</v>
      </c>
      <c r="BO114" s="1243"/>
      <c r="BP114" s="1244"/>
      <c r="BQ114" s="1256"/>
      <c r="BR114" s="1256"/>
      <c r="BS114" s="1256"/>
      <c r="BT114" s="1256"/>
      <c r="BU114" s="1256"/>
      <c r="BV114" s="1256"/>
      <c r="BW114" s="1273">
        <v>0</v>
      </c>
      <c r="BX114" s="882">
        <v>0</v>
      </c>
      <c r="BY114" s="1243"/>
      <c r="BZ114" s="1244"/>
      <c r="CA114" s="1256"/>
      <c r="CB114" s="1256"/>
      <c r="CC114" s="1256"/>
      <c r="CD114" s="1256"/>
      <c r="CE114" s="1256"/>
      <c r="CF114" s="1256"/>
      <c r="CG114" s="1273">
        <v>0</v>
      </c>
      <c r="CH114" s="882">
        <v>0</v>
      </c>
      <c r="CI114" s="1243"/>
      <c r="CJ114" s="1244"/>
      <c r="CK114" s="1256"/>
      <c r="CL114" s="1256"/>
      <c r="CM114" s="1256"/>
      <c r="CN114" s="1256"/>
      <c r="CO114" s="1256"/>
      <c r="CP114" s="1256"/>
      <c r="CQ114" s="1273">
        <v>0</v>
      </c>
      <c r="CR114" s="885">
        <v>0</v>
      </c>
      <c r="CS114" s="1720">
        <f t="shared" si="123"/>
        <v>0</v>
      </c>
      <c r="CT114" s="1132">
        <f t="shared" si="123"/>
        <v>0</v>
      </c>
    </row>
    <row r="115" spans="1:98" ht="15.75" thickTop="1" x14ac:dyDescent="0.25">
      <c r="A115" s="2331" t="s">
        <v>179</v>
      </c>
      <c r="B115" s="2332"/>
      <c r="C115" s="2332"/>
      <c r="D115" s="2333"/>
      <c r="E115" s="1062"/>
      <c r="F115" s="1063"/>
      <c r="G115" s="1133"/>
      <c r="H115" s="1133"/>
      <c r="I115" s="1133"/>
      <c r="J115" s="1133"/>
      <c r="K115" s="1133"/>
      <c r="L115" s="1133"/>
      <c r="M115" s="1134"/>
      <c r="N115" s="1135">
        <f>SUM(N112:N114)</f>
        <v>0</v>
      </c>
      <c r="O115" s="1066"/>
      <c r="P115" s="1136"/>
      <c r="Q115" s="1137"/>
      <c r="R115" s="1137"/>
      <c r="S115" s="1137"/>
      <c r="T115" s="1137"/>
      <c r="U115" s="1137"/>
      <c r="V115" s="1137"/>
      <c r="W115" s="1138"/>
      <c r="X115" s="1135">
        <f>SUM(X112:X114)</f>
        <v>0</v>
      </c>
      <c r="Y115" s="1062"/>
      <c r="Z115" s="1139"/>
      <c r="AA115" s="1140"/>
      <c r="AB115" s="1140"/>
      <c r="AC115" s="1140"/>
      <c r="AD115" s="1140"/>
      <c r="AE115" s="1140"/>
      <c r="AF115" s="1140"/>
      <c r="AG115" s="1141"/>
      <c r="AH115" s="1142">
        <f>SUM(AH112:AH114)</f>
        <v>0</v>
      </c>
      <c r="AI115" s="1143"/>
      <c r="AJ115" s="1144">
        <f>SUM(AJ112:AJ114)</f>
        <v>0</v>
      </c>
      <c r="AK115" s="1074"/>
      <c r="AL115" s="1145"/>
      <c r="AM115" s="1146"/>
      <c r="AN115" s="1146"/>
      <c r="AO115" s="1146"/>
      <c r="AP115" s="1146"/>
      <c r="AQ115" s="1146"/>
      <c r="AR115" s="1146"/>
      <c r="AS115" s="1147"/>
      <c r="AT115" s="1144">
        <f>SUM(AT112:AT114)</f>
        <v>0</v>
      </c>
      <c r="AU115" s="1074"/>
      <c r="AV115" s="1145"/>
      <c r="AW115" s="1146"/>
      <c r="AX115" s="1146"/>
      <c r="AY115" s="1146"/>
      <c r="AZ115" s="1146"/>
      <c r="BA115" s="1146"/>
      <c r="BB115" s="1146"/>
      <c r="BC115" s="1147"/>
      <c r="BD115" s="1144">
        <f>SUM(BD112:BD114)</f>
        <v>0</v>
      </c>
      <c r="BE115" s="1074"/>
      <c r="BF115" s="1145"/>
      <c r="BG115" s="1146"/>
      <c r="BH115" s="1146"/>
      <c r="BI115" s="1146"/>
      <c r="BJ115" s="1146"/>
      <c r="BK115" s="1146"/>
      <c r="BL115" s="1146"/>
      <c r="BM115" s="1147"/>
      <c r="BN115" s="1144">
        <f>SUM(BN112:BN114)</f>
        <v>0</v>
      </c>
      <c r="BO115" s="1074"/>
      <c r="BP115" s="1145"/>
      <c r="BQ115" s="1146"/>
      <c r="BR115" s="1146"/>
      <c r="BS115" s="1146"/>
      <c r="BT115" s="1146"/>
      <c r="BU115" s="1146"/>
      <c r="BV115" s="1146"/>
      <c r="BW115" s="1147"/>
      <c r="BX115" s="1144">
        <f>SUM(BX112:BX114)</f>
        <v>0</v>
      </c>
      <c r="BY115" s="1074"/>
      <c r="BZ115" s="1145"/>
      <c r="CA115" s="1146"/>
      <c r="CB115" s="1146"/>
      <c r="CC115" s="1146"/>
      <c r="CD115" s="1146"/>
      <c r="CE115" s="1146"/>
      <c r="CF115" s="1146"/>
      <c r="CG115" s="1147"/>
      <c r="CH115" s="1144">
        <f>SUM(CH112:CH114)</f>
        <v>0</v>
      </c>
      <c r="CI115" s="1074"/>
      <c r="CJ115" s="1145"/>
      <c r="CK115" s="1146"/>
      <c r="CL115" s="1146"/>
      <c r="CM115" s="1146"/>
      <c r="CN115" s="1146"/>
      <c r="CO115" s="1146"/>
      <c r="CP115" s="1146"/>
      <c r="CQ115" s="1147"/>
      <c r="CR115" s="1148">
        <f>SUM(CR112:CR114)</f>
        <v>0</v>
      </c>
      <c r="CS115" s="1143"/>
      <c r="CT115" s="1148">
        <f>SUM(CT112:CT114)</f>
        <v>0</v>
      </c>
    </row>
    <row r="116" spans="1:98" x14ac:dyDescent="0.25">
      <c r="A116" s="2276" t="s">
        <v>104</v>
      </c>
      <c r="B116" s="2277"/>
      <c r="C116" s="2277"/>
      <c r="D116" s="2278"/>
      <c r="E116" s="1049"/>
      <c r="F116" s="189"/>
      <c r="G116" s="1078"/>
      <c r="H116" s="1078"/>
      <c r="I116" s="1078"/>
      <c r="J116" s="1078"/>
      <c r="K116" s="1078"/>
      <c r="L116" s="1078"/>
      <c r="M116" s="1272">
        <v>0</v>
      </c>
      <c r="N116" s="882">
        <v>0</v>
      </c>
      <c r="O116" s="1249"/>
      <c r="P116" s="1274"/>
      <c r="Q116" s="1253"/>
      <c r="R116" s="1253"/>
      <c r="S116" s="1253"/>
      <c r="T116" s="1253"/>
      <c r="U116" s="1253"/>
      <c r="V116" s="1253"/>
      <c r="W116" s="1273">
        <v>0</v>
      </c>
      <c r="X116" s="882">
        <v>0</v>
      </c>
      <c r="Y116" s="1061"/>
      <c r="Z116" s="318"/>
      <c r="AA116" s="1079"/>
      <c r="AB116" s="1079"/>
      <c r="AC116" s="1079"/>
      <c r="AD116" s="1079"/>
      <c r="AE116" s="1079"/>
      <c r="AF116" s="1079"/>
      <c r="AG116" s="1130">
        <f t="shared" ref="AG116:AH122" si="124">SUM(M116,W116)</f>
        <v>0</v>
      </c>
      <c r="AH116" s="1131">
        <f t="shared" si="124"/>
        <v>0</v>
      </c>
      <c r="AI116" s="1273">
        <v>0</v>
      </c>
      <c r="AJ116" s="882">
        <v>0</v>
      </c>
      <c r="AK116" s="1243"/>
      <c r="AL116" s="1262"/>
      <c r="AM116" s="1256"/>
      <c r="AN116" s="1256"/>
      <c r="AO116" s="1256"/>
      <c r="AP116" s="1256"/>
      <c r="AQ116" s="1256"/>
      <c r="AR116" s="1256"/>
      <c r="AS116" s="1273">
        <v>0</v>
      </c>
      <c r="AT116" s="882">
        <v>0</v>
      </c>
      <c r="AU116" s="1243"/>
      <c r="AV116" s="1262"/>
      <c r="AW116" s="1256"/>
      <c r="AX116" s="1256"/>
      <c r="AY116" s="1256"/>
      <c r="AZ116" s="1256"/>
      <c r="BA116" s="1256"/>
      <c r="BB116" s="1256"/>
      <c r="BC116" s="1273">
        <v>0</v>
      </c>
      <c r="BD116" s="882">
        <v>0</v>
      </c>
      <c r="BE116" s="1243"/>
      <c r="BF116" s="1262"/>
      <c r="BG116" s="1256"/>
      <c r="BH116" s="1256"/>
      <c r="BI116" s="1256"/>
      <c r="BJ116" s="1256"/>
      <c r="BK116" s="1256"/>
      <c r="BL116" s="1256"/>
      <c r="BM116" s="1273">
        <v>0</v>
      </c>
      <c r="BN116" s="882">
        <v>0</v>
      </c>
      <c r="BO116" s="1243"/>
      <c r="BP116" s="1262"/>
      <c r="BQ116" s="1256"/>
      <c r="BR116" s="1256"/>
      <c r="BS116" s="1256"/>
      <c r="BT116" s="1256"/>
      <c r="BU116" s="1256"/>
      <c r="BV116" s="1256"/>
      <c r="BW116" s="1273">
        <v>0</v>
      </c>
      <c r="BX116" s="882">
        <v>0</v>
      </c>
      <c r="BY116" s="1243"/>
      <c r="BZ116" s="1262"/>
      <c r="CA116" s="1256"/>
      <c r="CB116" s="1256"/>
      <c r="CC116" s="1256"/>
      <c r="CD116" s="1256"/>
      <c r="CE116" s="1256"/>
      <c r="CF116" s="1256"/>
      <c r="CG116" s="1273">
        <v>0</v>
      </c>
      <c r="CH116" s="882">
        <v>0</v>
      </c>
      <c r="CI116" s="1243"/>
      <c r="CJ116" s="1262"/>
      <c r="CK116" s="1256"/>
      <c r="CL116" s="1256"/>
      <c r="CM116" s="1256"/>
      <c r="CN116" s="1256"/>
      <c r="CO116" s="1256"/>
      <c r="CP116" s="1256"/>
      <c r="CQ116" s="1273">
        <v>0</v>
      </c>
      <c r="CR116" s="885">
        <v>0</v>
      </c>
      <c r="CS116" s="1720">
        <f t="shared" ref="CS116:CT122" si="125">SUM(AI116,AS116,BC116,BM116,BW116,CG116,CQ116)</f>
        <v>0</v>
      </c>
      <c r="CT116" s="1132">
        <f t="shared" si="125"/>
        <v>0</v>
      </c>
    </row>
    <row r="117" spans="1:98" x14ac:dyDescent="0.25">
      <c r="A117" s="2276" t="s">
        <v>105</v>
      </c>
      <c r="B117" s="2277"/>
      <c r="C117" s="2277"/>
      <c r="D117" s="2278"/>
      <c r="E117" s="1049"/>
      <c r="F117" s="189"/>
      <c r="G117" s="1078"/>
      <c r="H117" s="1078"/>
      <c r="I117" s="1078"/>
      <c r="J117" s="1078"/>
      <c r="K117" s="1078"/>
      <c r="L117" s="1078"/>
      <c r="M117" s="1272">
        <v>0</v>
      </c>
      <c r="N117" s="882">
        <v>0</v>
      </c>
      <c r="O117" s="1249"/>
      <c r="P117" s="1274"/>
      <c r="Q117" s="1253"/>
      <c r="R117" s="1253"/>
      <c r="S117" s="1253"/>
      <c r="T117" s="1253"/>
      <c r="U117" s="1253"/>
      <c r="V117" s="1253"/>
      <c r="W117" s="1273">
        <v>0</v>
      </c>
      <c r="X117" s="882">
        <v>0</v>
      </c>
      <c r="Y117" s="1061"/>
      <c r="Z117" s="318"/>
      <c r="AA117" s="1079"/>
      <c r="AB117" s="1079"/>
      <c r="AC117" s="1079"/>
      <c r="AD117" s="1079"/>
      <c r="AE117" s="1079"/>
      <c r="AF117" s="1079"/>
      <c r="AG117" s="1130">
        <f t="shared" si="124"/>
        <v>0</v>
      </c>
      <c r="AH117" s="1131">
        <f t="shared" si="124"/>
        <v>0</v>
      </c>
      <c r="AI117" s="1273">
        <v>0</v>
      </c>
      <c r="AJ117" s="882">
        <v>0</v>
      </c>
      <c r="AK117" s="1243"/>
      <c r="AL117" s="1262"/>
      <c r="AM117" s="1256"/>
      <c r="AN117" s="1256"/>
      <c r="AO117" s="1256"/>
      <c r="AP117" s="1256"/>
      <c r="AQ117" s="1256"/>
      <c r="AR117" s="1256"/>
      <c r="AS117" s="1273">
        <v>0</v>
      </c>
      <c r="AT117" s="882">
        <v>0</v>
      </c>
      <c r="AU117" s="1243"/>
      <c r="AV117" s="1262"/>
      <c r="AW117" s="1256"/>
      <c r="AX117" s="1256"/>
      <c r="AY117" s="1256"/>
      <c r="AZ117" s="1256"/>
      <c r="BA117" s="1256"/>
      <c r="BB117" s="1256"/>
      <c r="BC117" s="1273">
        <v>0</v>
      </c>
      <c r="BD117" s="882">
        <v>0</v>
      </c>
      <c r="BE117" s="1243"/>
      <c r="BF117" s="1262"/>
      <c r="BG117" s="1256"/>
      <c r="BH117" s="1256"/>
      <c r="BI117" s="1256"/>
      <c r="BJ117" s="1256"/>
      <c r="BK117" s="1256"/>
      <c r="BL117" s="1256"/>
      <c r="BM117" s="1273">
        <v>0</v>
      </c>
      <c r="BN117" s="882">
        <v>0</v>
      </c>
      <c r="BO117" s="1243"/>
      <c r="BP117" s="1262"/>
      <c r="BQ117" s="1256"/>
      <c r="BR117" s="1256"/>
      <c r="BS117" s="1256"/>
      <c r="BT117" s="1256"/>
      <c r="BU117" s="1256"/>
      <c r="BV117" s="1256"/>
      <c r="BW117" s="1273">
        <v>0</v>
      </c>
      <c r="BX117" s="882">
        <v>0</v>
      </c>
      <c r="BY117" s="1243"/>
      <c r="BZ117" s="1262"/>
      <c r="CA117" s="1256"/>
      <c r="CB117" s="1256"/>
      <c r="CC117" s="1256"/>
      <c r="CD117" s="1256"/>
      <c r="CE117" s="1256"/>
      <c r="CF117" s="1256"/>
      <c r="CG117" s="1273">
        <v>0</v>
      </c>
      <c r="CH117" s="882">
        <v>0</v>
      </c>
      <c r="CI117" s="1243"/>
      <c r="CJ117" s="1262"/>
      <c r="CK117" s="1256"/>
      <c r="CL117" s="1256"/>
      <c r="CM117" s="1256"/>
      <c r="CN117" s="1256"/>
      <c r="CO117" s="1256"/>
      <c r="CP117" s="1256"/>
      <c r="CQ117" s="1273">
        <v>0</v>
      </c>
      <c r="CR117" s="885">
        <v>0</v>
      </c>
      <c r="CS117" s="1720">
        <f t="shared" si="125"/>
        <v>0</v>
      </c>
      <c r="CT117" s="1132">
        <f t="shared" si="125"/>
        <v>0</v>
      </c>
    </row>
    <row r="118" spans="1:98" x14ac:dyDescent="0.25">
      <c r="A118" s="2276" t="s">
        <v>106</v>
      </c>
      <c r="B118" s="2277"/>
      <c r="C118" s="2277"/>
      <c r="D118" s="2278"/>
      <c r="E118" s="1049"/>
      <c r="F118" s="189"/>
      <c r="G118" s="1078"/>
      <c r="H118" s="1078"/>
      <c r="I118" s="1078"/>
      <c r="J118" s="1078"/>
      <c r="K118" s="1078"/>
      <c r="L118" s="1078"/>
      <c r="M118" s="1272">
        <v>0</v>
      </c>
      <c r="N118" s="882">
        <v>0</v>
      </c>
      <c r="O118" s="1249"/>
      <c r="P118" s="1274"/>
      <c r="Q118" s="1253"/>
      <c r="R118" s="1253"/>
      <c r="S118" s="1253"/>
      <c r="T118" s="1253"/>
      <c r="U118" s="1253"/>
      <c r="V118" s="1253"/>
      <c r="W118" s="1273">
        <v>0</v>
      </c>
      <c r="X118" s="882">
        <v>0</v>
      </c>
      <c r="Y118" s="1061"/>
      <c r="Z118" s="318"/>
      <c r="AA118" s="1079"/>
      <c r="AB118" s="1079"/>
      <c r="AC118" s="1079"/>
      <c r="AD118" s="1079"/>
      <c r="AE118" s="1079"/>
      <c r="AF118" s="1079"/>
      <c r="AG118" s="1130">
        <f t="shared" si="124"/>
        <v>0</v>
      </c>
      <c r="AH118" s="1131">
        <f t="shared" si="124"/>
        <v>0</v>
      </c>
      <c r="AI118" s="1273">
        <v>0</v>
      </c>
      <c r="AJ118" s="882">
        <v>0</v>
      </c>
      <c r="AK118" s="1243"/>
      <c r="AL118" s="1262"/>
      <c r="AM118" s="1256"/>
      <c r="AN118" s="1256"/>
      <c r="AO118" s="1256"/>
      <c r="AP118" s="1256"/>
      <c r="AQ118" s="1256"/>
      <c r="AR118" s="1256"/>
      <c r="AS118" s="1273">
        <v>0</v>
      </c>
      <c r="AT118" s="882">
        <v>0</v>
      </c>
      <c r="AU118" s="1243"/>
      <c r="AV118" s="1262"/>
      <c r="AW118" s="1256"/>
      <c r="AX118" s="1256"/>
      <c r="AY118" s="1256"/>
      <c r="AZ118" s="1256"/>
      <c r="BA118" s="1256"/>
      <c r="BB118" s="1256"/>
      <c r="BC118" s="1273">
        <v>0</v>
      </c>
      <c r="BD118" s="882">
        <v>0</v>
      </c>
      <c r="BE118" s="1243"/>
      <c r="BF118" s="1262"/>
      <c r="BG118" s="1256"/>
      <c r="BH118" s="1256"/>
      <c r="BI118" s="1256"/>
      <c r="BJ118" s="1256"/>
      <c r="BK118" s="1256"/>
      <c r="BL118" s="1256"/>
      <c r="BM118" s="1273">
        <v>0</v>
      </c>
      <c r="BN118" s="882">
        <v>0</v>
      </c>
      <c r="BO118" s="1243"/>
      <c r="BP118" s="1262"/>
      <c r="BQ118" s="1256"/>
      <c r="BR118" s="1256"/>
      <c r="BS118" s="1256"/>
      <c r="BT118" s="1256"/>
      <c r="BU118" s="1256"/>
      <c r="BV118" s="1256"/>
      <c r="BW118" s="1273">
        <v>0</v>
      </c>
      <c r="BX118" s="882">
        <v>0</v>
      </c>
      <c r="BY118" s="1243"/>
      <c r="BZ118" s="1262"/>
      <c r="CA118" s="1256"/>
      <c r="CB118" s="1256"/>
      <c r="CC118" s="1256"/>
      <c r="CD118" s="1256"/>
      <c r="CE118" s="1256"/>
      <c r="CF118" s="1256"/>
      <c r="CG118" s="1273">
        <v>0</v>
      </c>
      <c r="CH118" s="882">
        <v>0</v>
      </c>
      <c r="CI118" s="1243"/>
      <c r="CJ118" s="1262"/>
      <c r="CK118" s="1256"/>
      <c r="CL118" s="1256"/>
      <c r="CM118" s="1256"/>
      <c r="CN118" s="1256"/>
      <c r="CO118" s="1256"/>
      <c r="CP118" s="1256"/>
      <c r="CQ118" s="1273">
        <v>0</v>
      </c>
      <c r="CR118" s="885">
        <v>0</v>
      </c>
      <c r="CS118" s="1720">
        <f t="shared" si="125"/>
        <v>0</v>
      </c>
      <c r="CT118" s="1132">
        <f t="shared" si="125"/>
        <v>0</v>
      </c>
    </row>
    <row r="119" spans="1:98" x14ac:dyDescent="0.25">
      <c r="A119" s="2276" t="s">
        <v>107</v>
      </c>
      <c r="B119" s="2277"/>
      <c r="C119" s="2277"/>
      <c r="D119" s="2278"/>
      <c r="E119" s="1049"/>
      <c r="F119" s="189"/>
      <c r="G119" s="1078"/>
      <c r="H119" s="1078"/>
      <c r="I119" s="1078"/>
      <c r="J119" s="1078"/>
      <c r="K119" s="1078"/>
      <c r="L119" s="1078"/>
      <c r="M119" s="1272">
        <v>0</v>
      </c>
      <c r="N119" s="882">
        <v>0</v>
      </c>
      <c r="O119" s="1249"/>
      <c r="P119" s="1274"/>
      <c r="Q119" s="1253"/>
      <c r="R119" s="1253"/>
      <c r="S119" s="1253"/>
      <c r="T119" s="1253"/>
      <c r="U119" s="1253"/>
      <c r="V119" s="1253"/>
      <c r="W119" s="1273">
        <v>0</v>
      </c>
      <c r="X119" s="882">
        <v>0</v>
      </c>
      <c r="Y119" s="1061"/>
      <c r="Z119" s="318"/>
      <c r="AA119" s="1079"/>
      <c r="AB119" s="1079"/>
      <c r="AC119" s="1079"/>
      <c r="AD119" s="1079"/>
      <c r="AE119" s="1079"/>
      <c r="AF119" s="1079"/>
      <c r="AG119" s="1130">
        <f t="shared" si="124"/>
        <v>0</v>
      </c>
      <c r="AH119" s="1131">
        <f t="shared" si="124"/>
        <v>0</v>
      </c>
      <c r="AI119" s="1273">
        <v>0</v>
      </c>
      <c r="AJ119" s="882">
        <v>0</v>
      </c>
      <c r="AK119" s="1243"/>
      <c r="AL119" s="1262"/>
      <c r="AM119" s="1256"/>
      <c r="AN119" s="1256"/>
      <c r="AO119" s="1256"/>
      <c r="AP119" s="1256"/>
      <c r="AQ119" s="1256"/>
      <c r="AR119" s="1256"/>
      <c r="AS119" s="1273">
        <v>0</v>
      </c>
      <c r="AT119" s="882">
        <v>0</v>
      </c>
      <c r="AU119" s="1243"/>
      <c r="AV119" s="1262"/>
      <c r="AW119" s="1256"/>
      <c r="AX119" s="1256"/>
      <c r="AY119" s="1256"/>
      <c r="AZ119" s="1256"/>
      <c r="BA119" s="1256"/>
      <c r="BB119" s="1256"/>
      <c r="BC119" s="1273">
        <v>0</v>
      </c>
      <c r="BD119" s="882">
        <v>0</v>
      </c>
      <c r="BE119" s="1243"/>
      <c r="BF119" s="1262"/>
      <c r="BG119" s="1256"/>
      <c r="BH119" s="1256"/>
      <c r="BI119" s="1256"/>
      <c r="BJ119" s="1256"/>
      <c r="BK119" s="1256"/>
      <c r="BL119" s="1256"/>
      <c r="BM119" s="1273">
        <v>0</v>
      </c>
      <c r="BN119" s="882">
        <v>0</v>
      </c>
      <c r="BO119" s="1243"/>
      <c r="BP119" s="1262"/>
      <c r="BQ119" s="1256"/>
      <c r="BR119" s="1256"/>
      <c r="BS119" s="1256"/>
      <c r="BT119" s="1256"/>
      <c r="BU119" s="1256"/>
      <c r="BV119" s="1256"/>
      <c r="BW119" s="1273">
        <v>0</v>
      </c>
      <c r="BX119" s="882">
        <v>0</v>
      </c>
      <c r="BY119" s="1243"/>
      <c r="BZ119" s="1262"/>
      <c r="CA119" s="1256"/>
      <c r="CB119" s="1256"/>
      <c r="CC119" s="1256"/>
      <c r="CD119" s="1256"/>
      <c r="CE119" s="1256"/>
      <c r="CF119" s="1256"/>
      <c r="CG119" s="1273">
        <v>0</v>
      </c>
      <c r="CH119" s="882">
        <v>0</v>
      </c>
      <c r="CI119" s="1243"/>
      <c r="CJ119" s="1262"/>
      <c r="CK119" s="1256"/>
      <c r="CL119" s="1256"/>
      <c r="CM119" s="1256"/>
      <c r="CN119" s="1256"/>
      <c r="CO119" s="1256"/>
      <c r="CP119" s="1256"/>
      <c r="CQ119" s="1273">
        <v>0</v>
      </c>
      <c r="CR119" s="885">
        <v>0</v>
      </c>
      <c r="CS119" s="1720">
        <f t="shared" si="125"/>
        <v>0</v>
      </c>
      <c r="CT119" s="1132">
        <f t="shared" si="125"/>
        <v>0</v>
      </c>
    </row>
    <row r="120" spans="1:98" x14ac:dyDescent="0.25">
      <c r="A120" s="2276" t="s">
        <v>108</v>
      </c>
      <c r="B120" s="2277"/>
      <c r="C120" s="2277"/>
      <c r="D120" s="2278"/>
      <c r="E120" s="1049"/>
      <c r="F120" s="189"/>
      <c r="G120" s="1078"/>
      <c r="H120" s="1078"/>
      <c r="I120" s="1078"/>
      <c r="J120" s="1078"/>
      <c r="K120" s="1078"/>
      <c r="L120" s="1078"/>
      <c r="M120" s="1272">
        <v>0</v>
      </c>
      <c r="N120" s="882">
        <v>0</v>
      </c>
      <c r="O120" s="1249"/>
      <c r="P120" s="1274"/>
      <c r="Q120" s="1253"/>
      <c r="R120" s="1253"/>
      <c r="S120" s="1253"/>
      <c r="T120" s="1253"/>
      <c r="U120" s="1253"/>
      <c r="V120" s="1253"/>
      <c r="W120" s="1273">
        <v>0</v>
      </c>
      <c r="X120" s="882">
        <v>0</v>
      </c>
      <c r="Y120" s="1061"/>
      <c r="Z120" s="318"/>
      <c r="AA120" s="1079"/>
      <c r="AB120" s="1079"/>
      <c r="AC120" s="1079"/>
      <c r="AD120" s="1079"/>
      <c r="AE120" s="1079"/>
      <c r="AF120" s="1079"/>
      <c r="AG120" s="1130">
        <f t="shared" si="124"/>
        <v>0</v>
      </c>
      <c r="AH120" s="1131">
        <f t="shared" si="124"/>
        <v>0</v>
      </c>
      <c r="AI120" s="1273">
        <v>0</v>
      </c>
      <c r="AJ120" s="882">
        <v>0</v>
      </c>
      <c r="AK120" s="1243"/>
      <c r="AL120" s="1262"/>
      <c r="AM120" s="1256"/>
      <c r="AN120" s="1256"/>
      <c r="AO120" s="1256"/>
      <c r="AP120" s="1256"/>
      <c r="AQ120" s="1256"/>
      <c r="AR120" s="1256"/>
      <c r="AS120" s="1273">
        <v>0</v>
      </c>
      <c r="AT120" s="882">
        <v>0</v>
      </c>
      <c r="AU120" s="1243"/>
      <c r="AV120" s="1262"/>
      <c r="AW120" s="1256"/>
      <c r="AX120" s="1256"/>
      <c r="AY120" s="1256"/>
      <c r="AZ120" s="1256"/>
      <c r="BA120" s="1256"/>
      <c r="BB120" s="1256"/>
      <c r="BC120" s="1273">
        <v>0</v>
      </c>
      <c r="BD120" s="882">
        <v>0</v>
      </c>
      <c r="BE120" s="1243"/>
      <c r="BF120" s="1262"/>
      <c r="BG120" s="1256"/>
      <c r="BH120" s="1256"/>
      <c r="BI120" s="1256"/>
      <c r="BJ120" s="1256"/>
      <c r="BK120" s="1256"/>
      <c r="BL120" s="1256"/>
      <c r="BM120" s="1273">
        <v>0</v>
      </c>
      <c r="BN120" s="882">
        <v>0</v>
      </c>
      <c r="BO120" s="1243"/>
      <c r="BP120" s="1262"/>
      <c r="BQ120" s="1256"/>
      <c r="BR120" s="1256"/>
      <c r="BS120" s="1256"/>
      <c r="BT120" s="1256"/>
      <c r="BU120" s="1256"/>
      <c r="BV120" s="1256"/>
      <c r="BW120" s="1273">
        <v>0</v>
      </c>
      <c r="BX120" s="882">
        <v>0</v>
      </c>
      <c r="BY120" s="1243"/>
      <c r="BZ120" s="1262"/>
      <c r="CA120" s="1256"/>
      <c r="CB120" s="1256"/>
      <c r="CC120" s="1256"/>
      <c r="CD120" s="1256"/>
      <c r="CE120" s="1256"/>
      <c r="CF120" s="1256"/>
      <c r="CG120" s="1273">
        <v>0</v>
      </c>
      <c r="CH120" s="882">
        <v>0</v>
      </c>
      <c r="CI120" s="1243"/>
      <c r="CJ120" s="1262"/>
      <c r="CK120" s="1256"/>
      <c r="CL120" s="1256"/>
      <c r="CM120" s="1256"/>
      <c r="CN120" s="1256"/>
      <c r="CO120" s="1256"/>
      <c r="CP120" s="1256"/>
      <c r="CQ120" s="1273">
        <v>0</v>
      </c>
      <c r="CR120" s="885">
        <v>0</v>
      </c>
      <c r="CS120" s="1720">
        <f t="shared" si="125"/>
        <v>0</v>
      </c>
      <c r="CT120" s="1132">
        <f t="shared" si="125"/>
        <v>0</v>
      </c>
    </row>
    <row r="121" spans="1:98" x14ac:dyDescent="0.25">
      <c r="A121" s="2276" t="s">
        <v>109</v>
      </c>
      <c r="B121" s="2277"/>
      <c r="C121" s="2277"/>
      <c r="D121" s="2278"/>
      <c r="E121" s="1049"/>
      <c r="F121" s="189"/>
      <c r="G121" s="1078"/>
      <c r="H121" s="1078"/>
      <c r="I121" s="1078"/>
      <c r="J121" s="1078"/>
      <c r="K121" s="1078"/>
      <c r="L121" s="1078"/>
      <c r="M121" s="1272">
        <v>0</v>
      </c>
      <c r="N121" s="882">
        <v>0</v>
      </c>
      <c r="O121" s="1249"/>
      <c r="P121" s="1274"/>
      <c r="Q121" s="1253"/>
      <c r="R121" s="1253"/>
      <c r="S121" s="1253"/>
      <c r="T121" s="1253"/>
      <c r="U121" s="1253"/>
      <c r="V121" s="1253"/>
      <c r="W121" s="1273">
        <v>0</v>
      </c>
      <c r="X121" s="882">
        <v>0</v>
      </c>
      <c r="Y121" s="1061"/>
      <c r="Z121" s="318"/>
      <c r="AA121" s="1079"/>
      <c r="AB121" s="1079"/>
      <c r="AC121" s="1079"/>
      <c r="AD121" s="1079"/>
      <c r="AE121" s="1079"/>
      <c r="AF121" s="1079"/>
      <c r="AG121" s="1130">
        <f t="shared" si="124"/>
        <v>0</v>
      </c>
      <c r="AH121" s="1131">
        <f t="shared" si="124"/>
        <v>0</v>
      </c>
      <c r="AI121" s="1273">
        <v>0</v>
      </c>
      <c r="AJ121" s="882">
        <v>0</v>
      </c>
      <c r="AK121" s="1243"/>
      <c r="AL121" s="1262"/>
      <c r="AM121" s="1256"/>
      <c r="AN121" s="1256"/>
      <c r="AO121" s="1256"/>
      <c r="AP121" s="1256"/>
      <c r="AQ121" s="1256"/>
      <c r="AR121" s="1256"/>
      <c r="AS121" s="1273">
        <v>0</v>
      </c>
      <c r="AT121" s="882">
        <v>0</v>
      </c>
      <c r="AU121" s="1243"/>
      <c r="AV121" s="1262"/>
      <c r="AW121" s="1256"/>
      <c r="AX121" s="1256"/>
      <c r="AY121" s="1256"/>
      <c r="AZ121" s="1256"/>
      <c r="BA121" s="1256"/>
      <c r="BB121" s="1256"/>
      <c r="BC121" s="1273">
        <v>0</v>
      </c>
      <c r="BD121" s="882">
        <v>0</v>
      </c>
      <c r="BE121" s="1243"/>
      <c r="BF121" s="1262"/>
      <c r="BG121" s="1256"/>
      <c r="BH121" s="1256"/>
      <c r="BI121" s="1256"/>
      <c r="BJ121" s="1256"/>
      <c r="BK121" s="1256"/>
      <c r="BL121" s="1256"/>
      <c r="BM121" s="1273">
        <v>0</v>
      </c>
      <c r="BN121" s="882">
        <v>0</v>
      </c>
      <c r="BO121" s="1243"/>
      <c r="BP121" s="1262"/>
      <c r="BQ121" s="1256"/>
      <c r="BR121" s="1256"/>
      <c r="BS121" s="1256"/>
      <c r="BT121" s="1256"/>
      <c r="BU121" s="1256"/>
      <c r="BV121" s="1256"/>
      <c r="BW121" s="1273">
        <v>0</v>
      </c>
      <c r="BX121" s="882">
        <v>0</v>
      </c>
      <c r="BY121" s="1243"/>
      <c r="BZ121" s="1262"/>
      <c r="CA121" s="1256"/>
      <c r="CB121" s="1256"/>
      <c r="CC121" s="1256"/>
      <c r="CD121" s="1256"/>
      <c r="CE121" s="1256"/>
      <c r="CF121" s="1256"/>
      <c r="CG121" s="1273">
        <v>0</v>
      </c>
      <c r="CH121" s="882">
        <v>0</v>
      </c>
      <c r="CI121" s="1243"/>
      <c r="CJ121" s="1262"/>
      <c r="CK121" s="1256"/>
      <c r="CL121" s="1256"/>
      <c r="CM121" s="1256"/>
      <c r="CN121" s="1256"/>
      <c r="CO121" s="1256"/>
      <c r="CP121" s="1256"/>
      <c r="CQ121" s="1273">
        <v>0</v>
      </c>
      <c r="CR121" s="885">
        <v>0</v>
      </c>
      <c r="CS121" s="1720">
        <f t="shared" si="125"/>
        <v>0</v>
      </c>
      <c r="CT121" s="1132">
        <f t="shared" si="125"/>
        <v>0</v>
      </c>
    </row>
    <row r="122" spans="1:98" ht="15.75" thickBot="1" x14ac:dyDescent="0.3">
      <c r="A122" s="2352" t="s">
        <v>110</v>
      </c>
      <c r="B122" s="2353"/>
      <c r="C122" s="2353"/>
      <c r="D122" s="2354"/>
      <c r="E122" s="1149"/>
      <c r="F122" s="192"/>
      <c r="G122" s="1150"/>
      <c r="H122" s="1078"/>
      <c r="I122" s="1078"/>
      <c r="J122" s="1078"/>
      <c r="K122" s="1078"/>
      <c r="L122" s="1078"/>
      <c r="M122" s="1275">
        <v>0</v>
      </c>
      <c r="N122" s="1276">
        <v>0</v>
      </c>
      <c r="O122" s="1277"/>
      <c r="P122" s="1278"/>
      <c r="Q122" s="1279"/>
      <c r="R122" s="1253"/>
      <c r="S122" s="1253"/>
      <c r="T122" s="1253"/>
      <c r="U122" s="1253"/>
      <c r="V122" s="1253"/>
      <c r="W122" s="1280">
        <v>0</v>
      </c>
      <c r="X122" s="1281">
        <v>0</v>
      </c>
      <c r="Y122" s="1151"/>
      <c r="Z122" s="319"/>
      <c r="AA122" s="1152"/>
      <c r="AB122" s="1153"/>
      <c r="AC122" s="1153"/>
      <c r="AD122" s="1153"/>
      <c r="AE122" s="1153"/>
      <c r="AF122" s="1153"/>
      <c r="AG122" s="1154">
        <f t="shared" si="124"/>
        <v>0</v>
      </c>
      <c r="AH122" s="1155">
        <f t="shared" si="124"/>
        <v>0</v>
      </c>
      <c r="AI122" s="1280">
        <v>0</v>
      </c>
      <c r="AJ122" s="1276">
        <v>0</v>
      </c>
      <c r="AK122" s="1265"/>
      <c r="AL122" s="1266"/>
      <c r="AM122" s="1282"/>
      <c r="AN122" s="1256"/>
      <c r="AO122" s="1256"/>
      <c r="AP122" s="1256"/>
      <c r="AQ122" s="1256"/>
      <c r="AR122" s="1256"/>
      <c r="AS122" s="1280">
        <v>0</v>
      </c>
      <c r="AT122" s="1276">
        <v>0</v>
      </c>
      <c r="AU122" s="1265"/>
      <c r="AV122" s="1266"/>
      <c r="AW122" s="1282"/>
      <c r="AX122" s="1256"/>
      <c r="AY122" s="1256"/>
      <c r="AZ122" s="1256"/>
      <c r="BA122" s="1256"/>
      <c r="BB122" s="1256"/>
      <c r="BC122" s="1280">
        <v>0</v>
      </c>
      <c r="BD122" s="1276">
        <v>0</v>
      </c>
      <c r="BE122" s="1265"/>
      <c r="BF122" s="1266"/>
      <c r="BG122" s="1282"/>
      <c r="BH122" s="1256"/>
      <c r="BI122" s="1256"/>
      <c r="BJ122" s="1256"/>
      <c r="BK122" s="1256"/>
      <c r="BL122" s="1256"/>
      <c r="BM122" s="1280">
        <v>0</v>
      </c>
      <c r="BN122" s="1276">
        <v>0</v>
      </c>
      <c r="BO122" s="1265"/>
      <c r="BP122" s="1266"/>
      <c r="BQ122" s="1282"/>
      <c r="BR122" s="1256"/>
      <c r="BS122" s="1256"/>
      <c r="BT122" s="1256"/>
      <c r="BU122" s="1256"/>
      <c r="BV122" s="1256"/>
      <c r="BW122" s="1280">
        <v>0</v>
      </c>
      <c r="BX122" s="1276">
        <v>0</v>
      </c>
      <c r="BY122" s="1265"/>
      <c r="BZ122" s="1266"/>
      <c r="CA122" s="1282"/>
      <c r="CB122" s="1256"/>
      <c r="CC122" s="1256"/>
      <c r="CD122" s="1256"/>
      <c r="CE122" s="1256"/>
      <c r="CF122" s="1256"/>
      <c r="CG122" s="1280">
        <v>0</v>
      </c>
      <c r="CH122" s="1276">
        <v>0</v>
      </c>
      <c r="CI122" s="1265"/>
      <c r="CJ122" s="1266"/>
      <c r="CK122" s="1282"/>
      <c r="CL122" s="1256"/>
      <c r="CM122" s="1256"/>
      <c r="CN122" s="1256"/>
      <c r="CO122" s="1256"/>
      <c r="CP122" s="1256"/>
      <c r="CQ122" s="1280">
        <v>0</v>
      </c>
      <c r="CR122" s="1283">
        <v>0</v>
      </c>
      <c r="CS122" s="1721">
        <f t="shared" si="125"/>
        <v>0</v>
      </c>
      <c r="CT122" s="1156">
        <f t="shared" si="125"/>
        <v>0</v>
      </c>
    </row>
    <row r="123" spans="1:98" ht="15.75" thickTop="1" x14ac:dyDescent="0.25">
      <c r="A123" s="2349" t="s">
        <v>222</v>
      </c>
      <c r="B123" s="2350"/>
      <c r="C123" s="2350"/>
      <c r="D123" s="2351"/>
      <c r="E123" s="125"/>
      <c r="F123" s="125"/>
      <c r="G123" s="125"/>
      <c r="H123" s="125"/>
      <c r="I123" s="125"/>
      <c r="J123" s="125"/>
      <c r="K123" s="125"/>
      <c r="L123" s="125"/>
      <c r="M123" s="332"/>
      <c r="N123" s="333">
        <f>SUM(N55:N64,N72,N82,N87,N94,N99,N104,N110,N115,N116:N122)</f>
        <v>0</v>
      </c>
      <c r="O123" s="334"/>
      <c r="P123" s="334"/>
      <c r="Q123" s="334"/>
      <c r="R123" s="334"/>
      <c r="S123" s="334"/>
      <c r="T123" s="334"/>
      <c r="U123" s="334"/>
      <c r="V123" s="334"/>
      <c r="W123" s="335"/>
      <c r="X123" s="333">
        <f>SUM(X55:X64,X72,X82,X87,X94,X99,X104,X110,X115,X116:X122)</f>
        <v>0</v>
      </c>
      <c r="Y123" s="334"/>
      <c r="Z123" s="334"/>
      <c r="AA123" s="334"/>
      <c r="AB123" s="334"/>
      <c r="AC123" s="334"/>
      <c r="AD123" s="334"/>
      <c r="AE123" s="334"/>
      <c r="AF123" s="334"/>
      <c r="AG123" s="525"/>
      <c r="AH123" s="512">
        <f>SUM(AH55:AH64,AH72,AH82,AH87,AH94,AH99,AH104,AH110,AH115,AH116:AH122)</f>
        <v>0</v>
      </c>
      <c r="AI123" s="332"/>
      <c r="AJ123" s="333">
        <f>SUM(AJ55:AJ64,AJ72,AJ82,AJ87,AJ94,AJ99,AJ104,AJ110,AJ115,AJ116:AJ122)</f>
        <v>0</v>
      </c>
      <c r="AK123" s="337"/>
      <c r="AL123" s="337"/>
      <c r="AM123" s="337"/>
      <c r="AN123" s="337"/>
      <c r="AO123" s="337"/>
      <c r="AP123" s="337"/>
      <c r="AQ123" s="337"/>
      <c r="AR123" s="337"/>
      <c r="AS123" s="335"/>
      <c r="AT123" s="333">
        <f>SUM(AT55:AT64,AT72,AT82,AT87,AT94,AT99,AT104,AT110,AT115,AT116:AT122)</f>
        <v>0</v>
      </c>
      <c r="AU123" s="337"/>
      <c r="AV123" s="337"/>
      <c r="AW123" s="337"/>
      <c r="AX123" s="337"/>
      <c r="AY123" s="337"/>
      <c r="AZ123" s="337"/>
      <c r="BA123" s="337"/>
      <c r="BB123" s="337"/>
      <c r="BC123" s="335"/>
      <c r="BD123" s="333">
        <f>SUM(BD55:BD64,BD72,BD82,BD87,BD94,BD99,BD104,BD110,BD115,BD116:BD122)</f>
        <v>0</v>
      </c>
      <c r="BE123" s="337"/>
      <c r="BF123" s="337"/>
      <c r="BG123" s="337"/>
      <c r="BH123" s="337"/>
      <c r="BI123" s="337"/>
      <c r="BJ123" s="337"/>
      <c r="BK123" s="337"/>
      <c r="BL123" s="337"/>
      <c r="BM123" s="335"/>
      <c r="BN123" s="333">
        <f>SUM(BN55:BN64,BN72,BN82,BN87,BN94,BN99,BN104,BN110,BN115,BN116:BN122)</f>
        <v>0</v>
      </c>
      <c r="BO123" s="337"/>
      <c r="BP123" s="337"/>
      <c r="BQ123" s="337"/>
      <c r="BR123" s="337"/>
      <c r="BS123" s="337"/>
      <c r="BT123" s="337"/>
      <c r="BU123" s="337"/>
      <c r="BV123" s="337"/>
      <c r="BW123" s="335"/>
      <c r="BX123" s="333">
        <f>SUM(BX55:BX64,BX72,BX82,BX87,BX94,BX99,BX104,BX110,BX115,BX116:BX122)</f>
        <v>0</v>
      </c>
      <c r="BY123" s="337"/>
      <c r="BZ123" s="337"/>
      <c r="CA123" s="337"/>
      <c r="CB123" s="337"/>
      <c r="CC123" s="337"/>
      <c r="CD123" s="337"/>
      <c r="CE123" s="337"/>
      <c r="CF123" s="337"/>
      <c r="CG123" s="335"/>
      <c r="CH123" s="333">
        <f>SUM(CH55:CH64,CH72,CH82,CH87,CH94,CH99,CH104,CH110,CH115,CH116:CH122)</f>
        <v>0</v>
      </c>
      <c r="CI123" s="337"/>
      <c r="CJ123" s="337"/>
      <c r="CK123" s="337"/>
      <c r="CL123" s="337"/>
      <c r="CM123" s="337"/>
      <c r="CN123" s="337"/>
      <c r="CO123" s="337"/>
      <c r="CP123" s="337"/>
      <c r="CQ123" s="335"/>
      <c r="CR123" s="336">
        <f>SUM(CR55:CR64,CR72,CR82,CR87,CR94,CR99,CR104,CR110,CR115,CR116:CR122)</f>
        <v>0</v>
      </c>
      <c r="CS123" s="332"/>
      <c r="CT123" s="336">
        <f>SUM(CT55:CT64,CT72,CT82,CT87,CT94,CT99,CT104,CT110,CT115,CT116:CT122)</f>
        <v>0</v>
      </c>
    </row>
    <row r="124" spans="1:98" ht="15.75" thickBot="1" x14ac:dyDescent="0.3">
      <c r="A124" s="1157"/>
      <c r="B124" s="343"/>
      <c r="C124" s="343"/>
      <c r="D124" s="343"/>
      <c r="E124" s="343"/>
      <c r="F124" s="343"/>
      <c r="G124" s="343"/>
      <c r="H124" s="343"/>
      <c r="I124" s="343"/>
      <c r="J124" s="343"/>
      <c r="K124" s="343"/>
      <c r="L124" s="343"/>
      <c r="M124" s="344"/>
      <c r="N124" s="343"/>
      <c r="O124" s="343"/>
      <c r="P124" s="343"/>
      <c r="Q124" s="343"/>
      <c r="R124" s="343"/>
      <c r="S124" s="343"/>
      <c r="T124" s="343"/>
      <c r="U124" s="343"/>
      <c r="V124" s="343"/>
      <c r="W124" s="345"/>
      <c r="X124" s="448"/>
      <c r="Y124" s="343"/>
      <c r="Z124" s="343"/>
      <c r="AA124" s="343"/>
      <c r="AB124" s="343"/>
      <c r="AC124" s="343"/>
      <c r="AD124" s="343"/>
      <c r="AE124" s="343"/>
      <c r="AF124" s="343"/>
      <c r="AG124" s="1158"/>
      <c r="AH124" s="373"/>
      <c r="AI124" s="344"/>
      <c r="AJ124" s="346"/>
      <c r="AK124" s="347"/>
      <c r="AL124" s="347"/>
      <c r="AM124" s="347"/>
      <c r="AN124" s="347"/>
      <c r="AO124" s="347"/>
      <c r="AP124" s="347"/>
      <c r="AQ124" s="347"/>
      <c r="AR124" s="347"/>
      <c r="AS124" s="348"/>
      <c r="AT124" s="349"/>
      <c r="AU124" s="347"/>
      <c r="AV124" s="347"/>
      <c r="AW124" s="347"/>
      <c r="AX124" s="347"/>
      <c r="AY124" s="347"/>
      <c r="AZ124" s="347"/>
      <c r="BA124" s="347"/>
      <c r="BB124" s="347"/>
      <c r="BC124" s="348"/>
      <c r="BD124" s="349"/>
      <c r="BE124" s="347"/>
      <c r="BF124" s="347"/>
      <c r="BG124" s="347"/>
      <c r="BH124" s="347"/>
      <c r="BI124" s="347"/>
      <c r="BJ124" s="347"/>
      <c r="BK124" s="347"/>
      <c r="BL124" s="347"/>
      <c r="BM124" s="348"/>
      <c r="BN124" s="349"/>
      <c r="BO124" s="347"/>
      <c r="BP124" s="347"/>
      <c r="BQ124" s="347"/>
      <c r="BR124" s="347"/>
      <c r="BS124" s="347"/>
      <c r="BT124" s="347"/>
      <c r="BU124" s="347"/>
      <c r="BV124" s="347"/>
      <c r="BW124" s="348"/>
      <c r="BX124" s="349"/>
      <c r="BY124" s="347"/>
      <c r="BZ124" s="347"/>
      <c r="CA124" s="347"/>
      <c r="CB124" s="347"/>
      <c r="CC124" s="347"/>
      <c r="CD124" s="347"/>
      <c r="CE124" s="347"/>
      <c r="CF124" s="347"/>
      <c r="CG124" s="348"/>
      <c r="CH124" s="349"/>
      <c r="CI124" s="347"/>
      <c r="CJ124" s="347"/>
      <c r="CK124" s="347"/>
      <c r="CL124" s="347"/>
      <c r="CM124" s="347"/>
      <c r="CN124" s="347"/>
      <c r="CO124" s="347"/>
      <c r="CP124" s="347"/>
      <c r="CQ124" s="348"/>
      <c r="CR124" s="350"/>
      <c r="CS124" s="1158"/>
      <c r="CT124" s="373"/>
    </row>
    <row r="125" spans="1:98" ht="15.75" thickTop="1" x14ac:dyDescent="0.25">
      <c r="A125" s="338" t="s">
        <v>26</v>
      </c>
      <c r="B125" s="339"/>
      <c r="C125" s="339"/>
      <c r="D125" s="339"/>
      <c r="E125" s="1049"/>
      <c r="F125" s="1049"/>
      <c r="G125" s="1049"/>
      <c r="H125" s="1049"/>
      <c r="I125" s="1049"/>
      <c r="J125" s="1049"/>
      <c r="K125" s="1049"/>
      <c r="L125" s="1049"/>
      <c r="M125" s="1159"/>
      <c r="N125" s="1160"/>
      <c r="O125" s="1160"/>
      <c r="P125" s="1160"/>
      <c r="Q125" s="1160"/>
      <c r="R125" s="1160"/>
      <c r="S125" s="1160"/>
      <c r="T125" s="1160"/>
      <c r="U125" s="1160"/>
      <c r="V125" s="1160"/>
      <c r="W125" s="1160"/>
      <c r="X125" s="1161"/>
      <c r="Y125" s="1162"/>
      <c r="Z125" s="1162"/>
      <c r="AA125" s="1162"/>
      <c r="AB125" s="1162"/>
      <c r="AC125" s="1162"/>
      <c r="AD125" s="1162"/>
      <c r="AE125" s="1162"/>
      <c r="AF125" s="1162"/>
      <c r="AG125" s="1159"/>
      <c r="AH125" s="1163"/>
      <c r="AI125" s="1164"/>
      <c r="AJ125" s="1160"/>
      <c r="AK125" s="1160"/>
      <c r="AL125" s="1160"/>
      <c r="AM125" s="1160"/>
      <c r="AN125" s="1160"/>
      <c r="AO125" s="1160"/>
      <c r="AP125" s="1160"/>
      <c r="AQ125" s="1160"/>
      <c r="AR125" s="1160"/>
      <c r="AS125" s="1160"/>
      <c r="AT125" s="1160"/>
      <c r="AU125" s="1160"/>
      <c r="AV125" s="1160"/>
      <c r="AW125" s="1160"/>
      <c r="AX125" s="1160"/>
      <c r="AY125" s="1160"/>
      <c r="AZ125" s="1160"/>
      <c r="BA125" s="1160"/>
      <c r="BB125" s="1160"/>
      <c r="BC125" s="1160"/>
      <c r="BD125" s="1160"/>
      <c r="BE125" s="1160"/>
      <c r="BF125" s="1160"/>
      <c r="BG125" s="1160"/>
      <c r="BH125" s="1160"/>
      <c r="BI125" s="1160"/>
      <c r="BJ125" s="1160"/>
      <c r="BK125" s="1160"/>
      <c r="BL125" s="1160"/>
      <c r="BM125" s="1160"/>
      <c r="BN125" s="1160"/>
      <c r="BO125" s="1160"/>
      <c r="BP125" s="1160"/>
      <c r="BQ125" s="1160"/>
      <c r="BR125" s="1160"/>
      <c r="BS125" s="1160"/>
      <c r="BT125" s="1160"/>
      <c r="BU125" s="1160"/>
      <c r="BV125" s="1160"/>
      <c r="BW125" s="1160"/>
      <c r="BX125" s="1160"/>
      <c r="BY125" s="1160"/>
      <c r="BZ125" s="1160"/>
      <c r="CA125" s="1160"/>
      <c r="CB125" s="1160"/>
      <c r="CC125" s="1160"/>
      <c r="CD125" s="1160"/>
      <c r="CE125" s="1160"/>
      <c r="CF125" s="1160"/>
      <c r="CG125" s="1160"/>
      <c r="CH125" s="1160"/>
      <c r="CI125" s="1160"/>
      <c r="CJ125" s="1160"/>
      <c r="CK125" s="1160"/>
      <c r="CL125" s="1160"/>
      <c r="CM125" s="1160"/>
      <c r="CN125" s="1160"/>
      <c r="CO125" s="1160"/>
      <c r="CP125" s="1160"/>
      <c r="CQ125" s="1160"/>
      <c r="CR125" s="1165"/>
      <c r="CS125" s="1159"/>
      <c r="CT125" s="1163"/>
    </row>
    <row r="126" spans="1:98" x14ac:dyDescent="0.25">
      <c r="A126" s="2322" t="s">
        <v>27</v>
      </c>
      <c r="B126" s="2323"/>
      <c r="C126" s="2323"/>
      <c r="D126" s="2324"/>
      <c r="E126" s="196"/>
      <c r="F126" s="196"/>
      <c r="G126" s="196"/>
      <c r="H126" s="196"/>
      <c r="I126" s="196"/>
      <c r="J126" s="196"/>
      <c r="K126" s="196"/>
      <c r="L126" s="196"/>
      <c r="M126" s="83">
        <v>0</v>
      </c>
      <c r="N126" s="453">
        <v>0</v>
      </c>
      <c r="O126" s="1284"/>
      <c r="P126" s="1284"/>
      <c r="Q126" s="1284"/>
      <c r="R126" s="1284"/>
      <c r="S126" s="1284"/>
      <c r="T126" s="1284"/>
      <c r="U126" s="1284"/>
      <c r="V126" s="1284"/>
      <c r="W126" s="84">
        <v>0</v>
      </c>
      <c r="X126" s="453">
        <v>0</v>
      </c>
      <c r="Y126" s="196"/>
      <c r="Z126" s="196"/>
      <c r="AA126" s="196"/>
      <c r="AB126" s="196"/>
      <c r="AC126" s="196"/>
      <c r="AD126" s="196"/>
      <c r="AE126" s="196"/>
      <c r="AF126" s="196"/>
      <c r="AG126" s="526"/>
      <c r="AH126" s="527">
        <f>SUM(N126,X126)</f>
        <v>0</v>
      </c>
      <c r="AI126" s="84">
        <v>0</v>
      </c>
      <c r="AJ126" s="453">
        <v>0</v>
      </c>
      <c r="AK126" s="1285"/>
      <c r="AL126" s="1285"/>
      <c r="AM126" s="1285"/>
      <c r="AN126" s="1285"/>
      <c r="AO126" s="1285"/>
      <c r="AP126" s="1285"/>
      <c r="AQ126" s="1285"/>
      <c r="AR126" s="1285"/>
      <c r="AS126" s="84">
        <v>0</v>
      </c>
      <c r="AT126" s="453">
        <v>0</v>
      </c>
      <c r="AU126" s="1285"/>
      <c r="AV126" s="1285"/>
      <c r="AW126" s="1285"/>
      <c r="AX126" s="1285"/>
      <c r="AY126" s="1285"/>
      <c r="AZ126" s="1285"/>
      <c r="BA126" s="1285"/>
      <c r="BB126" s="1285"/>
      <c r="BC126" s="84">
        <v>0</v>
      </c>
      <c r="BD126" s="453">
        <v>0</v>
      </c>
      <c r="BE126" s="1285"/>
      <c r="BF126" s="1285"/>
      <c r="BG126" s="1285"/>
      <c r="BH126" s="1285"/>
      <c r="BI126" s="1285"/>
      <c r="BJ126" s="1285"/>
      <c r="BK126" s="1285"/>
      <c r="BL126" s="1285"/>
      <c r="BM126" s="84">
        <v>0</v>
      </c>
      <c r="BN126" s="453">
        <v>0</v>
      </c>
      <c r="BO126" s="1285"/>
      <c r="BP126" s="1285"/>
      <c r="BQ126" s="1285"/>
      <c r="BR126" s="1285"/>
      <c r="BS126" s="1285"/>
      <c r="BT126" s="1285"/>
      <c r="BU126" s="1285"/>
      <c r="BV126" s="1285"/>
      <c r="BW126" s="84">
        <v>0</v>
      </c>
      <c r="BX126" s="453">
        <v>0</v>
      </c>
      <c r="BY126" s="1285"/>
      <c r="BZ126" s="1285"/>
      <c r="CA126" s="1285"/>
      <c r="CB126" s="1285"/>
      <c r="CC126" s="1285"/>
      <c r="CD126" s="1285"/>
      <c r="CE126" s="1285"/>
      <c r="CF126" s="1285"/>
      <c r="CG126" s="84">
        <v>0</v>
      </c>
      <c r="CH126" s="453">
        <v>0</v>
      </c>
      <c r="CI126" s="1285"/>
      <c r="CJ126" s="1285"/>
      <c r="CK126" s="1285"/>
      <c r="CL126" s="1285"/>
      <c r="CM126" s="1285"/>
      <c r="CN126" s="1285"/>
      <c r="CO126" s="1285"/>
      <c r="CP126" s="1285"/>
      <c r="CQ126" s="84">
        <v>0</v>
      </c>
      <c r="CR126" s="455">
        <v>0</v>
      </c>
      <c r="CS126" s="275"/>
      <c r="CT126" s="374">
        <f>AJ126+AT126+BD126+BN126+BX126+CH126+CR126</f>
        <v>0</v>
      </c>
    </row>
    <row r="127" spans="1:98" x14ac:dyDescent="0.25">
      <c r="A127" s="2328" t="s">
        <v>28</v>
      </c>
      <c r="B127" s="2329"/>
      <c r="C127" s="2329"/>
      <c r="D127" s="2330"/>
      <c r="E127" s="123"/>
      <c r="F127" s="123"/>
      <c r="G127" s="123"/>
      <c r="H127" s="123"/>
      <c r="I127" s="123"/>
      <c r="J127" s="123"/>
      <c r="K127" s="123"/>
      <c r="L127" s="123"/>
      <c r="M127" s="85">
        <v>0</v>
      </c>
      <c r="N127" s="106">
        <v>0</v>
      </c>
      <c r="O127" s="802"/>
      <c r="P127" s="802"/>
      <c r="Q127" s="802"/>
      <c r="R127" s="802"/>
      <c r="S127" s="802"/>
      <c r="T127" s="802"/>
      <c r="U127" s="802"/>
      <c r="V127" s="802"/>
      <c r="W127" s="86">
        <v>0</v>
      </c>
      <c r="X127" s="106">
        <v>0</v>
      </c>
      <c r="Y127" s="123"/>
      <c r="Z127" s="123"/>
      <c r="AA127" s="123"/>
      <c r="AB127" s="123"/>
      <c r="AC127" s="123"/>
      <c r="AD127" s="123"/>
      <c r="AE127" s="123"/>
      <c r="AF127" s="123"/>
      <c r="AG127" s="528"/>
      <c r="AH127" s="522">
        <f>SUM(N127,X127)</f>
        <v>0</v>
      </c>
      <c r="AI127" s="86">
        <v>0</v>
      </c>
      <c r="AJ127" s="106">
        <v>0</v>
      </c>
      <c r="AK127" s="1286"/>
      <c r="AL127" s="1286"/>
      <c r="AM127" s="1286"/>
      <c r="AN127" s="1286"/>
      <c r="AO127" s="1286"/>
      <c r="AP127" s="1286"/>
      <c r="AQ127" s="1286"/>
      <c r="AR127" s="1286"/>
      <c r="AS127" s="86">
        <v>0</v>
      </c>
      <c r="AT127" s="106">
        <v>0</v>
      </c>
      <c r="AU127" s="1286"/>
      <c r="AV127" s="1286"/>
      <c r="AW127" s="1286"/>
      <c r="AX127" s="1286"/>
      <c r="AY127" s="1286"/>
      <c r="AZ127" s="1286"/>
      <c r="BA127" s="1286"/>
      <c r="BB127" s="1286"/>
      <c r="BC127" s="86">
        <v>0</v>
      </c>
      <c r="BD127" s="106">
        <v>0</v>
      </c>
      <c r="BE127" s="1286"/>
      <c r="BF127" s="1286"/>
      <c r="BG127" s="1286"/>
      <c r="BH127" s="1286"/>
      <c r="BI127" s="1286"/>
      <c r="BJ127" s="1286"/>
      <c r="BK127" s="1286"/>
      <c r="BL127" s="1286"/>
      <c r="BM127" s="86">
        <v>0</v>
      </c>
      <c r="BN127" s="106">
        <v>0</v>
      </c>
      <c r="BO127" s="1286"/>
      <c r="BP127" s="1286"/>
      <c r="BQ127" s="1286"/>
      <c r="BR127" s="1286"/>
      <c r="BS127" s="1286"/>
      <c r="BT127" s="1286"/>
      <c r="BU127" s="1286"/>
      <c r="BV127" s="1286"/>
      <c r="BW127" s="86">
        <v>0</v>
      </c>
      <c r="BX127" s="106">
        <v>0</v>
      </c>
      <c r="BY127" s="1286"/>
      <c r="BZ127" s="1286"/>
      <c r="CA127" s="1286"/>
      <c r="CB127" s="1286"/>
      <c r="CC127" s="1286"/>
      <c r="CD127" s="1286"/>
      <c r="CE127" s="1286"/>
      <c r="CF127" s="1286"/>
      <c r="CG127" s="86">
        <v>0</v>
      </c>
      <c r="CH127" s="106">
        <v>0</v>
      </c>
      <c r="CI127" s="1286"/>
      <c r="CJ127" s="1286"/>
      <c r="CK127" s="1286"/>
      <c r="CL127" s="1286"/>
      <c r="CM127" s="1286"/>
      <c r="CN127" s="1286"/>
      <c r="CO127" s="1286"/>
      <c r="CP127" s="1286"/>
      <c r="CQ127" s="86">
        <v>0</v>
      </c>
      <c r="CR127" s="108">
        <v>0</v>
      </c>
      <c r="CS127" s="273"/>
      <c r="CT127" s="274">
        <f>AJ127+AT127+BD127+BN127+BX127+CH127+CR127</f>
        <v>0</v>
      </c>
    </row>
    <row r="128" spans="1:98" ht="15.75" thickBot="1" x14ac:dyDescent="0.3">
      <c r="A128" s="2325" t="s">
        <v>29</v>
      </c>
      <c r="B128" s="2326"/>
      <c r="C128" s="2326"/>
      <c r="D128" s="2327"/>
      <c r="E128" s="124"/>
      <c r="F128" s="124"/>
      <c r="G128" s="124"/>
      <c r="H128" s="124"/>
      <c r="I128" s="124"/>
      <c r="J128" s="124"/>
      <c r="K128" s="124"/>
      <c r="L128" s="124"/>
      <c r="M128" s="85">
        <v>0</v>
      </c>
      <c r="N128" s="106">
        <v>0</v>
      </c>
      <c r="O128" s="806"/>
      <c r="P128" s="806"/>
      <c r="Q128" s="806"/>
      <c r="R128" s="806"/>
      <c r="S128" s="806"/>
      <c r="T128" s="806"/>
      <c r="U128" s="806"/>
      <c r="V128" s="806"/>
      <c r="W128" s="86">
        <v>0</v>
      </c>
      <c r="X128" s="106">
        <v>0</v>
      </c>
      <c r="Y128" s="124"/>
      <c r="Z128" s="124"/>
      <c r="AA128" s="124"/>
      <c r="AB128" s="124"/>
      <c r="AC128" s="124"/>
      <c r="AD128" s="124"/>
      <c r="AE128" s="124"/>
      <c r="AF128" s="124"/>
      <c r="AG128" s="528"/>
      <c r="AH128" s="522">
        <f>SUM(N128,X128)</f>
        <v>0</v>
      </c>
      <c r="AI128" s="86">
        <v>0</v>
      </c>
      <c r="AJ128" s="106">
        <v>0</v>
      </c>
      <c r="AK128" s="1287"/>
      <c r="AL128" s="1287"/>
      <c r="AM128" s="1287"/>
      <c r="AN128" s="1287"/>
      <c r="AO128" s="1287"/>
      <c r="AP128" s="1287"/>
      <c r="AQ128" s="1287"/>
      <c r="AR128" s="1287"/>
      <c r="AS128" s="86">
        <v>0</v>
      </c>
      <c r="AT128" s="106">
        <v>0</v>
      </c>
      <c r="AU128" s="1287"/>
      <c r="AV128" s="1287"/>
      <c r="AW128" s="1287"/>
      <c r="AX128" s="1287"/>
      <c r="AY128" s="1287"/>
      <c r="AZ128" s="1287"/>
      <c r="BA128" s="1287"/>
      <c r="BB128" s="1287"/>
      <c r="BC128" s="86">
        <v>0</v>
      </c>
      <c r="BD128" s="106">
        <v>0</v>
      </c>
      <c r="BE128" s="1287"/>
      <c r="BF128" s="1287"/>
      <c r="BG128" s="1287"/>
      <c r="BH128" s="1287"/>
      <c r="BI128" s="1287"/>
      <c r="BJ128" s="1287"/>
      <c r="BK128" s="1287"/>
      <c r="BL128" s="1287"/>
      <c r="BM128" s="86">
        <v>0</v>
      </c>
      <c r="BN128" s="106">
        <v>0</v>
      </c>
      <c r="BO128" s="1287"/>
      <c r="BP128" s="1287"/>
      <c r="BQ128" s="1287"/>
      <c r="BR128" s="1287"/>
      <c r="BS128" s="1287"/>
      <c r="BT128" s="1287"/>
      <c r="BU128" s="1287"/>
      <c r="BV128" s="1287"/>
      <c r="BW128" s="86">
        <v>0</v>
      </c>
      <c r="BX128" s="106">
        <v>0</v>
      </c>
      <c r="BY128" s="1287"/>
      <c r="BZ128" s="1287"/>
      <c r="CA128" s="1287"/>
      <c r="CB128" s="1287"/>
      <c r="CC128" s="1287"/>
      <c r="CD128" s="1287"/>
      <c r="CE128" s="1287"/>
      <c r="CF128" s="1287"/>
      <c r="CG128" s="86">
        <v>0</v>
      </c>
      <c r="CH128" s="106">
        <v>0</v>
      </c>
      <c r="CI128" s="1287"/>
      <c r="CJ128" s="1287"/>
      <c r="CK128" s="1287"/>
      <c r="CL128" s="1287"/>
      <c r="CM128" s="1287"/>
      <c r="CN128" s="1287"/>
      <c r="CO128" s="1287"/>
      <c r="CP128" s="1287"/>
      <c r="CQ128" s="86">
        <v>0</v>
      </c>
      <c r="CR128" s="108">
        <v>0</v>
      </c>
      <c r="CS128" s="273"/>
      <c r="CT128" s="274">
        <f>AJ128+AT128+BD128+BN128+BX128+CH128+CR128</f>
        <v>0</v>
      </c>
    </row>
    <row r="129" spans="1:98" ht="15.75" thickTop="1" x14ac:dyDescent="0.25">
      <c r="A129" s="2319" t="s">
        <v>164</v>
      </c>
      <c r="B129" s="2320"/>
      <c r="C129" s="2320"/>
      <c r="D129" s="2321"/>
      <c r="E129" s="125"/>
      <c r="F129" s="125"/>
      <c r="G129" s="125"/>
      <c r="H129" s="125"/>
      <c r="I129" s="125"/>
      <c r="J129" s="125"/>
      <c r="K129" s="125"/>
      <c r="L129" s="125"/>
      <c r="M129" s="525"/>
      <c r="N129" s="493">
        <f>SUM(N126:N128)</f>
        <v>0</v>
      </c>
      <c r="O129" s="529"/>
      <c r="P129" s="529"/>
      <c r="Q129" s="529"/>
      <c r="R129" s="529"/>
      <c r="S129" s="529"/>
      <c r="T129" s="529"/>
      <c r="U129" s="529"/>
      <c r="V129" s="529"/>
      <c r="W129" s="530"/>
      <c r="X129" s="493">
        <f>SUM(X126:X128)</f>
        <v>0</v>
      </c>
      <c r="Y129" s="125"/>
      <c r="Z129" s="125"/>
      <c r="AA129" s="125"/>
      <c r="AB129" s="125"/>
      <c r="AC129" s="125"/>
      <c r="AD129" s="125"/>
      <c r="AE129" s="125"/>
      <c r="AF129" s="125"/>
      <c r="AG129" s="525"/>
      <c r="AH129" s="512">
        <f>SUM(AH126:AH128)</f>
        <v>0</v>
      </c>
      <c r="AI129" s="340"/>
      <c r="AJ129" s="246">
        <f>SUM(AJ126:AJ128)</f>
        <v>0</v>
      </c>
      <c r="AK129" s="313"/>
      <c r="AL129" s="313"/>
      <c r="AM129" s="313"/>
      <c r="AN129" s="313"/>
      <c r="AO129" s="313"/>
      <c r="AP129" s="313"/>
      <c r="AQ129" s="313"/>
      <c r="AR129" s="313"/>
      <c r="AS129" s="341"/>
      <c r="AT129" s="246">
        <f>SUM(AT126:AT128)</f>
        <v>0</v>
      </c>
      <c r="AU129" s="313"/>
      <c r="AV129" s="313"/>
      <c r="AW129" s="313"/>
      <c r="AX129" s="313"/>
      <c r="AY129" s="313"/>
      <c r="AZ129" s="313"/>
      <c r="BA129" s="313"/>
      <c r="BB129" s="313"/>
      <c r="BC129" s="341"/>
      <c r="BD129" s="246">
        <f>SUM(BD126:BD128)</f>
        <v>0</v>
      </c>
      <c r="BE129" s="313"/>
      <c r="BF129" s="313"/>
      <c r="BG129" s="313"/>
      <c r="BH129" s="313"/>
      <c r="BI129" s="313"/>
      <c r="BJ129" s="313"/>
      <c r="BK129" s="313"/>
      <c r="BL129" s="313"/>
      <c r="BM129" s="341"/>
      <c r="BN129" s="246">
        <f>SUM(BN126:BN128)</f>
        <v>0</v>
      </c>
      <c r="BO129" s="313"/>
      <c r="BP129" s="313"/>
      <c r="BQ129" s="313"/>
      <c r="BR129" s="313"/>
      <c r="BS129" s="313"/>
      <c r="BT129" s="313"/>
      <c r="BU129" s="313"/>
      <c r="BV129" s="313"/>
      <c r="BW129" s="341"/>
      <c r="BX129" s="246">
        <f>SUM(BX126:BX128)</f>
        <v>0</v>
      </c>
      <c r="BY129" s="313"/>
      <c r="BZ129" s="313"/>
      <c r="CA129" s="313"/>
      <c r="CB129" s="313"/>
      <c r="CC129" s="313"/>
      <c r="CD129" s="313"/>
      <c r="CE129" s="313"/>
      <c r="CF129" s="313"/>
      <c r="CG129" s="341"/>
      <c r="CH129" s="246">
        <f>SUM(CH126:CH128)</f>
        <v>0</v>
      </c>
      <c r="CI129" s="313"/>
      <c r="CJ129" s="313"/>
      <c r="CK129" s="313"/>
      <c r="CL129" s="313"/>
      <c r="CM129" s="313"/>
      <c r="CN129" s="313"/>
      <c r="CO129" s="313"/>
      <c r="CP129" s="313"/>
      <c r="CQ129" s="341"/>
      <c r="CR129" s="261">
        <f>SUM(CR126:CR128)</f>
        <v>0</v>
      </c>
      <c r="CS129" s="340"/>
      <c r="CT129" s="261">
        <f>SUM(CT126:CT128)</f>
        <v>0</v>
      </c>
    </row>
    <row r="130" spans="1:98" ht="15.75" thickBot="1" x14ac:dyDescent="0.3">
      <c r="A130" s="343"/>
      <c r="B130" s="343"/>
      <c r="C130" s="343"/>
      <c r="D130" s="343"/>
      <c r="E130" s="343"/>
      <c r="F130" s="343"/>
      <c r="G130" s="343"/>
      <c r="H130" s="343"/>
      <c r="I130" s="343"/>
      <c r="J130" s="343"/>
      <c r="K130" s="343"/>
      <c r="L130" s="343"/>
      <c r="M130" s="344"/>
      <c r="N130" s="343"/>
      <c r="O130" s="343"/>
      <c r="P130" s="343"/>
      <c r="Q130" s="343"/>
      <c r="R130" s="343"/>
      <c r="S130" s="343"/>
      <c r="T130" s="343"/>
      <c r="U130" s="343"/>
      <c r="V130" s="343"/>
      <c r="W130" s="343"/>
      <c r="X130" s="343"/>
      <c r="Y130" s="343"/>
      <c r="Z130" s="343"/>
      <c r="AA130" s="343"/>
      <c r="AB130" s="343"/>
      <c r="AC130" s="343"/>
      <c r="AD130" s="343"/>
      <c r="AE130" s="343"/>
      <c r="AF130" s="343"/>
      <c r="AG130" s="344"/>
      <c r="AH130" s="373"/>
      <c r="AI130" s="344"/>
      <c r="AJ130" s="346"/>
      <c r="AK130" s="347"/>
      <c r="AL130" s="347"/>
      <c r="AM130" s="347"/>
      <c r="AN130" s="347"/>
      <c r="AO130" s="347"/>
      <c r="AP130" s="347"/>
      <c r="AQ130" s="347"/>
      <c r="AR130" s="347"/>
      <c r="AS130" s="348"/>
      <c r="AT130" s="349"/>
      <c r="AU130" s="347"/>
      <c r="AV130" s="347"/>
      <c r="AW130" s="347"/>
      <c r="AX130" s="347"/>
      <c r="AY130" s="347"/>
      <c r="AZ130" s="347"/>
      <c r="BA130" s="347"/>
      <c r="BB130" s="347"/>
      <c r="BC130" s="348"/>
      <c r="BD130" s="349"/>
      <c r="BE130" s="347"/>
      <c r="BF130" s="347"/>
      <c r="BG130" s="347"/>
      <c r="BH130" s="347"/>
      <c r="BI130" s="347"/>
      <c r="BJ130" s="347"/>
      <c r="BK130" s="347"/>
      <c r="BL130" s="347"/>
      <c r="BM130" s="348"/>
      <c r="BN130" s="349"/>
      <c r="BO130" s="347"/>
      <c r="BP130" s="347"/>
      <c r="BQ130" s="347"/>
      <c r="BR130" s="347"/>
      <c r="BS130" s="347"/>
      <c r="BT130" s="347"/>
      <c r="BU130" s="347"/>
      <c r="BV130" s="347"/>
      <c r="BW130" s="348"/>
      <c r="BX130" s="349"/>
      <c r="BY130" s="347"/>
      <c r="BZ130" s="347"/>
      <c r="CA130" s="347"/>
      <c r="CB130" s="347"/>
      <c r="CC130" s="347"/>
      <c r="CD130" s="347"/>
      <c r="CE130" s="347"/>
      <c r="CF130" s="347"/>
      <c r="CG130" s="348"/>
      <c r="CH130" s="349"/>
      <c r="CI130" s="342"/>
      <c r="CJ130" s="342"/>
      <c r="CK130" s="342"/>
      <c r="CL130" s="342"/>
      <c r="CM130" s="342"/>
      <c r="CN130" s="342"/>
      <c r="CO130" s="342"/>
      <c r="CP130" s="342"/>
      <c r="CQ130" s="348"/>
      <c r="CR130" s="350"/>
      <c r="CS130" s="1158"/>
      <c r="CT130" s="373"/>
    </row>
    <row r="131" spans="1:98" ht="16.5" thickTop="1" thickBot="1" x14ac:dyDescent="0.3">
      <c r="A131" s="2343" t="s">
        <v>31</v>
      </c>
      <c r="B131" s="2344"/>
      <c r="C131" s="2344"/>
      <c r="D131" s="2345"/>
      <c r="E131" s="358"/>
      <c r="F131" s="358"/>
      <c r="G131" s="358"/>
      <c r="H131" s="358"/>
      <c r="I131" s="358"/>
      <c r="J131" s="358"/>
      <c r="K131" s="358"/>
      <c r="L131" s="358"/>
      <c r="M131" s="383">
        <f>M52</f>
        <v>0</v>
      </c>
      <c r="N131" s="359">
        <f>N52</f>
        <v>0</v>
      </c>
      <c r="O131" s="358"/>
      <c r="P131" s="358"/>
      <c r="Q131" s="358"/>
      <c r="R131" s="358"/>
      <c r="S131" s="358"/>
      <c r="T131" s="358"/>
      <c r="U131" s="358"/>
      <c r="V131" s="358"/>
      <c r="W131" s="1713">
        <f>W52</f>
        <v>0</v>
      </c>
      <c r="X131" s="359">
        <f>X52</f>
        <v>0</v>
      </c>
      <c r="Y131" s="358"/>
      <c r="Z131" s="358"/>
      <c r="AA131" s="358"/>
      <c r="AB131" s="358"/>
      <c r="AC131" s="358"/>
      <c r="AD131" s="358"/>
      <c r="AE131" s="358"/>
      <c r="AF131" s="358"/>
      <c r="AG131" s="383">
        <f>SUM(M131,W131)</f>
        <v>0</v>
      </c>
      <c r="AH131" s="360">
        <f>SUM(N131,X131)</f>
        <v>0</v>
      </c>
      <c r="AI131" s="383">
        <f>AI52</f>
        <v>0</v>
      </c>
      <c r="AJ131" s="359">
        <f>AJ52</f>
        <v>0</v>
      </c>
      <c r="AK131" s="361"/>
      <c r="AL131" s="361"/>
      <c r="AM131" s="361"/>
      <c r="AN131" s="361"/>
      <c r="AO131" s="361"/>
      <c r="AP131" s="361"/>
      <c r="AQ131" s="361"/>
      <c r="AR131" s="361"/>
      <c r="AS131" s="1717">
        <f>AS52</f>
        <v>0</v>
      </c>
      <c r="AT131" s="359">
        <f>AT52</f>
        <v>0</v>
      </c>
      <c r="AU131" s="361"/>
      <c r="AV131" s="361"/>
      <c r="AW131" s="361"/>
      <c r="AX131" s="361"/>
      <c r="AY131" s="361"/>
      <c r="AZ131" s="361"/>
      <c r="BA131" s="361"/>
      <c r="BB131" s="361"/>
      <c r="BC131" s="1717">
        <f>BC52</f>
        <v>0</v>
      </c>
      <c r="BD131" s="359">
        <f>BD52</f>
        <v>0</v>
      </c>
      <c r="BE131" s="361"/>
      <c r="BF131" s="361"/>
      <c r="BG131" s="361"/>
      <c r="BH131" s="361"/>
      <c r="BI131" s="361"/>
      <c r="BJ131" s="361"/>
      <c r="BK131" s="361"/>
      <c r="BL131" s="361"/>
      <c r="BM131" s="1717">
        <f>BM52</f>
        <v>0</v>
      </c>
      <c r="BN131" s="359">
        <f>BN52</f>
        <v>0</v>
      </c>
      <c r="BO131" s="361"/>
      <c r="BP131" s="361"/>
      <c r="BQ131" s="361"/>
      <c r="BR131" s="361"/>
      <c r="BS131" s="361"/>
      <c r="BT131" s="361"/>
      <c r="BU131" s="361"/>
      <c r="BV131" s="361"/>
      <c r="BW131" s="1717">
        <f>BW52</f>
        <v>0</v>
      </c>
      <c r="BX131" s="359">
        <f>BX52</f>
        <v>0</v>
      </c>
      <c r="BY131" s="361"/>
      <c r="BZ131" s="361"/>
      <c r="CA131" s="361"/>
      <c r="CB131" s="361"/>
      <c r="CC131" s="361"/>
      <c r="CD131" s="361"/>
      <c r="CE131" s="361"/>
      <c r="CF131" s="361"/>
      <c r="CG131" s="1717">
        <f>CG52</f>
        <v>0</v>
      </c>
      <c r="CH131" s="359">
        <f>CH52</f>
        <v>0</v>
      </c>
      <c r="CI131" s="361"/>
      <c r="CJ131" s="361"/>
      <c r="CK131" s="361"/>
      <c r="CL131" s="361"/>
      <c r="CM131" s="361"/>
      <c r="CN131" s="361"/>
      <c r="CO131" s="361"/>
      <c r="CP131" s="361"/>
      <c r="CQ131" s="1717">
        <f>CQ52</f>
        <v>0</v>
      </c>
      <c r="CR131" s="360">
        <f>CR52</f>
        <v>0</v>
      </c>
      <c r="CS131" s="383">
        <f>SUM(AI131,AS131,BC131,BM131,BW131,CG131,CQ131)</f>
        <v>0</v>
      </c>
      <c r="CT131" s="360">
        <f>SUM(AJ131,AT131,BD131,BN131,BX131,CH131,CR131)</f>
        <v>0</v>
      </c>
    </row>
    <row r="132" spans="1:98" ht="16.5" thickTop="1" thickBot="1" x14ac:dyDescent="0.3">
      <c r="A132" s="2337" t="s">
        <v>25</v>
      </c>
      <c r="B132" s="2338"/>
      <c r="C132" s="2338"/>
      <c r="D132" s="2339"/>
      <c r="E132" s="195"/>
      <c r="F132" s="195"/>
      <c r="G132" s="195"/>
      <c r="H132" s="195"/>
      <c r="I132" s="195"/>
      <c r="J132" s="195"/>
      <c r="K132" s="195"/>
      <c r="L132" s="195"/>
      <c r="M132" s="271"/>
      <c r="N132" s="194">
        <f>N123</f>
        <v>0</v>
      </c>
      <c r="O132" s="195"/>
      <c r="P132" s="195"/>
      <c r="Q132" s="195"/>
      <c r="R132" s="195"/>
      <c r="S132" s="195"/>
      <c r="T132" s="195"/>
      <c r="U132" s="195"/>
      <c r="V132" s="195"/>
      <c r="W132" s="193"/>
      <c r="X132" s="194">
        <f>X123</f>
        <v>0</v>
      </c>
      <c r="Y132" s="195"/>
      <c r="Z132" s="195"/>
      <c r="AA132" s="195"/>
      <c r="AB132" s="195"/>
      <c r="AC132" s="195"/>
      <c r="AD132" s="195"/>
      <c r="AE132" s="195"/>
      <c r="AF132" s="195"/>
      <c r="AG132" s="271"/>
      <c r="AH132" s="272">
        <f>SUM(N132,X132)</f>
        <v>0</v>
      </c>
      <c r="AI132" s="271"/>
      <c r="AJ132" s="194">
        <f>AJ123</f>
        <v>0</v>
      </c>
      <c r="AK132" s="300"/>
      <c r="AL132" s="300"/>
      <c r="AM132" s="300"/>
      <c r="AN132" s="300"/>
      <c r="AO132" s="300"/>
      <c r="AP132" s="300"/>
      <c r="AQ132" s="300"/>
      <c r="AR132" s="300"/>
      <c r="AS132" s="193"/>
      <c r="AT132" s="194">
        <f>AT123</f>
        <v>0</v>
      </c>
      <c r="AU132" s="300"/>
      <c r="AV132" s="300"/>
      <c r="AW132" s="300"/>
      <c r="AX132" s="300"/>
      <c r="AY132" s="300"/>
      <c r="AZ132" s="300"/>
      <c r="BA132" s="300"/>
      <c r="BB132" s="300"/>
      <c r="BC132" s="193"/>
      <c r="BD132" s="194">
        <f>BD123</f>
        <v>0</v>
      </c>
      <c r="BE132" s="300"/>
      <c r="BF132" s="300"/>
      <c r="BG132" s="300"/>
      <c r="BH132" s="300"/>
      <c r="BI132" s="300"/>
      <c r="BJ132" s="300"/>
      <c r="BK132" s="300"/>
      <c r="BL132" s="300"/>
      <c r="BM132" s="193"/>
      <c r="BN132" s="194">
        <f>BN123</f>
        <v>0</v>
      </c>
      <c r="BO132" s="193"/>
      <c r="BP132" s="194">
        <f>BP123</f>
        <v>0</v>
      </c>
      <c r="BQ132" s="193"/>
      <c r="BR132" s="194">
        <f>BR123</f>
        <v>0</v>
      </c>
      <c r="BS132" s="193"/>
      <c r="BT132" s="194">
        <f>BT123</f>
        <v>0</v>
      </c>
      <c r="BU132" s="193"/>
      <c r="BV132" s="194">
        <f>BV123</f>
        <v>0</v>
      </c>
      <c r="BW132" s="193"/>
      <c r="BX132" s="194">
        <f>BX123</f>
        <v>0</v>
      </c>
      <c r="BY132" s="193"/>
      <c r="BZ132" s="194">
        <f>BZ123</f>
        <v>0</v>
      </c>
      <c r="CA132" s="193"/>
      <c r="CB132" s="194">
        <f>CB123</f>
        <v>0</v>
      </c>
      <c r="CC132" s="193"/>
      <c r="CD132" s="194">
        <f>CD123</f>
        <v>0</v>
      </c>
      <c r="CE132" s="193"/>
      <c r="CF132" s="194">
        <f>CF123</f>
        <v>0</v>
      </c>
      <c r="CG132" s="193"/>
      <c r="CH132" s="194">
        <f>CH123</f>
        <v>0</v>
      </c>
      <c r="CI132" s="193"/>
      <c r="CJ132" s="194">
        <f>CJ123</f>
        <v>0</v>
      </c>
      <c r="CK132" s="193"/>
      <c r="CL132" s="194">
        <f>CL123</f>
        <v>0</v>
      </c>
      <c r="CM132" s="193"/>
      <c r="CN132" s="194">
        <f>CN123</f>
        <v>0</v>
      </c>
      <c r="CO132" s="193"/>
      <c r="CP132" s="194">
        <f>CP123</f>
        <v>0</v>
      </c>
      <c r="CQ132" s="193"/>
      <c r="CR132" s="194">
        <f>CR123</f>
        <v>0</v>
      </c>
      <c r="CS132" s="271"/>
      <c r="CT132" s="272">
        <f>AJ132+AT132+BD132+BN132+BX132+CH132+CR132</f>
        <v>0</v>
      </c>
    </row>
    <row r="133" spans="1:98" ht="16.5" thickTop="1" thickBot="1" x14ac:dyDescent="0.3">
      <c r="A133" s="2337" t="s">
        <v>30</v>
      </c>
      <c r="B133" s="2338"/>
      <c r="C133" s="2338"/>
      <c r="D133" s="2339"/>
      <c r="E133" s="195"/>
      <c r="F133" s="195"/>
      <c r="G133" s="195"/>
      <c r="H133" s="195"/>
      <c r="I133" s="195"/>
      <c r="J133" s="195"/>
      <c r="K133" s="195"/>
      <c r="L133" s="195"/>
      <c r="M133" s="271"/>
      <c r="N133" s="194">
        <f>N129</f>
        <v>0</v>
      </c>
      <c r="O133" s="195"/>
      <c r="P133" s="195"/>
      <c r="Q133" s="195"/>
      <c r="R133" s="195"/>
      <c r="S133" s="195"/>
      <c r="T133" s="195"/>
      <c r="U133" s="195"/>
      <c r="V133" s="195"/>
      <c r="W133" s="193"/>
      <c r="X133" s="194">
        <f>X129</f>
        <v>0</v>
      </c>
      <c r="Y133" s="195"/>
      <c r="Z133" s="195"/>
      <c r="AA133" s="195"/>
      <c r="AB133" s="195"/>
      <c r="AC133" s="195"/>
      <c r="AD133" s="195"/>
      <c r="AE133" s="195"/>
      <c r="AF133" s="195"/>
      <c r="AG133" s="271"/>
      <c r="AH133" s="272">
        <f>SUM(N133,X133)</f>
        <v>0</v>
      </c>
      <c r="AI133" s="271"/>
      <c r="AJ133" s="194">
        <f>AJ129</f>
        <v>0</v>
      </c>
      <c r="AK133" s="300"/>
      <c r="AL133" s="300"/>
      <c r="AM133" s="300"/>
      <c r="AN133" s="300"/>
      <c r="AO133" s="300"/>
      <c r="AP133" s="300"/>
      <c r="AQ133" s="300"/>
      <c r="AR133" s="300"/>
      <c r="AS133" s="193"/>
      <c r="AT133" s="194">
        <f>AT129</f>
        <v>0</v>
      </c>
      <c r="AU133" s="300"/>
      <c r="AV133" s="300"/>
      <c r="AW133" s="300"/>
      <c r="AX133" s="300"/>
      <c r="AY133" s="300"/>
      <c r="AZ133" s="300"/>
      <c r="BA133" s="300"/>
      <c r="BB133" s="300"/>
      <c r="BC133" s="193"/>
      <c r="BD133" s="194">
        <f>BD129</f>
        <v>0</v>
      </c>
      <c r="BE133" s="300"/>
      <c r="BF133" s="300"/>
      <c r="BG133" s="300"/>
      <c r="BH133" s="300"/>
      <c r="BI133" s="300"/>
      <c r="BJ133" s="300"/>
      <c r="BK133" s="300"/>
      <c r="BL133" s="300"/>
      <c r="BM133" s="193"/>
      <c r="BN133" s="194">
        <f>BN129</f>
        <v>0</v>
      </c>
      <c r="BO133" s="193"/>
      <c r="BP133" s="194">
        <f>BP129</f>
        <v>0</v>
      </c>
      <c r="BQ133" s="193"/>
      <c r="BR133" s="194">
        <f>BR129</f>
        <v>0</v>
      </c>
      <c r="BS133" s="193"/>
      <c r="BT133" s="194">
        <f>BT129</f>
        <v>0</v>
      </c>
      <c r="BU133" s="193"/>
      <c r="BV133" s="194">
        <f>BV129</f>
        <v>0</v>
      </c>
      <c r="BW133" s="193"/>
      <c r="BX133" s="194">
        <f>BX129</f>
        <v>0</v>
      </c>
      <c r="BY133" s="193"/>
      <c r="BZ133" s="194">
        <f>BZ129</f>
        <v>0</v>
      </c>
      <c r="CA133" s="193"/>
      <c r="CB133" s="194">
        <f>CB129</f>
        <v>0</v>
      </c>
      <c r="CC133" s="193"/>
      <c r="CD133" s="194">
        <f>CD129</f>
        <v>0</v>
      </c>
      <c r="CE133" s="193"/>
      <c r="CF133" s="194">
        <f>CF129</f>
        <v>0</v>
      </c>
      <c r="CG133" s="193"/>
      <c r="CH133" s="194">
        <f>CH129</f>
        <v>0</v>
      </c>
      <c r="CI133" s="193"/>
      <c r="CJ133" s="194">
        <f>CJ129</f>
        <v>0</v>
      </c>
      <c r="CK133" s="193"/>
      <c r="CL133" s="194">
        <f>CL129</f>
        <v>0</v>
      </c>
      <c r="CM133" s="193"/>
      <c r="CN133" s="194">
        <f>CN129</f>
        <v>0</v>
      </c>
      <c r="CO133" s="193"/>
      <c r="CP133" s="194">
        <f>CP129</f>
        <v>0</v>
      </c>
      <c r="CQ133" s="193"/>
      <c r="CR133" s="194">
        <f>CR129</f>
        <v>0</v>
      </c>
      <c r="CS133" s="271"/>
      <c r="CT133" s="272">
        <f>AJ133+AT133+BD133+BN133+BX133+CH133+CR133</f>
        <v>0</v>
      </c>
    </row>
    <row r="134" spans="1:98" ht="16.5" thickTop="1" thickBot="1" x14ac:dyDescent="0.3">
      <c r="A134" s="2340" t="s">
        <v>202</v>
      </c>
      <c r="B134" s="2341"/>
      <c r="C134" s="2341"/>
      <c r="D134" s="2342"/>
      <c r="E134" s="362"/>
      <c r="F134" s="362"/>
      <c r="G134" s="362"/>
      <c r="H134" s="362"/>
      <c r="I134" s="362"/>
      <c r="J134" s="362"/>
      <c r="K134" s="362"/>
      <c r="L134" s="362"/>
      <c r="M134" s="1711">
        <f>M131</f>
        <v>0</v>
      </c>
      <c r="N134" s="363">
        <f>SUM(N131:N133)</f>
        <v>0</v>
      </c>
      <c r="O134" s="362"/>
      <c r="P134" s="362"/>
      <c r="Q134" s="362"/>
      <c r="R134" s="362"/>
      <c r="S134" s="362"/>
      <c r="T134" s="362"/>
      <c r="U134" s="362"/>
      <c r="V134" s="362"/>
      <c r="W134" s="1712">
        <f>W131</f>
        <v>0</v>
      </c>
      <c r="X134" s="363">
        <f>SUM(X131:X133)</f>
        <v>0</v>
      </c>
      <c r="Y134" s="362"/>
      <c r="Z134" s="362"/>
      <c r="AA134" s="362"/>
      <c r="AB134" s="362"/>
      <c r="AC134" s="362"/>
      <c r="AD134" s="362"/>
      <c r="AE134" s="362"/>
      <c r="AF134" s="362"/>
      <c r="AG134" s="1711">
        <f>AG131</f>
        <v>0</v>
      </c>
      <c r="AH134" s="364">
        <f>SUM(AH131:AH133)</f>
        <v>0</v>
      </c>
      <c r="AI134" s="1716">
        <f>AI131</f>
        <v>0</v>
      </c>
      <c r="AJ134" s="363">
        <f>SUM(AJ131:AJ133)</f>
        <v>0</v>
      </c>
      <c r="AK134" s="365"/>
      <c r="AL134" s="365"/>
      <c r="AM134" s="365"/>
      <c r="AN134" s="365"/>
      <c r="AO134" s="365"/>
      <c r="AP134" s="365"/>
      <c r="AQ134" s="365"/>
      <c r="AR134" s="365"/>
      <c r="AS134" s="1718">
        <f>AS131</f>
        <v>0</v>
      </c>
      <c r="AT134" s="363">
        <f>SUM(AT131:AT133)</f>
        <v>0</v>
      </c>
      <c r="AU134" s="365"/>
      <c r="AV134" s="365"/>
      <c r="AW134" s="365"/>
      <c r="AX134" s="365"/>
      <c r="AY134" s="365"/>
      <c r="AZ134" s="365"/>
      <c r="BA134" s="365"/>
      <c r="BB134" s="365"/>
      <c r="BC134" s="1718">
        <f>BC131</f>
        <v>0</v>
      </c>
      <c r="BD134" s="363">
        <f>SUM(BD131:BD133)</f>
        <v>0</v>
      </c>
      <c r="BE134" s="365"/>
      <c r="BF134" s="365"/>
      <c r="BG134" s="365"/>
      <c r="BH134" s="365"/>
      <c r="BI134" s="365"/>
      <c r="BJ134" s="365"/>
      <c r="BK134" s="365"/>
      <c r="BL134" s="365"/>
      <c r="BM134" s="1718">
        <f>BM131</f>
        <v>0</v>
      </c>
      <c r="BN134" s="363">
        <f>SUM(BN131:BN133)</f>
        <v>0</v>
      </c>
      <c r="BO134" s="365"/>
      <c r="BP134" s="365"/>
      <c r="BQ134" s="365"/>
      <c r="BR134" s="365"/>
      <c r="BS134" s="365"/>
      <c r="BT134" s="365"/>
      <c r="BU134" s="365"/>
      <c r="BV134" s="365"/>
      <c r="BW134" s="1718">
        <f>BW131</f>
        <v>0</v>
      </c>
      <c r="BX134" s="363">
        <f>SUM(BX131:BX133)</f>
        <v>0</v>
      </c>
      <c r="BY134" s="365"/>
      <c r="BZ134" s="365"/>
      <c r="CA134" s="365"/>
      <c r="CB134" s="365"/>
      <c r="CC134" s="365"/>
      <c r="CD134" s="365"/>
      <c r="CE134" s="365"/>
      <c r="CF134" s="365"/>
      <c r="CG134" s="1718">
        <f>CG131</f>
        <v>0</v>
      </c>
      <c r="CH134" s="363">
        <f>SUM(CH131:CH133)</f>
        <v>0</v>
      </c>
      <c r="CI134" s="365"/>
      <c r="CJ134" s="365"/>
      <c r="CK134" s="365"/>
      <c r="CL134" s="365"/>
      <c r="CM134" s="365"/>
      <c r="CN134" s="365"/>
      <c r="CO134" s="365"/>
      <c r="CP134" s="365"/>
      <c r="CQ134" s="1718">
        <f>CQ131</f>
        <v>0</v>
      </c>
      <c r="CR134" s="364">
        <f>SUM(CR131:CR133)</f>
        <v>0</v>
      </c>
      <c r="CS134" s="1716">
        <f>CS131</f>
        <v>0</v>
      </c>
      <c r="CT134" s="364">
        <f>SUM(CT131:CT133)</f>
        <v>0</v>
      </c>
    </row>
    <row r="135" spans="1:98" ht="15.75" thickTop="1" x14ac:dyDescent="0.25">
      <c r="A135" s="1166"/>
      <c r="B135" s="231"/>
      <c r="C135" s="231"/>
      <c r="D135" s="231"/>
      <c r="E135" s="231"/>
      <c r="F135" s="231"/>
      <c r="G135" s="231"/>
      <c r="H135" s="231"/>
      <c r="I135" s="231"/>
      <c r="J135" s="231"/>
      <c r="K135" s="231"/>
      <c r="L135" s="231"/>
      <c r="M135" s="264"/>
      <c r="N135" s="231"/>
      <c r="O135" s="231"/>
      <c r="P135" s="231"/>
      <c r="Q135" s="231"/>
      <c r="R135" s="231"/>
      <c r="S135" s="231"/>
      <c r="T135" s="231"/>
      <c r="U135" s="231"/>
      <c r="V135" s="231"/>
      <c r="W135" s="232"/>
      <c r="X135" s="451"/>
      <c r="Y135" s="231"/>
      <c r="Z135" s="231"/>
      <c r="AA135" s="231"/>
      <c r="AB135" s="231"/>
      <c r="AC135" s="231"/>
      <c r="AD135" s="231"/>
      <c r="AE135" s="231"/>
      <c r="AF135" s="231"/>
      <c r="AG135" s="1167"/>
      <c r="AH135" s="450"/>
      <c r="AI135" s="232"/>
      <c r="AJ135" s="297"/>
      <c r="AK135" s="298"/>
      <c r="AL135" s="298"/>
      <c r="AM135" s="298"/>
      <c r="AN135" s="298"/>
      <c r="AO135" s="298"/>
      <c r="AP135" s="298"/>
      <c r="AQ135" s="298"/>
      <c r="AR135" s="298"/>
      <c r="AS135" s="299"/>
      <c r="AT135" s="301"/>
      <c r="AU135" s="298"/>
      <c r="AV135" s="298"/>
      <c r="AW135" s="298"/>
      <c r="AX135" s="298"/>
      <c r="AY135" s="298"/>
      <c r="AZ135" s="298"/>
      <c r="BA135" s="298"/>
      <c r="BB135" s="298"/>
      <c r="BC135" s="299"/>
      <c r="BD135" s="301"/>
      <c r="BE135" s="298"/>
      <c r="BF135" s="298"/>
      <c r="BG135" s="298"/>
      <c r="BH135" s="298"/>
      <c r="BI135" s="298"/>
      <c r="BJ135" s="298"/>
      <c r="BK135" s="298"/>
      <c r="BL135" s="298"/>
      <c r="BM135" s="299"/>
      <c r="BN135" s="301"/>
      <c r="BO135" s="298"/>
      <c r="BP135" s="298"/>
      <c r="BQ135" s="298"/>
      <c r="BR135" s="298"/>
      <c r="BS135" s="298"/>
      <c r="BT135" s="298"/>
      <c r="BU135" s="298"/>
      <c r="BV135" s="298"/>
      <c r="BW135" s="299"/>
      <c r="BX135" s="301"/>
      <c r="BY135" s="298"/>
      <c r="BZ135" s="298"/>
      <c r="CA135" s="298"/>
      <c r="CB135" s="298"/>
      <c r="CC135" s="298"/>
      <c r="CD135" s="298"/>
      <c r="CE135" s="298"/>
      <c r="CF135" s="298"/>
      <c r="CG135" s="299"/>
      <c r="CH135" s="301"/>
      <c r="CI135" s="298"/>
      <c r="CJ135" s="298"/>
      <c r="CK135" s="298"/>
      <c r="CL135" s="298"/>
      <c r="CM135" s="298"/>
      <c r="CN135" s="298"/>
      <c r="CO135" s="298"/>
      <c r="CP135" s="298"/>
      <c r="CQ135" s="299"/>
      <c r="CR135" s="265"/>
      <c r="CS135" s="1168"/>
      <c r="CT135" s="282"/>
    </row>
    <row r="136" spans="1:98" x14ac:dyDescent="0.25">
      <c r="A136" s="1169" t="s">
        <v>42</v>
      </c>
      <c r="B136" s="1170"/>
      <c r="C136" s="1171"/>
      <c r="D136" s="1172"/>
      <c r="E136" s="1173"/>
      <c r="F136" s="1174"/>
      <c r="G136" s="1173"/>
      <c r="H136" s="1175"/>
      <c r="I136" s="1173"/>
      <c r="J136" s="1174"/>
      <c r="K136" s="1173"/>
      <c r="L136" s="1176"/>
      <c r="M136" s="1177"/>
      <c r="N136" s="1175"/>
      <c r="O136" s="1173"/>
      <c r="P136" s="1174"/>
      <c r="Q136" s="1173"/>
      <c r="R136" s="1175"/>
      <c r="S136" s="1173"/>
      <c r="T136" s="1174"/>
      <c r="U136" s="1173"/>
      <c r="V136" s="1176"/>
      <c r="W136" s="1173"/>
      <c r="X136" s="1175"/>
      <c r="Y136" s="1173"/>
      <c r="Z136" s="1174"/>
      <c r="AA136" s="1173"/>
      <c r="AB136" s="1175"/>
      <c r="AC136" s="1173"/>
      <c r="AD136" s="1174"/>
      <c r="AE136" s="1173"/>
      <c r="AF136" s="1176"/>
      <c r="AG136" s="1178"/>
      <c r="AH136" s="1179"/>
      <c r="AI136" s="1173"/>
      <c r="AJ136" s="1172"/>
      <c r="AK136" s="1180"/>
      <c r="AL136" s="1181"/>
      <c r="AM136" s="1180"/>
      <c r="AN136" s="1181"/>
      <c r="AO136" s="1180"/>
      <c r="AP136" s="1182"/>
      <c r="AQ136" s="1180"/>
      <c r="AR136" s="1000"/>
      <c r="AS136" s="1001"/>
      <c r="AT136" s="1183"/>
      <c r="AU136" s="1000"/>
      <c r="AV136" s="1000"/>
      <c r="AW136" s="1000"/>
      <c r="AX136" s="1000"/>
      <c r="AY136" s="1000"/>
      <c r="AZ136" s="1000"/>
      <c r="BA136" s="1000"/>
      <c r="BB136" s="1000"/>
      <c r="BC136" s="1001"/>
      <c r="BD136" s="1183"/>
      <c r="BE136" s="1000"/>
      <c r="BF136" s="1000"/>
      <c r="BG136" s="1000"/>
      <c r="BH136" s="1000"/>
      <c r="BI136" s="1000"/>
      <c r="BJ136" s="1000"/>
      <c r="BK136" s="1000"/>
      <c r="BL136" s="1000"/>
      <c r="BM136" s="1001"/>
      <c r="BN136" s="1183"/>
      <c r="BO136" s="1000"/>
      <c r="BP136" s="1000"/>
      <c r="BQ136" s="1000"/>
      <c r="BR136" s="1000"/>
      <c r="BS136" s="1000"/>
      <c r="BT136" s="1000"/>
      <c r="BU136" s="1000"/>
      <c r="BV136" s="1000"/>
      <c r="BW136" s="1001"/>
      <c r="BX136" s="1183"/>
      <c r="BY136" s="1000"/>
      <c r="BZ136" s="1000"/>
      <c r="CA136" s="1000"/>
      <c r="CB136" s="1000"/>
      <c r="CC136" s="1000"/>
      <c r="CD136" s="1000"/>
      <c r="CE136" s="1000"/>
      <c r="CF136" s="1000"/>
      <c r="CG136" s="1001"/>
      <c r="CH136" s="1183"/>
      <c r="CI136" s="1000"/>
      <c r="CJ136" s="1000"/>
      <c r="CK136" s="1000"/>
      <c r="CL136" s="1000"/>
      <c r="CM136" s="1000"/>
      <c r="CN136" s="1000"/>
      <c r="CO136" s="1000"/>
      <c r="CP136" s="1000"/>
      <c r="CQ136" s="1001"/>
      <c r="CR136" s="1184"/>
      <c r="CS136" s="1185"/>
      <c r="CT136" s="1179"/>
    </row>
    <row r="137" spans="1:98" x14ac:dyDescent="0.25">
      <c r="A137" s="2317" t="s">
        <v>43</v>
      </c>
      <c r="B137" s="2318"/>
      <c r="C137" s="2318"/>
      <c r="D137" s="2318"/>
      <c r="E137" s="1186"/>
      <c r="F137" s="1186"/>
      <c r="G137" s="1186"/>
      <c r="H137" s="1186"/>
      <c r="I137" s="1186"/>
      <c r="J137" s="1186"/>
      <c r="K137" s="1186"/>
      <c r="L137" s="1186"/>
      <c r="M137" s="1187"/>
      <c r="N137" s="1188"/>
      <c r="O137" s="1189"/>
      <c r="P137" s="1189"/>
      <c r="Q137" s="1189"/>
      <c r="R137" s="1189"/>
      <c r="S137" s="1189"/>
      <c r="T137" s="1189"/>
      <c r="U137" s="1189"/>
      <c r="V137" s="1189"/>
      <c r="W137" s="1188"/>
      <c r="X137" s="1188"/>
      <c r="Y137" s="1190"/>
      <c r="Z137" s="1190"/>
      <c r="AA137" s="1190"/>
      <c r="AB137" s="1190"/>
      <c r="AC137" s="1190"/>
      <c r="AD137" s="1190"/>
      <c r="AE137" s="1190"/>
      <c r="AF137" s="1190"/>
      <c r="AG137" s="1191"/>
      <c r="AH137" s="1192"/>
      <c r="AI137" s="1714">
        <f>'Alt 1- Future Ops'!M110-'Current Ops'!M110</f>
        <v>0</v>
      </c>
      <c r="AJ137" s="1193">
        <f>'Alt 1- Future Ops'!N110-'Current Ops'!N110</f>
        <v>0</v>
      </c>
      <c r="AK137" s="1194"/>
      <c r="AL137" s="1194"/>
      <c r="AM137" s="1194"/>
      <c r="AN137" s="1194"/>
      <c r="AO137" s="1194"/>
      <c r="AP137" s="1194"/>
      <c r="AQ137" s="1194"/>
      <c r="AR137" s="1194"/>
      <c r="AS137" s="1715">
        <f>'Alt 1- Future Ops'!W110-'Current Ops'!W110</f>
        <v>0</v>
      </c>
      <c r="AT137" s="1193">
        <f>'Alt 1- Future Ops'!X110-'Current Ops'!X110</f>
        <v>0</v>
      </c>
      <c r="AU137" s="1194"/>
      <c r="AV137" s="1194"/>
      <c r="AW137" s="1194"/>
      <c r="AX137" s="1194"/>
      <c r="AY137" s="1194"/>
      <c r="AZ137" s="1194"/>
      <c r="BA137" s="1194"/>
      <c r="BB137" s="1194"/>
      <c r="BC137" s="1195">
        <f>'Alt 1- Future Ops'!AG110-'Current Ops'!AG110</f>
        <v>0</v>
      </c>
      <c r="BD137" s="1196">
        <f>'Alt 1- Future Ops'!AH110-'Current Ops'!AH110</f>
        <v>0</v>
      </c>
      <c r="BE137" s="1194"/>
      <c r="BF137" s="1194"/>
      <c r="BG137" s="1194"/>
      <c r="BH137" s="1194"/>
      <c r="BI137" s="1194"/>
      <c r="BJ137" s="1194"/>
      <c r="BK137" s="1194"/>
      <c r="BL137" s="1194"/>
      <c r="BM137" s="1195">
        <f>'Alt 1- Future Ops'!AQ110-'Current Ops'!AQ110</f>
        <v>0</v>
      </c>
      <c r="BN137" s="1196">
        <f>'Alt 1- Future Ops'!AR110-'Current Ops'!AR110</f>
        <v>0</v>
      </c>
      <c r="BO137" s="1194"/>
      <c r="BP137" s="1194"/>
      <c r="BQ137" s="1194"/>
      <c r="BR137" s="1194"/>
      <c r="BS137" s="1194"/>
      <c r="BT137" s="1194"/>
      <c r="BU137" s="1194"/>
      <c r="BV137" s="1194"/>
      <c r="BW137" s="1197">
        <f>'Alt 1- Future Ops'!BA110-'Current Ops'!BA110</f>
        <v>0</v>
      </c>
      <c r="BX137" s="1196">
        <f>'Alt 1- Future Ops'!BB110-'Current Ops'!BB110</f>
        <v>0</v>
      </c>
      <c r="BY137" s="1194"/>
      <c r="BZ137" s="1194"/>
      <c r="CA137" s="1194"/>
      <c r="CB137" s="1194"/>
      <c r="CC137" s="1194"/>
      <c r="CD137" s="1194"/>
      <c r="CE137" s="1194"/>
      <c r="CF137" s="1194"/>
      <c r="CG137" s="1195">
        <f>'Alt 1- Future Ops'!BK110-'Current Ops'!BK110</f>
        <v>0</v>
      </c>
      <c r="CH137" s="1196">
        <f>'Alt 1- Future Ops'!BL110-'Current Ops'!BL110</f>
        <v>0</v>
      </c>
      <c r="CI137" s="1194"/>
      <c r="CJ137" s="1194"/>
      <c r="CK137" s="1194"/>
      <c r="CL137" s="1194"/>
      <c r="CM137" s="1194"/>
      <c r="CN137" s="1194"/>
      <c r="CO137" s="1194"/>
      <c r="CP137" s="1194"/>
      <c r="CQ137" s="1197">
        <f>'Alt 1- Future Ops'!BU110-'Current Ops'!BU110</f>
        <v>0</v>
      </c>
      <c r="CR137" s="1198">
        <f>'Alt 1- Future Ops'!BV110-'Current Ops'!BV110</f>
        <v>0</v>
      </c>
      <c r="CS137" s="1199">
        <f>BC137+BM137+BW137+CG137+CQ137</f>
        <v>0</v>
      </c>
      <c r="CT137" s="1198">
        <f>BD137+BN137+BX137+CH137+CR137</f>
        <v>0</v>
      </c>
    </row>
    <row r="138" spans="1:98" x14ac:dyDescent="0.25">
      <c r="A138" s="2317" t="s">
        <v>44</v>
      </c>
      <c r="B138" s="2318"/>
      <c r="C138" s="2318"/>
      <c r="D138" s="2318"/>
      <c r="E138" s="1186"/>
      <c r="F138" s="1186"/>
      <c r="G138" s="1186"/>
      <c r="H138" s="1186"/>
      <c r="I138" s="1186"/>
      <c r="J138" s="1186"/>
      <c r="K138" s="1186"/>
      <c r="L138" s="1186"/>
      <c r="M138" s="1200"/>
      <c r="N138" s="1201"/>
      <c r="O138" s="1202"/>
      <c r="P138" s="1202"/>
      <c r="Q138" s="1202"/>
      <c r="R138" s="1202"/>
      <c r="S138" s="1202"/>
      <c r="T138" s="1202"/>
      <c r="U138" s="1202"/>
      <c r="V138" s="1202"/>
      <c r="W138" s="1201"/>
      <c r="X138" s="1201"/>
      <c r="Y138" s="1190"/>
      <c r="Z138" s="1190"/>
      <c r="AA138" s="1190"/>
      <c r="AB138" s="1190"/>
      <c r="AC138" s="1190"/>
      <c r="AD138" s="1190"/>
      <c r="AE138" s="1190"/>
      <c r="AF138" s="1190"/>
      <c r="AG138" s="544"/>
      <c r="AH138" s="1203"/>
      <c r="AI138" s="449">
        <v>0</v>
      </c>
      <c r="AJ138" s="443">
        <v>0</v>
      </c>
      <c r="AK138" s="1244"/>
      <c r="AL138" s="1244"/>
      <c r="AM138" s="1244"/>
      <c r="AN138" s="1244"/>
      <c r="AO138" s="1244"/>
      <c r="AP138" s="1244"/>
      <c r="AQ138" s="1244"/>
      <c r="AR138" s="1244"/>
      <c r="AS138" s="444">
        <v>0</v>
      </c>
      <c r="AT138" s="443">
        <v>0</v>
      </c>
      <c r="AU138" s="1244"/>
      <c r="AV138" s="1244"/>
      <c r="AW138" s="1244"/>
      <c r="AX138" s="1244"/>
      <c r="AY138" s="1244"/>
      <c r="AZ138" s="1244"/>
      <c r="BA138" s="1244"/>
      <c r="BB138" s="1244"/>
      <c r="BC138" s="444">
        <v>0</v>
      </c>
      <c r="BD138" s="443">
        <v>0</v>
      </c>
      <c r="BE138" s="1244"/>
      <c r="BF138" s="1244"/>
      <c r="BG138" s="1244"/>
      <c r="BH138" s="1244"/>
      <c r="BI138" s="1244"/>
      <c r="BJ138" s="1244"/>
      <c r="BK138" s="1244"/>
      <c r="BL138" s="1244"/>
      <c r="BM138" s="444">
        <v>0</v>
      </c>
      <c r="BN138" s="443">
        <v>0</v>
      </c>
      <c r="BO138" s="1244"/>
      <c r="BP138" s="1244"/>
      <c r="BQ138" s="1244"/>
      <c r="BR138" s="1244"/>
      <c r="BS138" s="1244"/>
      <c r="BT138" s="1244"/>
      <c r="BU138" s="1244"/>
      <c r="BV138" s="1244"/>
      <c r="BW138" s="445">
        <v>0</v>
      </c>
      <c r="BX138" s="443">
        <v>0</v>
      </c>
      <c r="BY138" s="1244"/>
      <c r="BZ138" s="1244"/>
      <c r="CA138" s="1244"/>
      <c r="CB138" s="1244"/>
      <c r="CC138" s="1244"/>
      <c r="CD138" s="1244"/>
      <c r="CE138" s="1244"/>
      <c r="CF138" s="1244"/>
      <c r="CG138" s="444">
        <v>0</v>
      </c>
      <c r="CH138" s="443">
        <v>0</v>
      </c>
      <c r="CI138" s="1244"/>
      <c r="CJ138" s="1244"/>
      <c r="CK138" s="1244"/>
      <c r="CL138" s="1244"/>
      <c r="CM138" s="1244"/>
      <c r="CN138" s="1244"/>
      <c r="CO138" s="1244"/>
      <c r="CP138" s="1244"/>
      <c r="CQ138" s="445">
        <v>0</v>
      </c>
      <c r="CR138" s="446">
        <v>0</v>
      </c>
      <c r="CS138" s="1199">
        <f>BC138+BM138+BW138+CG138+CQ138</f>
        <v>0</v>
      </c>
      <c r="CT138" s="1198">
        <f>BD138+BN138+BX138+CH138+CR138</f>
        <v>0</v>
      </c>
    </row>
    <row r="139" spans="1:98" x14ac:dyDescent="0.25">
      <c r="A139" s="2317" t="s">
        <v>45</v>
      </c>
      <c r="B139" s="2318"/>
      <c r="C139" s="2318"/>
      <c r="D139" s="2318"/>
      <c r="E139" s="1186"/>
      <c r="F139" s="1186"/>
      <c r="G139" s="1186"/>
      <c r="H139" s="1186"/>
      <c r="I139" s="1186"/>
      <c r="J139" s="1186"/>
      <c r="K139" s="1186"/>
      <c r="L139" s="1186"/>
      <c r="M139" s="1200"/>
      <c r="N139" s="1201"/>
      <c r="O139" s="1202"/>
      <c r="P139" s="1202"/>
      <c r="Q139" s="1202"/>
      <c r="R139" s="1202"/>
      <c r="S139" s="1202"/>
      <c r="T139" s="1202"/>
      <c r="U139" s="1202"/>
      <c r="V139" s="1202"/>
      <c r="W139" s="1201"/>
      <c r="X139" s="1201"/>
      <c r="Y139" s="1190"/>
      <c r="Z139" s="1190"/>
      <c r="AA139" s="1190"/>
      <c r="AB139" s="1190"/>
      <c r="AC139" s="1190"/>
      <c r="AD139" s="1190"/>
      <c r="AE139" s="1190"/>
      <c r="AF139" s="1190"/>
      <c r="AG139" s="544"/>
      <c r="AH139" s="1203"/>
      <c r="AI139" s="1204"/>
      <c r="AJ139" s="443">
        <v>0</v>
      </c>
      <c r="AK139" s="1194"/>
      <c r="AL139" s="1194"/>
      <c r="AM139" s="1194"/>
      <c r="AN139" s="1194"/>
      <c r="AO139" s="1194"/>
      <c r="AP139" s="1194"/>
      <c r="AQ139" s="1194"/>
      <c r="AR139" s="1194"/>
      <c r="AS139" s="1205"/>
      <c r="AT139" s="443">
        <v>0</v>
      </c>
      <c r="AU139" s="1194"/>
      <c r="AV139" s="1194"/>
      <c r="AW139" s="1194"/>
      <c r="AX139" s="1194"/>
      <c r="AY139" s="1194"/>
      <c r="AZ139" s="1194"/>
      <c r="BA139" s="1194"/>
      <c r="BB139" s="1194"/>
      <c r="BC139" s="1205"/>
      <c r="BD139" s="443">
        <v>0</v>
      </c>
      <c r="BE139" s="1194"/>
      <c r="BF139" s="1194"/>
      <c r="BG139" s="1194"/>
      <c r="BH139" s="1194"/>
      <c r="BI139" s="1194"/>
      <c r="BJ139" s="1194"/>
      <c r="BK139" s="1194"/>
      <c r="BL139" s="1194"/>
      <c r="BM139" s="1205"/>
      <c r="BN139" s="443">
        <v>0</v>
      </c>
      <c r="BO139" s="1194"/>
      <c r="BP139" s="1194"/>
      <c r="BQ139" s="1194"/>
      <c r="BR139" s="1194"/>
      <c r="BS139" s="1194"/>
      <c r="BT139" s="1194"/>
      <c r="BU139" s="1194"/>
      <c r="BV139" s="1194"/>
      <c r="BW139" s="1206"/>
      <c r="BX139" s="443">
        <v>0</v>
      </c>
      <c r="BY139" s="1194"/>
      <c r="BZ139" s="1194"/>
      <c r="CA139" s="1194"/>
      <c r="CB139" s="1194"/>
      <c r="CC139" s="1194"/>
      <c r="CD139" s="1194"/>
      <c r="CE139" s="1194"/>
      <c r="CF139" s="1194"/>
      <c r="CG139" s="1205"/>
      <c r="CH139" s="443">
        <v>0</v>
      </c>
      <c r="CI139" s="1194"/>
      <c r="CJ139" s="1194"/>
      <c r="CK139" s="1194"/>
      <c r="CL139" s="1194"/>
      <c r="CM139" s="1194"/>
      <c r="CN139" s="1194"/>
      <c r="CO139" s="1194"/>
      <c r="CP139" s="1194"/>
      <c r="CQ139" s="1206"/>
      <c r="CR139" s="446">
        <v>0</v>
      </c>
      <c r="CS139" s="321"/>
      <c r="CT139" s="1198">
        <f>BD139+BN139+BX139+CH139+CR139</f>
        <v>0</v>
      </c>
    </row>
    <row r="140" spans="1:98" x14ac:dyDescent="0.25">
      <c r="A140" s="2317" t="s">
        <v>143</v>
      </c>
      <c r="B140" s="2318"/>
      <c r="C140" s="2318"/>
      <c r="D140" s="2318"/>
      <c r="E140" s="1186"/>
      <c r="F140" s="1186"/>
      <c r="G140" s="1186"/>
      <c r="H140" s="1186"/>
      <c r="I140" s="1186"/>
      <c r="J140" s="1186"/>
      <c r="K140" s="1186"/>
      <c r="L140" s="1186"/>
      <c r="M140" s="1200"/>
      <c r="N140" s="1201"/>
      <c r="O140" s="1202"/>
      <c r="P140" s="1202"/>
      <c r="Q140" s="1202"/>
      <c r="R140" s="1202"/>
      <c r="S140" s="1202"/>
      <c r="T140" s="1202"/>
      <c r="U140" s="1202"/>
      <c r="V140" s="1202"/>
      <c r="W140" s="1201"/>
      <c r="X140" s="1201"/>
      <c r="Y140" s="1190"/>
      <c r="Z140" s="1190"/>
      <c r="AA140" s="1190"/>
      <c r="AB140" s="1190"/>
      <c r="AC140" s="1190"/>
      <c r="AD140" s="1190"/>
      <c r="AE140" s="1190"/>
      <c r="AF140" s="1190"/>
      <c r="AG140" s="544"/>
      <c r="AH140" s="1203"/>
      <c r="AI140" s="1207">
        <f>SUM(AI137:AI139)</f>
        <v>0</v>
      </c>
      <c r="AJ140" s="1196">
        <f>SUM(AJ137:AJ139)</f>
        <v>0</v>
      </c>
      <c r="AK140" s="1194"/>
      <c r="AL140" s="1194"/>
      <c r="AM140" s="1194"/>
      <c r="AN140" s="1194"/>
      <c r="AO140" s="1194"/>
      <c r="AP140" s="1194"/>
      <c r="AQ140" s="1194"/>
      <c r="AR140" s="1194"/>
      <c r="AS140" s="1195">
        <f>SUM(AS137:AS139)</f>
        <v>0</v>
      </c>
      <c r="AT140" s="1196">
        <f>SUM(AT137:AT139)</f>
        <v>0</v>
      </c>
      <c r="AU140" s="1194"/>
      <c r="AV140" s="1194"/>
      <c r="AW140" s="1194"/>
      <c r="AX140" s="1194"/>
      <c r="AY140" s="1194"/>
      <c r="AZ140" s="1194"/>
      <c r="BA140" s="1194"/>
      <c r="BB140" s="1194"/>
      <c r="BC140" s="1195">
        <f>SUM(BC137:BC139)</f>
        <v>0</v>
      </c>
      <c r="BD140" s="1196">
        <f>SUM(BD137:BD139)</f>
        <v>0</v>
      </c>
      <c r="BE140" s="1194"/>
      <c r="BF140" s="1194"/>
      <c r="BG140" s="1194"/>
      <c r="BH140" s="1194"/>
      <c r="BI140" s="1194"/>
      <c r="BJ140" s="1194"/>
      <c r="BK140" s="1194"/>
      <c r="BL140" s="1194"/>
      <c r="BM140" s="1195">
        <f>SUM(BM137:BM139)</f>
        <v>0</v>
      </c>
      <c r="BN140" s="1196">
        <f>SUM(BN137:BN139)</f>
        <v>0</v>
      </c>
      <c r="BO140" s="1194"/>
      <c r="BP140" s="1194"/>
      <c r="BQ140" s="1194"/>
      <c r="BR140" s="1194"/>
      <c r="BS140" s="1194"/>
      <c r="BT140" s="1194"/>
      <c r="BU140" s="1194"/>
      <c r="BV140" s="1194"/>
      <c r="BW140" s="1197">
        <f>SUM(BW137:BW139)</f>
        <v>0</v>
      </c>
      <c r="BX140" s="1196">
        <f>SUM(BX137:BX139)</f>
        <v>0</v>
      </c>
      <c r="BY140" s="1194"/>
      <c r="BZ140" s="1194"/>
      <c r="CA140" s="1194"/>
      <c r="CB140" s="1194"/>
      <c r="CC140" s="1194"/>
      <c r="CD140" s="1194"/>
      <c r="CE140" s="1194"/>
      <c r="CF140" s="1194"/>
      <c r="CG140" s="1195">
        <f>SUM(CG137:CG139)</f>
        <v>0</v>
      </c>
      <c r="CH140" s="1196">
        <f>SUM(CH137:CH139)</f>
        <v>0</v>
      </c>
      <c r="CI140" s="1194"/>
      <c r="CJ140" s="1194"/>
      <c r="CK140" s="1194"/>
      <c r="CL140" s="1194"/>
      <c r="CM140" s="1194"/>
      <c r="CN140" s="1194"/>
      <c r="CO140" s="1194"/>
      <c r="CP140" s="1194"/>
      <c r="CQ140" s="1197">
        <f>SUM(CQ137:CQ139)</f>
        <v>0</v>
      </c>
      <c r="CR140" s="1208">
        <f>SUM(CR137:CR139)</f>
        <v>0</v>
      </c>
      <c r="CS140" s="1199">
        <f>BC140+BM140+BW140+CG140+CQ140</f>
        <v>0</v>
      </c>
      <c r="CT140" s="1198">
        <f>BD140+BN140+BX140+CH140+CR140</f>
        <v>0</v>
      </c>
    </row>
    <row r="141" spans="1:98" x14ac:dyDescent="0.25">
      <c r="A141" s="2317" t="s">
        <v>144</v>
      </c>
      <c r="B141" s="2318"/>
      <c r="C141" s="2318"/>
      <c r="D141" s="2318"/>
      <c r="E141" s="1186"/>
      <c r="F141" s="1186"/>
      <c r="G141" s="1186"/>
      <c r="H141" s="1186"/>
      <c r="I141" s="1186"/>
      <c r="J141" s="1186"/>
      <c r="K141" s="1186"/>
      <c r="L141" s="1186"/>
      <c r="M141" s="1200"/>
      <c r="N141" s="1201"/>
      <c r="O141" s="1202"/>
      <c r="P141" s="1202"/>
      <c r="Q141" s="1202"/>
      <c r="R141" s="1202"/>
      <c r="S141" s="1202"/>
      <c r="T141" s="1202"/>
      <c r="U141" s="1202"/>
      <c r="V141" s="1202"/>
      <c r="W141" s="1201"/>
      <c r="X141" s="1201"/>
      <c r="Y141" s="1190"/>
      <c r="Z141" s="1190"/>
      <c r="AA141" s="1190"/>
      <c r="AB141" s="1190"/>
      <c r="AC141" s="1190"/>
      <c r="AD141" s="1190"/>
      <c r="AE141" s="1190"/>
      <c r="AF141" s="1190"/>
      <c r="AG141" s="544"/>
      <c r="AH141" s="1203"/>
      <c r="AI141" s="1207">
        <f>AI140</f>
        <v>0</v>
      </c>
      <c r="AJ141" s="1196">
        <f>AJ140</f>
        <v>0</v>
      </c>
      <c r="AK141" s="1194"/>
      <c r="AL141" s="1194"/>
      <c r="AM141" s="1194"/>
      <c r="AN141" s="1194"/>
      <c r="AO141" s="1194"/>
      <c r="AP141" s="1194"/>
      <c r="AQ141" s="1194"/>
      <c r="AR141" s="1194"/>
      <c r="AS141" s="1195">
        <f>AS140</f>
        <v>0</v>
      </c>
      <c r="AT141" s="1196">
        <f>AT140</f>
        <v>0</v>
      </c>
      <c r="AU141" s="1194"/>
      <c r="AV141" s="1194"/>
      <c r="AW141" s="1194"/>
      <c r="AX141" s="1194"/>
      <c r="AY141" s="1194"/>
      <c r="AZ141" s="1194"/>
      <c r="BA141" s="1194"/>
      <c r="BB141" s="1194"/>
      <c r="BC141" s="1209">
        <f>BC140</f>
        <v>0</v>
      </c>
      <c r="BD141" s="1210">
        <f>BD140</f>
        <v>0</v>
      </c>
      <c r="BE141" s="1194"/>
      <c r="BF141" s="1194"/>
      <c r="BG141" s="1194"/>
      <c r="BH141" s="1194"/>
      <c r="BI141" s="1194"/>
      <c r="BJ141" s="1194"/>
      <c r="BK141" s="1194"/>
      <c r="BL141" s="1194"/>
      <c r="BM141" s="1209">
        <f>BM140</f>
        <v>0</v>
      </c>
      <c r="BN141" s="1210">
        <f>BN140</f>
        <v>0</v>
      </c>
      <c r="BO141" s="1194"/>
      <c r="BP141" s="1194"/>
      <c r="BQ141" s="1194"/>
      <c r="BR141" s="1194"/>
      <c r="BS141" s="1194"/>
      <c r="BT141" s="1194"/>
      <c r="BU141" s="1194"/>
      <c r="BV141" s="1194"/>
      <c r="BW141" s="1211">
        <f>BW140</f>
        <v>0</v>
      </c>
      <c r="BX141" s="1210">
        <f>BX140</f>
        <v>0</v>
      </c>
      <c r="BY141" s="1194"/>
      <c r="BZ141" s="1194"/>
      <c r="CA141" s="1194"/>
      <c r="CB141" s="1194"/>
      <c r="CC141" s="1194"/>
      <c r="CD141" s="1194"/>
      <c r="CE141" s="1194"/>
      <c r="CF141" s="1194"/>
      <c r="CG141" s="1209">
        <f>CG140</f>
        <v>0</v>
      </c>
      <c r="CH141" s="1210">
        <f>CH140</f>
        <v>0</v>
      </c>
      <c r="CI141" s="1194"/>
      <c r="CJ141" s="1194"/>
      <c r="CK141" s="1194"/>
      <c r="CL141" s="1194"/>
      <c r="CM141" s="1194"/>
      <c r="CN141" s="1194"/>
      <c r="CO141" s="1194"/>
      <c r="CP141" s="1194"/>
      <c r="CQ141" s="1211">
        <f>CQ140</f>
        <v>0</v>
      </c>
      <c r="CR141" s="1212">
        <f>CR140</f>
        <v>0</v>
      </c>
      <c r="CS141" s="1213">
        <f>BC141+BM141+BW141+CG141+CQ141</f>
        <v>0</v>
      </c>
      <c r="CT141" s="1212">
        <f>BD141+BN141+BX141+CH141+CR141</f>
        <v>0</v>
      </c>
    </row>
    <row r="142" spans="1:98" ht="15.75" thickBot="1" x14ac:dyDescent="0.3">
      <c r="A142" s="2334" t="s">
        <v>180</v>
      </c>
      <c r="B142" s="2335"/>
      <c r="C142" s="2335"/>
      <c r="D142" s="2336"/>
      <c r="E142" s="1214"/>
      <c r="F142" s="1214"/>
      <c r="G142" s="1214"/>
      <c r="H142" s="1214"/>
      <c r="I142" s="1214"/>
      <c r="J142" s="1214"/>
      <c r="K142" s="1214"/>
      <c r="L142" s="1214"/>
      <c r="M142" s="1215"/>
      <c r="N142" s="1216"/>
      <c r="O142" s="1217"/>
      <c r="P142" s="1217"/>
      <c r="Q142" s="1217"/>
      <c r="R142" s="1217"/>
      <c r="S142" s="1217"/>
      <c r="T142" s="1217"/>
      <c r="U142" s="1217"/>
      <c r="V142" s="1217"/>
      <c r="W142" s="1216"/>
      <c r="X142" s="1216"/>
      <c r="Y142" s="1218"/>
      <c r="Z142" s="1218"/>
      <c r="AA142" s="1218"/>
      <c r="AB142" s="1218"/>
      <c r="AC142" s="1218"/>
      <c r="AD142" s="1218"/>
      <c r="AE142" s="1218"/>
      <c r="AF142" s="1218"/>
      <c r="AG142" s="545"/>
      <c r="AH142" s="1219"/>
      <c r="AI142" s="1220"/>
      <c r="AJ142" s="1220"/>
      <c r="AK142" s="1221"/>
      <c r="AL142" s="1221"/>
      <c r="AM142" s="1221"/>
      <c r="AN142" s="1221"/>
      <c r="AO142" s="1221"/>
      <c r="AP142" s="1221"/>
      <c r="AQ142" s="1221"/>
      <c r="AR142" s="1221"/>
      <c r="AS142" s="1220"/>
      <c r="AT142" s="1220"/>
      <c r="AU142" s="1221"/>
      <c r="AV142" s="1221"/>
      <c r="AW142" s="1221"/>
      <c r="AX142" s="1221"/>
      <c r="AY142" s="1221"/>
      <c r="AZ142" s="1221"/>
      <c r="BA142" s="1221"/>
      <c r="BB142" s="1221"/>
      <c r="BC142" s="1220"/>
      <c r="BD142" s="1220"/>
      <c r="BE142" s="1221"/>
      <c r="BF142" s="1221"/>
      <c r="BG142" s="1221"/>
      <c r="BH142" s="1221"/>
      <c r="BI142" s="1221"/>
      <c r="BJ142" s="1221"/>
      <c r="BK142" s="1221"/>
      <c r="BL142" s="1221"/>
      <c r="BM142" s="1220"/>
      <c r="BN142" s="1220"/>
      <c r="BO142" s="1221"/>
      <c r="BP142" s="1221"/>
      <c r="BQ142" s="1221"/>
      <c r="BR142" s="1221"/>
      <c r="BS142" s="1221"/>
      <c r="BT142" s="1221"/>
      <c r="BU142" s="1221"/>
      <c r="BV142" s="1221"/>
      <c r="BW142" s="1220"/>
      <c r="BX142" s="1220"/>
      <c r="BY142" s="1221"/>
      <c r="BZ142" s="1221"/>
      <c r="CA142" s="1221"/>
      <c r="CB142" s="1221"/>
      <c r="CC142" s="1221"/>
      <c r="CD142" s="1221"/>
      <c r="CE142" s="1221"/>
      <c r="CF142" s="1221"/>
      <c r="CG142" s="1222"/>
      <c r="CH142" s="1220"/>
      <c r="CI142" s="1221"/>
      <c r="CJ142" s="1221"/>
      <c r="CK142" s="1221"/>
      <c r="CL142" s="1221"/>
      <c r="CM142" s="1221"/>
      <c r="CN142" s="1221"/>
      <c r="CO142" s="1221"/>
      <c r="CP142" s="1221"/>
      <c r="CQ142" s="1222"/>
      <c r="CR142" s="1223"/>
      <c r="CS142" s="320"/>
      <c r="CT142" s="1704">
        <f>IF('Alt 1- Future Ops'!BZ110=0,0,IF('Current Ops'!BZ110=0,0,'Alt 1- Future Ops'!BZ110/'Current Ops'!BZ110))</f>
        <v>0</v>
      </c>
    </row>
    <row r="143" spans="1:98" ht="15.75" thickTop="1" x14ac:dyDescent="0.25">
      <c r="A143" s="178" t="s">
        <v>181</v>
      </c>
    </row>
    <row r="144" spans="1:98" x14ac:dyDescent="0.25">
      <c r="A144" s="198"/>
    </row>
    <row r="145" spans="13:14" x14ac:dyDescent="0.25">
      <c r="M145" s="32"/>
      <c r="N145" s="32"/>
    </row>
  </sheetData>
  <sheetProtection sheet="1" objects="1" scenarios="1" formatCells="0" formatColumns="0" formatRows="0" insertColumns="0" insertRows="0" deleteColumns="0" deleteRows="0" sort="0" autoFilter="0"/>
  <mergeCells count="89">
    <mergeCell ref="A139:D139"/>
    <mergeCell ref="A140:D140"/>
    <mergeCell ref="A141:D141"/>
    <mergeCell ref="A142:D142"/>
    <mergeCell ref="A131:D131"/>
    <mergeCell ref="A132:D132"/>
    <mergeCell ref="A133:D133"/>
    <mergeCell ref="A134:D134"/>
    <mergeCell ref="A137:D137"/>
    <mergeCell ref="A138:D138"/>
    <mergeCell ref="A129:D129"/>
    <mergeCell ref="A116:D116"/>
    <mergeCell ref="A117:D117"/>
    <mergeCell ref="A118:D118"/>
    <mergeCell ref="A119:D119"/>
    <mergeCell ref="A120:D120"/>
    <mergeCell ref="A121:D121"/>
    <mergeCell ref="A122:D122"/>
    <mergeCell ref="A123:D123"/>
    <mergeCell ref="A126:D126"/>
    <mergeCell ref="A127:D127"/>
    <mergeCell ref="A128:D128"/>
    <mergeCell ref="A115:D115"/>
    <mergeCell ref="A104:D104"/>
    <mergeCell ref="A105:D105"/>
    <mergeCell ref="A106:D106"/>
    <mergeCell ref="A107:D107"/>
    <mergeCell ref="A108:D108"/>
    <mergeCell ref="A109:D109"/>
    <mergeCell ref="A110:D110"/>
    <mergeCell ref="A111:D111"/>
    <mergeCell ref="A112:D112"/>
    <mergeCell ref="A113:D113"/>
    <mergeCell ref="A114:D114"/>
    <mergeCell ref="A103:D103"/>
    <mergeCell ref="A90:D90"/>
    <mergeCell ref="A91:D91"/>
    <mergeCell ref="A92:D92"/>
    <mergeCell ref="A93:D93"/>
    <mergeCell ref="A94:D94"/>
    <mergeCell ref="A96:D96"/>
    <mergeCell ref="A97:D97"/>
    <mergeCell ref="A98:D98"/>
    <mergeCell ref="A99:D99"/>
    <mergeCell ref="A101:D101"/>
    <mergeCell ref="A102:D102"/>
    <mergeCell ref="A89:D89"/>
    <mergeCell ref="A78:D78"/>
    <mergeCell ref="A79:D79"/>
    <mergeCell ref="A80:D80"/>
    <mergeCell ref="A81:D81"/>
    <mergeCell ref="A82:D82"/>
    <mergeCell ref="A83:D83"/>
    <mergeCell ref="A84:D84"/>
    <mergeCell ref="A85:D85"/>
    <mergeCell ref="A86:D86"/>
    <mergeCell ref="A87:D87"/>
    <mergeCell ref="A88:D88"/>
    <mergeCell ref="CU2:CV2"/>
    <mergeCell ref="A55:D55"/>
    <mergeCell ref="A56:D56"/>
    <mergeCell ref="A57:D57"/>
    <mergeCell ref="A77:D77"/>
    <mergeCell ref="A59:D59"/>
    <mergeCell ref="A60:D60"/>
    <mergeCell ref="A61:D61"/>
    <mergeCell ref="A62:D62"/>
    <mergeCell ref="A63:D63"/>
    <mergeCell ref="A64:D64"/>
    <mergeCell ref="A65:D65"/>
    <mergeCell ref="A72:D72"/>
    <mergeCell ref="A73:D73"/>
    <mergeCell ref="A75:D75"/>
    <mergeCell ref="A76:D76"/>
    <mergeCell ref="AG1:AH1"/>
    <mergeCell ref="CS1:CT1"/>
    <mergeCell ref="A58:D58"/>
    <mergeCell ref="AI1:CR1"/>
    <mergeCell ref="M2:N2"/>
    <mergeCell ref="W2:X2"/>
    <mergeCell ref="AI2:AJ2"/>
    <mergeCell ref="AS2:AT2"/>
    <mergeCell ref="BC2:BD2"/>
    <mergeCell ref="BM2:BN2"/>
    <mergeCell ref="BW2:BX2"/>
    <mergeCell ref="CG2:CH2"/>
    <mergeCell ref="M1:X1"/>
    <mergeCell ref="CS2:CT2"/>
    <mergeCell ref="CQ2:CR2"/>
  </mergeCells>
  <dataValidations count="2">
    <dataValidation type="list" allowBlank="1" showInputMessage="1" showErrorMessage="1" sqref="D5:D20 D31:D35">
      <formula1>"P,T,E,Board"</formula1>
    </dataValidation>
    <dataValidation type="list" allowBlank="1" showInputMessage="1" showErrorMessage="1" sqref="B5:B20 B31:B35">
      <formula1>"Pgm, IT"</formula1>
    </dataValidation>
  </dataValidations>
  <printOptions horizontalCentered="1"/>
  <pageMargins left="0.09" right="0.11" top="1.25" bottom="1.08" header="0.25" footer="0.3"/>
  <pageSetup paperSize="5" scale="55" orientation="landscape" r:id="rId1"/>
  <headerFooter>
    <oddHeader>&amp;L&amp;"Arial,Regular"&amp;14Agency/State Entity:
Project Number:
Project Name:&amp;C&amp;"Arial,Bold"&amp;18Financial Analysis Worksheets -  Project Costs Alternative 2&amp;R&amp;"Arial,Regular"&amp;14Date: (MM/DD/YYYY)
Stage/Version: (Stage X/Version X)</oddHeader>
    <oddFooter>&amp;L&amp;"Arial,Regular"&amp;14SIMM 19F.2 (Rev. 1/29/2016)&amp;C&amp;"Arial,Regular"&amp;14&amp;P of &amp;N&amp;R&amp;"Arial,Regular"&amp;14&amp;D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9"/>
  <sheetViews>
    <sheetView zoomScale="80" zoomScaleNormal="80" workbookViewId="0">
      <selection activeCell="A5" sqref="A5"/>
    </sheetView>
  </sheetViews>
  <sheetFormatPr defaultColWidth="9.140625" defaultRowHeight="15" x14ac:dyDescent="0.25"/>
  <cols>
    <col min="1" max="1" width="42.42578125" style="178" customWidth="1"/>
    <col min="2" max="2" width="10" style="178" customWidth="1"/>
    <col min="3" max="4" width="9.7109375" style="178" customWidth="1"/>
    <col min="5" max="12" width="9.7109375" style="178" hidden="1" customWidth="1"/>
    <col min="13" max="14" width="9.7109375" style="178" customWidth="1"/>
    <col min="15" max="22" width="9.7109375" style="178" hidden="1" customWidth="1"/>
    <col min="23" max="23" width="9.7109375" style="178" customWidth="1"/>
    <col min="24" max="24" width="9.42578125" style="178" customWidth="1"/>
    <col min="25" max="32" width="8.85546875" style="178" hidden="1" customWidth="1"/>
    <col min="33" max="33" width="8.85546875" style="178" customWidth="1"/>
    <col min="34" max="34" width="9.85546875" style="178" customWidth="1"/>
    <col min="35" max="42" width="9.85546875" style="178" hidden="1" customWidth="1"/>
    <col min="43" max="44" width="9.85546875" style="178" customWidth="1"/>
    <col min="45" max="52" width="9.85546875" style="178" hidden="1" customWidth="1"/>
    <col min="53" max="53" width="9.85546875" style="178" customWidth="1"/>
    <col min="54" max="54" width="9.28515625" style="178" customWidth="1"/>
    <col min="55" max="62" width="9.28515625" style="178" hidden="1" customWidth="1"/>
    <col min="63" max="63" width="9.28515625" style="178" customWidth="1"/>
    <col min="64" max="64" width="9.5703125" style="178" customWidth="1"/>
    <col min="65" max="72" width="9.5703125" style="178" hidden="1" customWidth="1"/>
    <col min="73" max="73" width="9.5703125" style="178" customWidth="1"/>
    <col min="74" max="74" width="12.140625" style="178" customWidth="1"/>
    <col min="75" max="75" width="10.7109375" style="178" customWidth="1"/>
    <col min="76" max="76" width="12.85546875" style="178" bestFit="1" customWidth="1"/>
    <col min="77" max="77" width="10.7109375" style="178" customWidth="1"/>
    <col min="78" max="78" width="12.140625" style="178" customWidth="1"/>
    <col min="79" max="16384" width="9.140625" style="178"/>
  </cols>
  <sheetData>
    <row r="1" spans="1:78" ht="20.25" customHeight="1" x14ac:dyDescent="0.25">
      <c r="A1" s="2491" t="s">
        <v>228</v>
      </c>
      <c r="B1" s="2414" t="s">
        <v>148</v>
      </c>
      <c r="C1" s="2416" t="s">
        <v>0</v>
      </c>
      <c r="D1" s="2418" t="s">
        <v>167</v>
      </c>
      <c r="E1" s="1960"/>
      <c r="F1" s="1960"/>
      <c r="G1" s="1960"/>
      <c r="H1" s="1960"/>
      <c r="I1" s="1960"/>
      <c r="J1" s="1960"/>
      <c r="K1" s="1960"/>
      <c r="L1" s="1960"/>
      <c r="M1" s="1960"/>
      <c r="N1" s="1960"/>
      <c r="O1" s="1960"/>
      <c r="P1" s="1960"/>
      <c r="Q1" s="1960"/>
      <c r="R1" s="1960"/>
      <c r="S1" s="1960"/>
      <c r="T1" s="1960"/>
      <c r="U1" s="1960"/>
      <c r="V1" s="1960"/>
      <c r="W1" s="1960"/>
      <c r="X1" s="1960"/>
      <c r="Y1" s="1960"/>
      <c r="Z1" s="1960"/>
      <c r="AA1" s="1960"/>
      <c r="AB1" s="1960"/>
      <c r="AC1" s="1960"/>
      <c r="AD1" s="1960"/>
      <c r="AE1" s="1960"/>
      <c r="AF1" s="1960"/>
      <c r="AG1" s="1960"/>
      <c r="AH1" s="1960"/>
      <c r="AI1" s="1960"/>
      <c r="AJ1" s="1960"/>
      <c r="AK1" s="1960"/>
      <c r="AL1" s="1960"/>
      <c r="AM1" s="1960"/>
      <c r="AN1" s="1960"/>
      <c r="AO1" s="1960"/>
      <c r="AP1" s="1960"/>
      <c r="AQ1" s="1960"/>
      <c r="AR1" s="1960"/>
      <c r="AS1" s="1960"/>
      <c r="AT1" s="1960"/>
      <c r="AU1" s="1960"/>
      <c r="AV1" s="1960"/>
      <c r="AW1" s="1960"/>
      <c r="AX1" s="1960"/>
      <c r="AY1" s="1960"/>
      <c r="AZ1" s="1960"/>
      <c r="BA1" s="1960"/>
      <c r="BB1" s="1960"/>
      <c r="BC1" s="1960"/>
      <c r="BD1" s="1960"/>
      <c r="BE1" s="1960"/>
      <c r="BF1" s="1960"/>
      <c r="BG1" s="1960"/>
      <c r="BH1" s="1960"/>
      <c r="BI1" s="1960"/>
      <c r="BJ1" s="1960"/>
      <c r="BK1" s="1960"/>
      <c r="BL1" s="1960"/>
      <c r="BM1" s="1960"/>
      <c r="BN1" s="1960"/>
      <c r="BO1" s="1960"/>
      <c r="BP1" s="1960"/>
      <c r="BQ1" s="1960"/>
      <c r="BR1" s="1960"/>
      <c r="BS1" s="1960"/>
      <c r="BT1" s="1960"/>
      <c r="BU1" s="1960"/>
      <c r="BV1" s="1961"/>
      <c r="BW1" s="1960"/>
      <c r="BX1" s="1960"/>
      <c r="BY1" s="1963" t="s">
        <v>205</v>
      </c>
      <c r="BZ1" s="1964">
        <v>7</v>
      </c>
    </row>
    <row r="2" spans="1:78" ht="26.25" customHeight="1" x14ac:dyDescent="0.25">
      <c r="A2" s="2492"/>
      <c r="B2" s="2415"/>
      <c r="C2" s="2417"/>
      <c r="D2" s="2419"/>
      <c r="E2" s="650"/>
      <c r="F2" s="650"/>
      <c r="G2" s="650"/>
      <c r="H2" s="650"/>
      <c r="I2" s="650"/>
      <c r="J2" s="651"/>
      <c r="K2" s="651"/>
      <c r="L2" s="651"/>
      <c r="M2" s="2408" t="s">
        <v>185</v>
      </c>
      <c r="N2" s="2409"/>
      <c r="O2" s="2409"/>
      <c r="P2" s="2409"/>
      <c r="Q2" s="2409"/>
      <c r="R2" s="2409"/>
      <c r="S2" s="2409"/>
      <c r="T2" s="2409"/>
      <c r="U2" s="2409"/>
      <c r="V2" s="2409"/>
      <c r="W2" s="2409"/>
      <c r="X2" s="2409"/>
      <c r="Y2" s="2409"/>
      <c r="Z2" s="2409"/>
      <c r="AA2" s="2409"/>
      <c r="AB2" s="2409"/>
      <c r="AC2" s="2409"/>
      <c r="AD2" s="2409"/>
      <c r="AE2" s="2409"/>
      <c r="AF2" s="2409"/>
      <c r="AG2" s="2409"/>
      <c r="AH2" s="2409"/>
      <c r="AI2" s="2409"/>
      <c r="AJ2" s="2409"/>
      <c r="AK2" s="2409"/>
      <c r="AL2" s="2409"/>
      <c r="AM2" s="2409"/>
      <c r="AN2" s="2409"/>
      <c r="AO2" s="2409"/>
      <c r="AP2" s="2409"/>
      <c r="AQ2" s="2409"/>
      <c r="AR2" s="2409"/>
      <c r="AS2" s="2409"/>
      <c r="AT2" s="2409"/>
      <c r="AU2" s="2409"/>
      <c r="AV2" s="2409"/>
      <c r="AW2" s="2409"/>
      <c r="AX2" s="2409"/>
      <c r="AY2" s="2409"/>
      <c r="AZ2" s="2409"/>
      <c r="BA2" s="2409"/>
      <c r="BB2" s="2409"/>
      <c r="BC2" s="2409"/>
      <c r="BD2" s="2409"/>
      <c r="BE2" s="2409"/>
      <c r="BF2" s="2409"/>
      <c r="BG2" s="2409"/>
      <c r="BH2" s="2409"/>
      <c r="BI2" s="2409"/>
      <c r="BJ2" s="2409"/>
      <c r="BK2" s="2409"/>
      <c r="BL2" s="2409"/>
      <c r="BM2" s="2409"/>
      <c r="BN2" s="2409"/>
      <c r="BO2" s="2409"/>
      <c r="BP2" s="2409"/>
      <c r="BQ2" s="2409"/>
      <c r="BR2" s="2409"/>
      <c r="BS2" s="2409"/>
      <c r="BT2" s="2409"/>
      <c r="BU2" s="2409"/>
      <c r="BV2" s="2409"/>
      <c r="BW2" s="2488"/>
      <c r="BX2" s="2401"/>
      <c r="BY2" s="2488"/>
      <c r="BZ2" s="2401"/>
    </row>
    <row r="3" spans="1:78" ht="25.5" customHeight="1" x14ac:dyDescent="0.25">
      <c r="A3" s="2026"/>
      <c r="B3" s="1925"/>
      <c r="C3" s="1926"/>
      <c r="D3" s="1962"/>
      <c r="E3" s="651"/>
      <c r="F3" s="651"/>
      <c r="G3" s="651"/>
      <c r="H3" s="651"/>
      <c r="I3" s="651"/>
      <c r="J3" s="651"/>
      <c r="K3" s="651"/>
      <c r="L3" s="651"/>
      <c r="M3" s="2025" t="s">
        <v>198</v>
      </c>
      <c r="N3" s="1289"/>
      <c r="O3" s="652"/>
      <c r="P3" s="652"/>
      <c r="Q3" s="652"/>
      <c r="R3" s="652"/>
      <c r="S3" s="652"/>
      <c r="T3" s="652"/>
      <c r="U3" s="652"/>
      <c r="V3" s="652"/>
      <c r="W3" s="2025" t="s">
        <v>198</v>
      </c>
      <c r="X3" s="1289"/>
      <c r="Y3" s="652"/>
      <c r="Z3" s="652"/>
      <c r="AA3" s="652"/>
      <c r="AB3" s="652"/>
      <c r="AC3" s="652"/>
      <c r="AD3" s="652"/>
      <c r="AE3" s="652"/>
      <c r="AF3" s="652"/>
      <c r="AG3" s="2025" t="s">
        <v>198</v>
      </c>
      <c r="AH3" s="1289"/>
      <c r="AI3" s="652"/>
      <c r="AJ3" s="652"/>
      <c r="AK3" s="652"/>
      <c r="AL3" s="652"/>
      <c r="AM3" s="652"/>
      <c r="AN3" s="652"/>
      <c r="AO3" s="652"/>
      <c r="AP3" s="652"/>
      <c r="AQ3" s="2025" t="s">
        <v>198</v>
      </c>
      <c r="AR3" s="1289"/>
      <c r="AS3" s="652"/>
      <c r="AT3" s="652"/>
      <c r="AU3" s="652"/>
      <c r="AV3" s="652"/>
      <c r="AW3" s="652"/>
      <c r="AX3" s="652"/>
      <c r="AY3" s="652"/>
      <c r="AZ3" s="652"/>
      <c r="BA3" s="2025" t="s">
        <v>198</v>
      </c>
      <c r="BB3" s="1289"/>
      <c r="BC3" s="652"/>
      <c r="BD3" s="652"/>
      <c r="BE3" s="652"/>
      <c r="BF3" s="652"/>
      <c r="BG3" s="652"/>
      <c r="BH3" s="652"/>
      <c r="BI3" s="652"/>
      <c r="BJ3" s="652"/>
      <c r="BK3" s="2025" t="s">
        <v>198</v>
      </c>
      <c r="BL3" s="1289"/>
      <c r="BM3" s="652"/>
      <c r="BN3" s="652"/>
      <c r="BO3" s="652"/>
      <c r="BP3" s="652"/>
      <c r="BQ3" s="652"/>
      <c r="BR3" s="652"/>
      <c r="BS3" s="652"/>
      <c r="BT3" s="652"/>
      <c r="BU3" s="2025" t="s">
        <v>198</v>
      </c>
      <c r="BV3" s="2079"/>
      <c r="BW3" s="2489" t="s">
        <v>182</v>
      </c>
      <c r="BX3" s="2490"/>
      <c r="BY3" s="2489" t="s">
        <v>183</v>
      </c>
      <c r="BZ3" s="2490"/>
    </row>
    <row r="4" spans="1:78" x14ac:dyDescent="0.25">
      <c r="A4" s="1967" t="s">
        <v>9</v>
      </c>
      <c r="B4" s="103"/>
      <c r="C4" s="653"/>
      <c r="D4" s="654"/>
      <c r="E4" s="654"/>
      <c r="F4" s="654"/>
      <c r="G4" s="654"/>
      <c r="H4" s="654"/>
      <c r="I4" s="654"/>
      <c r="J4" s="654"/>
      <c r="K4" s="654"/>
      <c r="L4" s="2044"/>
      <c r="M4" s="2027" t="s">
        <v>37</v>
      </c>
      <c r="N4" s="1928" t="s">
        <v>38</v>
      </c>
      <c r="O4" s="1929"/>
      <c r="P4" s="1929"/>
      <c r="Q4" s="1929"/>
      <c r="R4" s="1929"/>
      <c r="S4" s="1929"/>
      <c r="T4" s="1929"/>
      <c r="U4" s="1929"/>
      <c r="V4" s="1929"/>
      <c r="W4" s="1927" t="s">
        <v>37</v>
      </c>
      <c r="X4" s="1928" t="s">
        <v>38</v>
      </c>
      <c r="Y4" s="1929"/>
      <c r="Z4" s="1929"/>
      <c r="AA4" s="1929"/>
      <c r="AB4" s="1929"/>
      <c r="AC4" s="1929"/>
      <c r="AD4" s="1929"/>
      <c r="AE4" s="1929"/>
      <c r="AF4" s="1929"/>
      <c r="AG4" s="1927" t="s">
        <v>37</v>
      </c>
      <c r="AH4" s="1928" t="s">
        <v>38</v>
      </c>
      <c r="AI4" s="1930"/>
      <c r="AJ4" s="1930"/>
      <c r="AK4" s="1930"/>
      <c r="AL4" s="1930"/>
      <c r="AM4" s="1930"/>
      <c r="AN4" s="1930"/>
      <c r="AO4" s="1930"/>
      <c r="AP4" s="1930"/>
      <c r="AQ4" s="1927" t="s">
        <v>37</v>
      </c>
      <c r="AR4" s="1928" t="s">
        <v>38</v>
      </c>
      <c r="AS4" s="1930"/>
      <c r="AT4" s="1930"/>
      <c r="AU4" s="1930"/>
      <c r="AV4" s="1930"/>
      <c r="AW4" s="1930"/>
      <c r="AX4" s="1930"/>
      <c r="AY4" s="1930"/>
      <c r="AZ4" s="1930"/>
      <c r="BA4" s="1927" t="s">
        <v>37</v>
      </c>
      <c r="BB4" s="1928" t="s">
        <v>38</v>
      </c>
      <c r="BC4" s="1930"/>
      <c r="BD4" s="1930"/>
      <c r="BE4" s="1930"/>
      <c r="BF4" s="1930"/>
      <c r="BG4" s="1930"/>
      <c r="BH4" s="1930"/>
      <c r="BI4" s="1930"/>
      <c r="BJ4" s="1930"/>
      <c r="BK4" s="1927" t="s">
        <v>37</v>
      </c>
      <c r="BL4" s="1928" t="s">
        <v>38</v>
      </c>
      <c r="BM4" s="1930"/>
      <c r="BN4" s="1930"/>
      <c r="BO4" s="1930"/>
      <c r="BP4" s="1930"/>
      <c r="BQ4" s="1930"/>
      <c r="BR4" s="1930"/>
      <c r="BS4" s="1930"/>
      <c r="BT4" s="1930"/>
      <c r="BU4" s="1927" t="s">
        <v>37</v>
      </c>
      <c r="BV4" s="1928" t="s">
        <v>38</v>
      </c>
      <c r="BW4" s="2104" t="s">
        <v>37</v>
      </c>
      <c r="BX4" s="1968" t="s">
        <v>38</v>
      </c>
      <c r="BY4" s="2090" t="s">
        <v>37</v>
      </c>
      <c r="BZ4" s="1968" t="s">
        <v>38</v>
      </c>
    </row>
    <row r="5" spans="1:78" x14ac:dyDescent="0.25">
      <c r="A5" s="1969" t="s">
        <v>157</v>
      </c>
      <c r="B5" s="751"/>
      <c r="C5" s="752">
        <v>0</v>
      </c>
      <c r="D5" s="753"/>
      <c r="E5" s="754">
        <f t="shared" ref="E5:E20" si="0">IF($D5="P",M5,0)</f>
        <v>0</v>
      </c>
      <c r="F5" s="755">
        <f t="shared" ref="F5:F20" si="1">IF($D5="T",M5,0)</f>
        <v>0</v>
      </c>
      <c r="G5" s="755">
        <f t="shared" ref="G5:G20" si="2">IF($D5="E",M5,0)</f>
        <v>0</v>
      </c>
      <c r="H5" s="755">
        <f t="shared" ref="H5:H20" si="3">IF($D5="Board",M5,0)</f>
        <v>0</v>
      </c>
      <c r="I5" s="756">
        <f t="shared" ref="I5:I20" si="4">IF($D5="P",N5,0)</f>
        <v>0</v>
      </c>
      <c r="J5" s="756">
        <f t="shared" ref="J5:J20" si="5">IF($D5="T",N5,0)</f>
        <v>0</v>
      </c>
      <c r="K5" s="756">
        <f t="shared" ref="K5:K20" si="6">IF($D5="E",N5,0)</f>
        <v>0</v>
      </c>
      <c r="L5" s="2045">
        <f t="shared" ref="L5:L20" si="7">IF($D5="Board",N5,0)</f>
        <v>0</v>
      </c>
      <c r="M5" s="2028">
        <v>0</v>
      </c>
      <c r="N5" s="662">
        <f>$C5*M5*12</f>
        <v>0</v>
      </c>
      <c r="O5" s="659">
        <f>IF($D5="P",W5,0)</f>
        <v>0</v>
      </c>
      <c r="P5" s="660">
        <f t="shared" ref="P5:P20" si="8">IF($D5="T",W5,0)</f>
        <v>0</v>
      </c>
      <c r="Q5" s="660">
        <f>IF($D5="E",W5,0)</f>
        <v>0</v>
      </c>
      <c r="R5" s="660">
        <f t="shared" ref="R5:R20" si="9">IF($D5="Board",W5,0)</f>
        <v>0</v>
      </c>
      <c r="S5" s="661">
        <f>IF($D5="P",X5,0)</f>
        <v>0</v>
      </c>
      <c r="T5" s="661">
        <f t="shared" ref="T5:T20" si="10">IF($D5="T",X5,0)</f>
        <v>0</v>
      </c>
      <c r="U5" s="661">
        <f>IF($D5="E",X5,0)</f>
        <v>0</v>
      </c>
      <c r="V5" s="661">
        <f t="shared" ref="V5:V20" si="11">IF($D5="Board",X5,0)</f>
        <v>0</v>
      </c>
      <c r="W5" s="84">
        <v>0</v>
      </c>
      <c r="X5" s="662">
        <f>$C5*W5*12</f>
        <v>0</v>
      </c>
      <c r="Y5" s="659">
        <f>IF($D5="P",AG5,0)</f>
        <v>0</v>
      </c>
      <c r="Z5" s="660">
        <f t="shared" ref="Z5:Z20" si="12">IF($D5="T",AG5,0)</f>
        <v>0</v>
      </c>
      <c r="AA5" s="660">
        <f>IF($D5="E",AG5,0)</f>
        <v>0</v>
      </c>
      <c r="AB5" s="660">
        <f t="shared" ref="AB5:AB20" si="13">IF($D5="Board",AG5,0)</f>
        <v>0</v>
      </c>
      <c r="AC5" s="661">
        <f>IF($D5="P",AH5,0)</f>
        <v>0</v>
      </c>
      <c r="AD5" s="661">
        <f t="shared" ref="AD5:AD20" si="14">IF($D5="T",AH5,0)</f>
        <v>0</v>
      </c>
      <c r="AE5" s="661">
        <f>IF($D5="E",AH5,0)</f>
        <v>0</v>
      </c>
      <c r="AF5" s="661">
        <f t="shared" ref="AF5:AF20" si="15">IF($D5="Board",AH5,0)</f>
        <v>0</v>
      </c>
      <c r="AG5" s="84">
        <v>0</v>
      </c>
      <c r="AH5" s="662">
        <f>$C5*AG5*12</f>
        <v>0</v>
      </c>
      <c r="AI5" s="659">
        <f>IF($D5="P",AQ5,0)</f>
        <v>0</v>
      </c>
      <c r="AJ5" s="660">
        <f t="shared" ref="AJ5:AJ20" si="16">IF($D5="T",AQ5,0)</f>
        <v>0</v>
      </c>
      <c r="AK5" s="660">
        <f>IF($D5="E",AQ5,0)</f>
        <v>0</v>
      </c>
      <c r="AL5" s="660">
        <f t="shared" ref="AL5:AL20" si="17">IF($D5="Board",AQ5,0)</f>
        <v>0</v>
      </c>
      <c r="AM5" s="661">
        <f>IF($D5="P",AR5,0)</f>
        <v>0</v>
      </c>
      <c r="AN5" s="661">
        <f t="shared" ref="AN5:AN20" si="18">IF($D5="T",AR5,0)</f>
        <v>0</v>
      </c>
      <c r="AO5" s="661">
        <f>IF($D5="E",AR5,0)</f>
        <v>0</v>
      </c>
      <c r="AP5" s="661">
        <f t="shared" ref="AP5:AP20" si="19">IF($D5="Board",AR5,0)</f>
        <v>0</v>
      </c>
      <c r="AQ5" s="84">
        <v>0</v>
      </c>
      <c r="AR5" s="662">
        <f>$C5*AQ5*12</f>
        <v>0</v>
      </c>
      <c r="AS5" s="659">
        <f>IF($D5="P",BA5,0)</f>
        <v>0</v>
      </c>
      <c r="AT5" s="660">
        <f t="shared" ref="AT5:AT20" si="20">IF($D5="T",BA5,0)</f>
        <v>0</v>
      </c>
      <c r="AU5" s="660">
        <f>IF($D5="E",BA5,0)</f>
        <v>0</v>
      </c>
      <c r="AV5" s="660">
        <f t="shared" ref="AV5:AV20" si="21">IF($D5="Board",BA5,0)</f>
        <v>0</v>
      </c>
      <c r="AW5" s="661">
        <f>IF($D5="P",BB5,0)</f>
        <v>0</v>
      </c>
      <c r="AX5" s="661">
        <f t="shared" ref="AX5:AX20" si="22">IF($D5="T",BB5,0)</f>
        <v>0</v>
      </c>
      <c r="AY5" s="661">
        <f>IF($D5="E",BB5,0)</f>
        <v>0</v>
      </c>
      <c r="AZ5" s="661">
        <f t="shared" ref="AZ5:AZ20" si="23">IF($D5="Board",BB5,0)</f>
        <v>0</v>
      </c>
      <c r="BA5" s="84">
        <v>0</v>
      </c>
      <c r="BB5" s="662">
        <f>$C5*BA5*12</f>
        <v>0</v>
      </c>
      <c r="BC5" s="659">
        <f>IF($D5="P",BK5,0)</f>
        <v>0</v>
      </c>
      <c r="BD5" s="660">
        <f t="shared" ref="BD5:BD20" si="24">IF($D5="T",BK5,0)</f>
        <v>0</v>
      </c>
      <c r="BE5" s="660">
        <f>IF($D5="E",BK5,0)</f>
        <v>0</v>
      </c>
      <c r="BF5" s="660">
        <f t="shared" ref="BF5:BF20" si="25">IF($D5="Board",BK5,0)</f>
        <v>0</v>
      </c>
      <c r="BG5" s="661">
        <f>IF($D5="P",BL5,0)</f>
        <v>0</v>
      </c>
      <c r="BH5" s="661">
        <f t="shared" ref="BH5:BH20" si="26">IF($D5="T",BL5,0)</f>
        <v>0</v>
      </c>
      <c r="BI5" s="661">
        <f>IF($D5="E",BL5,0)</f>
        <v>0</v>
      </c>
      <c r="BJ5" s="661">
        <f t="shared" ref="BJ5:BJ20" si="27">IF($D5="Board",BL5,0)</f>
        <v>0</v>
      </c>
      <c r="BK5" s="84">
        <v>0</v>
      </c>
      <c r="BL5" s="662">
        <f>$C5*BK5*12</f>
        <v>0</v>
      </c>
      <c r="BM5" s="659">
        <f>IF($D5="P",BU5,0)</f>
        <v>0</v>
      </c>
      <c r="BN5" s="660">
        <f t="shared" ref="BN5:BN20" si="28">IF($D5="T",BU5,0)</f>
        <v>0</v>
      </c>
      <c r="BO5" s="660">
        <f>IF($D5="E",BU5,0)</f>
        <v>0</v>
      </c>
      <c r="BP5" s="660">
        <f t="shared" ref="BP5:BP20" si="29">IF($D5="Board",BU5,0)</f>
        <v>0</v>
      </c>
      <c r="BQ5" s="661">
        <f>IF($D5="P",BV5,0)</f>
        <v>0</v>
      </c>
      <c r="BR5" s="661">
        <f t="shared" ref="BR5:BR20" si="30">IF($D5="T",BV5,0)</f>
        <v>0</v>
      </c>
      <c r="BS5" s="661">
        <f>IF($D5="E",BV5,0)</f>
        <v>0</v>
      </c>
      <c r="BT5" s="661">
        <f t="shared" ref="BT5:BT20" si="31">IF($D5="Board",BV5,0)</f>
        <v>0</v>
      </c>
      <c r="BU5" s="84">
        <v>0</v>
      </c>
      <c r="BV5" s="2080">
        <f>$C5*BU5*12</f>
        <v>0</v>
      </c>
      <c r="BW5" s="2105">
        <f t="shared" ref="BW5:BX20" si="32">SUM(M5,W5,AG5,AQ5,BA5,BK5,BU5)</f>
        <v>0</v>
      </c>
      <c r="BX5" s="1971">
        <f t="shared" si="32"/>
        <v>0</v>
      </c>
      <c r="BY5" s="666">
        <f>BW5/$BZ$1</f>
        <v>0</v>
      </c>
      <c r="BZ5" s="1970">
        <f>BX5/$BZ$1</f>
        <v>0</v>
      </c>
    </row>
    <row r="6" spans="1:78" x14ac:dyDescent="0.25">
      <c r="A6" s="1969" t="s">
        <v>157</v>
      </c>
      <c r="B6" s="751"/>
      <c r="C6" s="752">
        <v>0</v>
      </c>
      <c r="D6" s="757"/>
      <c r="E6" s="754">
        <f t="shared" si="0"/>
        <v>0</v>
      </c>
      <c r="F6" s="754">
        <f t="shared" si="1"/>
        <v>0</v>
      </c>
      <c r="G6" s="754">
        <f t="shared" si="2"/>
        <v>0</v>
      </c>
      <c r="H6" s="754">
        <f t="shared" si="3"/>
        <v>0</v>
      </c>
      <c r="I6" s="758">
        <f t="shared" si="4"/>
        <v>0</v>
      </c>
      <c r="J6" s="758">
        <f t="shared" si="5"/>
        <v>0</v>
      </c>
      <c r="K6" s="758">
        <f t="shared" si="6"/>
        <v>0</v>
      </c>
      <c r="L6" s="2046">
        <f t="shared" si="7"/>
        <v>0</v>
      </c>
      <c r="M6" s="2029">
        <v>0</v>
      </c>
      <c r="N6" s="669">
        <f t="shared" ref="N6:N20" si="33">$C6*M6*12</f>
        <v>0</v>
      </c>
      <c r="O6" s="659">
        <f t="shared" ref="O6:O20" si="34">IF($D6="P",W6,0)</f>
        <v>0</v>
      </c>
      <c r="P6" s="659">
        <f t="shared" si="8"/>
        <v>0</v>
      </c>
      <c r="Q6" s="659">
        <f t="shared" ref="Q6:Q20" si="35">IF($D6="E",W6,0)</f>
        <v>0</v>
      </c>
      <c r="R6" s="659">
        <f t="shared" si="9"/>
        <v>0</v>
      </c>
      <c r="S6" s="668">
        <f t="shared" ref="S6:S20" si="36">IF($D6="P",X6,0)</f>
        <v>0</v>
      </c>
      <c r="T6" s="668">
        <f t="shared" si="10"/>
        <v>0</v>
      </c>
      <c r="U6" s="668">
        <f t="shared" ref="U6:U20" si="37">IF($D6="E",X6,0)</f>
        <v>0</v>
      </c>
      <c r="V6" s="668">
        <f t="shared" si="11"/>
        <v>0</v>
      </c>
      <c r="W6" s="86">
        <v>0</v>
      </c>
      <c r="X6" s="669">
        <f t="shared" ref="X6:X20" si="38">$C6*W6*12</f>
        <v>0</v>
      </c>
      <c r="Y6" s="659">
        <f t="shared" ref="Y6:Y20" si="39">IF($D6="P",AG6,0)</f>
        <v>0</v>
      </c>
      <c r="Z6" s="659">
        <f t="shared" si="12"/>
        <v>0</v>
      </c>
      <c r="AA6" s="659">
        <f t="shared" ref="AA6:AA20" si="40">IF($D6="E",AG6,0)</f>
        <v>0</v>
      </c>
      <c r="AB6" s="659">
        <f t="shared" si="13"/>
        <v>0</v>
      </c>
      <c r="AC6" s="668">
        <f t="shared" ref="AC6:AC20" si="41">IF($D6="P",AH6,0)</f>
        <v>0</v>
      </c>
      <c r="AD6" s="668">
        <f t="shared" si="14"/>
        <v>0</v>
      </c>
      <c r="AE6" s="668">
        <f t="shared" ref="AE6:AE20" si="42">IF($D6="E",AH6,0)</f>
        <v>0</v>
      </c>
      <c r="AF6" s="668">
        <f t="shared" si="15"/>
        <v>0</v>
      </c>
      <c r="AG6" s="86">
        <v>0</v>
      </c>
      <c r="AH6" s="669">
        <f t="shared" ref="AH6:AH20" si="43">$C6*AG6*12</f>
        <v>0</v>
      </c>
      <c r="AI6" s="659">
        <f t="shared" ref="AI6:AI20" si="44">IF($D6="P",AQ6,0)</f>
        <v>0</v>
      </c>
      <c r="AJ6" s="659">
        <f t="shared" si="16"/>
        <v>0</v>
      </c>
      <c r="AK6" s="659">
        <f t="shared" ref="AK6:AK20" si="45">IF($D6="E",AQ6,0)</f>
        <v>0</v>
      </c>
      <c r="AL6" s="659">
        <f t="shared" si="17"/>
        <v>0</v>
      </c>
      <c r="AM6" s="668">
        <f t="shared" ref="AM6:AM20" si="46">IF($D6="P",AR6,0)</f>
        <v>0</v>
      </c>
      <c r="AN6" s="668">
        <f t="shared" si="18"/>
        <v>0</v>
      </c>
      <c r="AO6" s="668">
        <f t="shared" ref="AO6:AO20" si="47">IF($D6="E",AR6,0)</f>
        <v>0</v>
      </c>
      <c r="AP6" s="668">
        <f t="shared" si="19"/>
        <v>0</v>
      </c>
      <c r="AQ6" s="86">
        <v>0</v>
      </c>
      <c r="AR6" s="669">
        <f t="shared" ref="AR6:AR20" si="48">$C6*AQ6*12</f>
        <v>0</v>
      </c>
      <c r="AS6" s="659">
        <f t="shared" ref="AS6:AS20" si="49">IF($D6="P",BA6,0)</f>
        <v>0</v>
      </c>
      <c r="AT6" s="659">
        <f t="shared" si="20"/>
        <v>0</v>
      </c>
      <c r="AU6" s="659">
        <f t="shared" ref="AU6:AU20" si="50">IF($D6="E",BA6,0)</f>
        <v>0</v>
      </c>
      <c r="AV6" s="659">
        <f t="shared" si="21"/>
        <v>0</v>
      </c>
      <c r="AW6" s="668">
        <f t="shared" ref="AW6:AW20" si="51">IF($D6="P",BB6,0)</f>
        <v>0</v>
      </c>
      <c r="AX6" s="668">
        <f t="shared" si="22"/>
        <v>0</v>
      </c>
      <c r="AY6" s="668">
        <f t="shared" ref="AY6:AY20" si="52">IF($D6="E",BB6,0)</f>
        <v>0</v>
      </c>
      <c r="AZ6" s="668">
        <f t="shared" si="23"/>
        <v>0</v>
      </c>
      <c r="BA6" s="86">
        <v>0</v>
      </c>
      <c r="BB6" s="669">
        <f t="shared" ref="BB6:BB20" si="53">$C6*BA6*12</f>
        <v>0</v>
      </c>
      <c r="BC6" s="659">
        <f t="shared" ref="BC6:BC20" si="54">IF($D6="P",BK6,0)</f>
        <v>0</v>
      </c>
      <c r="BD6" s="659">
        <f t="shared" si="24"/>
        <v>0</v>
      </c>
      <c r="BE6" s="659">
        <f t="shared" ref="BE6:BE20" si="55">IF($D6="E",BK6,0)</f>
        <v>0</v>
      </c>
      <c r="BF6" s="659">
        <f t="shared" si="25"/>
        <v>0</v>
      </c>
      <c r="BG6" s="668">
        <f t="shared" ref="BG6:BG20" si="56">IF($D6="P",BL6,0)</f>
        <v>0</v>
      </c>
      <c r="BH6" s="668">
        <f t="shared" si="26"/>
        <v>0</v>
      </c>
      <c r="BI6" s="668">
        <f t="shared" ref="BI6:BI20" si="57">IF($D6="E",BL6,0)</f>
        <v>0</v>
      </c>
      <c r="BJ6" s="668">
        <f t="shared" si="27"/>
        <v>0</v>
      </c>
      <c r="BK6" s="86">
        <v>0</v>
      </c>
      <c r="BL6" s="669">
        <f t="shared" ref="BL6:BL20" si="58">$C6*BK6*12</f>
        <v>0</v>
      </c>
      <c r="BM6" s="659">
        <f t="shared" ref="BM6:BM20" si="59">IF($D6="P",BU6,0)</f>
        <v>0</v>
      </c>
      <c r="BN6" s="659">
        <f t="shared" si="28"/>
        <v>0</v>
      </c>
      <c r="BO6" s="659">
        <f t="shared" ref="BO6:BO20" si="60">IF($D6="E",BU6,0)</f>
        <v>0</v>
      </c>
      <c r="BP6" s="659">
        <f t="shared" si="29"/>
        <v>0</v>
      </c>
      <c r="BQ6" s="668">
        <f t="shared" ref="BQ6:BQ20" si="61">IF($D6="P",BV6,0)</f>
        <v>0</v>
      </c>
      <c r="BR6" s="668">
        <f t="shared" si="30"/>
        <v>0</v>
      </c>
      <c r="BS6" s="668">
        <f t="shared" ref="BS6:BS20" si="62">IF($D6="E",BV6,0)</f>
        <v>0</v>
      </c>
      <c r="BT6" s="668">
        <f t="shared" si="31"/>
        <v>0</v>
      </c>
      <c r="BU6" s="86">
        <v>0</v>
      </c>
      <c r="BV6" s="2081">
        <f t="shared" ref="BV6:BV20" si="63">$C6*BU6*12</f>
        <v>0</v>
      </c>
      <c r="BW6" s="2105">
        <f t="shared" si="32"/>
        <v>0</v>
      </c>
      <c r="BX6" s="1971">
        <f t="shared" si="32"/>
        <v>0</v>
      </c>
      <c r="BY6" s="671">
        <f t="shared" ref="BY6:BZ20" si="64">BW6/$BZ$1</f>
        <v>0</v>
      </c>
      <c r="BZ6" s="1971">
        <f t="shared" si="64"/>
        <v>0</v>
      </c>
    </row>
    <row r="7" spans="1:78" x14ac:dyDescent="0.25">
      <c r="A7" s="1972" t="s">
        <v>157</v>
      </c>
      <c r="B7" s="751"/>
      <c r="C7" s="752">
        <v>0</v>
      </c>
      <c r="D7" s="757"/>
      <c r="E7" s="754">
        <f t="shared" si="0"/>
        <v>0</v>
      </c>
      <c r="F7" s="754">
        <f t="shared" si="1"/>
        <v>0</v>
      </c>
      <c r="G7" s="754">
        <f t="shared" si="2"/>
        <v>0</v>
      </c>
      <c r="H7" s="754">
        <f t="shared" si="3"/>
        <v>0</v>
      </c>
      <c r="I7" s="758">
        <f t="shared" si="4"/>
        <v>0</v>
      </c>
      <c r="J7" s="758">
        <f t="shared" si="5"/>
        <v>0</v>
      </c>
      <c r="K7" s="758">
        <f t="shared" si="6"/>
        <v>0</v>
      </c>
      <c r="L7" s="2046">
        <f t="shared" si="7"/>
        <v>0</v>
      </c>
      <c r="M7" s="2029">
        <v>0</v>
      </c>
      <c r="N7" s="669">
        <f t="shared" si="33"/>
        <v>0</v>
      </c>
      <c r="O7" s="659">
        <f t="shared" si="34"/>
        <v>0</v>
      </c>
      <c r="P7" s="659">
        <f t="shared" si="8"/>
        <v>0</v>
      </c>
      <c r="Q7" s="659">
        <f t="shared" si="35"/>
        <v>0</v>
      </c>
      <c r="R7" s="659">
        <f t="shared" si="9"/>
        <v>0</v>
      </c>
      <c r="S7" s="668">
        <f t="shared" si="36"/>
        <v>0</v>
      </c>
      <c r="T7" s="668">
        <f t="shared" si="10"/>
        <v>0</v>
      </c>
      <c r="U7" s="668">
        <f t="shared" si="37"/>
        <v>0</v>
      </c>
      <c r="V7" s="668">
        <f t="shared" si="11"/>
        <v>0</v>
      </c>
      <c r="W7" s="86">
        <v>0</v>
      </c>
      <c r="X7" s="669">
        <f t="shared" si="38"/>
        <v>0</v>
      </c>
      <c r="Y7" s="659">
        <f t="shared" si="39"/>
        <v>0</v>
      </c>
      <c r="Z7" s="659">
        <f t="shared" si="12"/>
        <v>0</v>
      </c>
      <c r="AA7" s="659">
        <f t="shared" si="40"/>
        <v>0</v>
      </c>
      <c r="AB7" s="659">
        <f t="shared" si="13"/>
        <v>0</v>
      </c>
      <c r="AC7" s="668">
        <f t="shared" si="41"/>
        <v>0</v>
      </c>
      <c r="AD7" s="668">
        <f t="shared" si="14"/>
        <v>0</v>
      </c>
      <c r="AE7" s="668">
        <f t="shared" si="42"/>
        <v>0</v>
      </c>
      <c r="AF7" s="668">
        <f t="shared" si="15"/>
        <v>0</v>
      </c>
      <c r="AG7" s="86">
        <v>0</v>
      </c>
      <c r="AH7" s="669">
        <f t="shared" si="43"/>
        <v>0</v>
      </c>
      <c r="AI7" s="659">
        <f t="shared" si="44"/>
        <v>0</v>
      </c>
      <c r="AJ7" s="659">
        <f t="shared" si="16"/>
        <v>0</v>
      </c>
      <c r="AK7" s="659">
        <f t="shared" si="45"/>
        <v>0</v>
      </c>
      <c r="AL7" s="659">
        <f t="shared" si="17"/>
        <v>0</v>
      </c>
      <c r="AM7" s="668">
        <f t="shared" si="46"/>
        <v>0</v>
      </c>
      <c r="AN7" s="668">
        <f t="shared" si="18"/>
        <v>0</v>
      </c>
      <c r="AO7" s="668">
        <f t="shared" si="47"/>
        <v>0</v>
      </c>
      <c r="AP7" s="668">
        <f t="shared" si="19"/>
        <v>0</v>
      </c>
      <c r="AQ7" s="86">
        <v>0</v>
      </c>
      <c r="AR7" s="669">
        <f t="shared" si="48"/>
        <v>0</v>
      </c>
      <c r="AS7" s="659">
        <f t="shared" si="49"/>
        <v>0</v>
      </c>
      <c r="AT7" s="659">
        <f t="shared" si="20"/>
        <v>0</v>
      </c>
      <c r="AU7" s="659">
        <f t="shared" si="50"/>
        <v>0</v>
      </c>
      <c r="AV7" s="659">
        <f t="shared" si="21"/>
        <v>0</v>
      </c>
      <c r="AW7" s="668">
        <f t="shared" si="51"/>
        <v>0</v>
      </c>
      <c r="AX7" s="668">
        <f t="shared" si="22"/>
        <v>0</v>
      </c>
      <c r="AY7" s="668">
        <f t="shared" si="52"/>
        <v>0</v>
      </c>
      <c r="AZ7" s="668">
        <f t="shared" si="23"/>
        <v>0</v>
      </c>
      <c r="BA7" s="86">
        <v>0</v>
      </c>
      <c r="BB7" s="669">
        <f t="shared" si="53"/>
        <v>0</v>
      </c>
      <c r="BC7" s="659">
        <f t="shared" si="54"/>
        <v>0</v>
      </c>
      <c r="BD7" s="659">
        <f t="shared" si="24"/>
        <v>0</v>
      </c>
      <c r="BE7" s="659">
        <f t="shared" si="55"/>
        <v>0</v>
      </c>
      <c r="BF7" s="659">
        <f t="shared" si="25"/>
        <v>0</v>
      </c>
      <c r="BG7" s="668">
        <f t="shared" si="56"/>
        <v>0</v>
      </c>
      <c r="BH7" s="668">
        <f t="shared" si="26"/>
        <v>0</v>
      </c>
      <c r="BI7" s="668">
        <f t="shared" si="57"/>
        <v>0</v>
      </c>
      <c r="BJ7" s="668">
        <f t="shared" si="27"/>
        <v>0</v>
      </c>
      <c r="BK7" s="86">
        <v>0</v>
      </c>
      <c r="BL7" s="669">
        <f t="shared" si="58"/>
        <v>0</v>
      </c>
      <c r="BM7" s="659">
        <f t="shared" si="59"/>
        <v>0</v>
      </c>
      <c r="BN7" s="659">
        <f t="shared" si="28"/>
        <v>0</v>
      </c>
      <c r="BO7" s="659">
        <f t="shared" si="60"/>
        <v>0</v>
      </c>
      <c r="BP7" s="659">
        <f t="shared" si="29"/>
        <v>0</v>
      </c>
      <c r="BQ7" s="668">
        <f t="shared" si="61"/>
        <v>0</v>
      </c>
      <c r="BR7" s="668">
        <f t="shared" si="30"/>
        <v>0</v>
      </c>
      <c r="BS7" s="668">
        <f t="shared" si="62"/>
        <v>0</v>
      </c>
      <c r="BT7" s="668">
        <f t="shared" si="31"/>
        <v>0</v>
      </c>
      <c r="BU7" s="86">
        <v>0</v>
      </c>
      <c r="BV7" s="2081">
        <f t="shared" si="63"/>
        <v>0</v>
      </c>
      <c r="BW7" s="2105">
        <f t="shared" si="32"/>
        <v>0</v>
      </c>
      <c r="BX7" s="1971">
        <f t="shared" si="32"/>
        <v>0</v>
      </c>
      <c r="BY7" s="671">
        <f t="shared" si="64"/>
        <v>0</v>
      </c>
      <c r="BZ7" s="1971">
        <f t="shared" si="64"/>
        <v>0</v>
      </c>
    </row>
    <row r="8" spans="1:78" x14ac:dyDescent="0.25">
      <c r="A8" s="1969" t="s">
        <v>157</v>
      </c>
      <c r="B8" s="751"/>
      <c r="C8" s="752">
        <v>0</v>
      </c>
      <c r="D8" s="757"/>
      <c r="E8" s="754">
        <f t="shared" si="0"/>
        <v>0</v>
      </c>
      <c r="F8" s="754">
        <f t="shared" si="1"/>
        <v>0</v>
      </c>
      <c r="G8" s="754">
        <f t="shared" si="2"/>
        <v>0</v>
      </c>
      <c r="H8" s="754">
        <f t="shared" si="3"/>
        <v>0</v>
      </c>
      <c r="I8" s="758">
        <f t="shared" si="4"/>
        <v>0</v>
      </c>
      <c r="J8" s="758">
        <f t="shared" si="5"/>
        <v>0</v>
      </c>
      <c r="K8" s="758">
        <f t="shared" si="6"/>
        <v>0</v>
      </c>
      <c r="L8" s="2046">
        <f t="shared" si="7"/>
        <v>0</v>
      </c>
      <c r="M8" s="2029">
        <v>0</v>
      </c>
      <c r="N8" s="669">
        <f t="shared" si="33"/>
        <v>0</v>
      </c>
      <c r="O8" s="659">
        <f t="shared" si="34"/>
        <v>0</v>
      </c>
      <c r="P8" s="659">
        <f t="shared" si="8"/>
        <v>0</v>
      </c>
      <c r="Q8" s="659">
        <f t="shared" si="35"/>
        <v>0</v>
      </c>
      <c r="R8" s="659">
        <f t="shared" si="9"/>
        <v>0</v>
      </c>
      <c r="S8" s="668">
        <f t="shared" si="36"/>
        <v>0</v>
      </c>
      <c r="T8" s="668">
        <f t="shared" si="10"/>
        <v>0</v>
      </c>
      <c r="U8" s="668">
        <f t="shared" si="37"/>
        <v>0</v>
      </c>
      <c r="V8" s="668">
        <f t="shared" si="11"/>
        <v>0</v>
      </c>
      <c r="W8" s="86">
        <v>0</v>
      </c>
      <c r="X8" s="669">
        <f t="shared" si="38"/>
        <v>0</v>
      </c>
      <c r="Y8" s="659">
        <f t="shared" si="39"/>
        <v>0</v>
      </c>
      <c r="Z8" s="659">
        <f t="shared" si="12"/>
        <v>0</v>
      </c>
      <c r="AA8" s="659">
        <f t="shared" si="40"/>
        <v>0</v>
      </c>
      <c r="AB8" s="659">
        <f t="shared" si="13"/>
        <v>0</v>
      </c>
      <c r="AC8" s="668">
        <f t="shared" si="41"/>
        <v>0</v>
      </c>
      <c r="AD8" s="668">
        <f t="shared" si="14"/>
        <v>0</v>
      </c>
      <c r="AE8" s="668">
        <f t="shared" si="42"/>
        <v>0</v>
      </c>
      <c r="AF8" s="668">
        <f t="shared" si="15"/>
        <v>0</v>
      </c>
      <c r="AG8" s="86">
        <v>0</v>
      </c>
      <c r="AH8" s="669">
        <f t="shared" si="43"/>
        <v>0</v>
      </c>
      <c r="AI8" s="659">
        <f t="shared" si="44"/>
        <v>0</v>
      </c>
      <c r="AJ8" s="659">
        <f t="shared" si="16"/>
        <v>0</v>
      </c>
      <c r="AK8" s="659">
        <f t="shared" si="45"/>
        <v>0</v>
      </c>
      <c r="AL8" s="659">
        <f t="shared" si="17"/>
        <v>0</v>
      </c>
      <c r="AM8" s="668">
        <f t="shared" si="46"/>
        <v>0</v>
      </c>
      <c r="AN8" s="668">
        <f t="shared" si="18"/>
        <v>0</v>
      </c>
      <c r="AO8" s="668">
        <f t="shared" si="47"/>
        <v>0</v>
      </c>
      <c r="AP8" s="668">
        <f t="shared" si="19"/>
        <v>0</v>
      </c>
      <c r="AQ8" s="86">
        <v>0</v>
      </c>
      <c r="AR8" s="669">
        <f t="shared" si="48"/>
        <v>0</v>
      </c>
      <c r="AS8" s="659">
        <f t="shared" si="49"/>
        <v>0</v>
      </c>
      <c r="AT8" s="659">
        <f t="shared" si="20"/>
        <v>0</v>
      </c>
      <c r="AU8" s="659">
        <f t="shared" si="50"/>
        <v>0</v>
      </c>
      <c r="AV8" s="659">
        <f t="shared" si="21"/>
        <v>0</v>
      </c>
      <c r="AW8" s="668">
        <f t="shared" si="51"/>
        <v>0</v>
      </c>
      <c r="AX8" s="668">
        <f t="shared" si="22"/>
        <v>0</v>
      </c>
      <c r="AY8" s="668">
        <f t="shared" si="52"/>
        <v>0</v>
      </c>
      <c r="AZ8" s="668">
        <f t="shared" si="23"/>
        <v>0</v>
      </c>
      <c r="BA8" s="86">
        <v>0</v>
      </c>
      <c r="BB8" s="669">
        <f t="shared" si="53"/>
        <v>0</v>
      </c>
      <c r="BC8" s="659">
        <f t="shared" si="54"/>
        <v>0</v>
      </c>
      <c r="BD8" s="659">
        <f t="shared" si="24"/>
        <v>0</v>
      </c>
      <c r="BE8" s="659">
        <f t="shared" si="55"/>
        <v>0</v>
      </c>
      <c r="BF8" s="659">
        <f t="shared" si="25"/>
        <v>0</v>
      </c>
      <c r="BG8" s="668">
        <f t="shared" si="56"/>
        <v>0</v>
      </c>
      <c r="BH8" s="668">
        <f t="shared" si="26"/>
        <v>0</v>
      </c>
      <c r="BI8" s="668">
        <f t="shared" si="57"/>
        <v>0</v>
      </c>
      <c r="BJ8" s="668">
        <f t="shared" si="27"/>
        <v>0</v>
      </c>
      <c r="BK8" s="86">
        <v>0</v>
      </c>
      <c r="BL8" s="669">
        <f t="shared" si="58"/>
        <v>0</v>
      </c>
      <c r="BM8" s="659">
        <f t="shared" si="59"/>
        <v>0</v>
      </c>
      <c r="BN8" s="659">
        <f t="shared" si="28"/>
        <v>0</v>
      </c>
      <c r="BO8" s="659">
        <f t="shared" si="60"/>
        <v>0</v>
      </c>
      <c r="BP8" s="659">
        <f t="shared" si="29"/>
        <v>0</v>
      </c>
      <c r="BQ8" s="668">
        <f t="shared" si="61"/>
        <v>0</v>
      </c>
      <c r="BR8" s="668">
        <f t="shared" si="30"/>
        <v>0</v>
      </c>
      <c r="BS8" s="668">
        <f t="shared" si="62"/>
        <v>0</v>
      </c>
      <c r="BT8" s="668">
        <f t="shared" si="31"/>
        <v>0</v>
      </c>
      <c r="BU8" s="86">
        <v>0</v>
      </c>
      <c r="BV8" s="2081">
        <f t="shared" si="63"/>
        <v>0</v>
      </c>
      <c r="BW8" s="2105">
        <f t="shared" si="32"/>
        <v>0</v>
      </c>
      <c r="BX8" s="1971">
        <f t="shared" si="32"/>
        <v>0</v>
      </c>
      <c r="BY8" s="671">
        <f t="shared" si="64"/>
        <v>0</v>
      </c>
      <c r="BZ8" s="1971">
        <f t="shared" si="64"/>
        <v>0</v>
      </c>
    </row>
    <row r="9" spans="1:78" x14ac:dyDescent="0.25">
      <c r="A9" s="1973" t="s">
        <v>157</v>
      </c>
      <c r="B9" s="751"/>
      <c r="C9" s="752">
        <v>0</v>
      </c>
      <c r="D9" s="757"/>
      <c r="E9" s="754">
        <f t="shared" si="0"/>
        <v>0</v>
      </c>
      <c r="F9" s="754">
        <f t="shared" si="1"/>
        <v>0</v>
      </c>
      <c r="G9" s="754">
        <f t="shared" si="2"/>
        <v>0</v>
      </c>
      <c r="H9" s="754">
        <f t="shared" si="3"/>
        <v>0</v>
      </c>
      <c r="I9" s="758">
        <f t="shared" si="4"/>
        <v>0</v>
      </c>
      <c r="J9" s="758">
        <f t="shared" si="5"/>
        <v>0</v>
      </c>
      <c r="K9" s="758">
        <f t="shared" si="6"/>
        <v>0</v>
      </c>
      <c r="L9" s="2046">
        <f t="shared" si="7"/>
        <v>0</v>
      </c>
      <c r="M9" s="2029">
        <v>0</v>
      </c>
      <c r="N9" s="669">
        <f t="shared" si="33"/>
        <v>0</v>
      </c>
      <c r="O9" s="659">
        <f t="shared" si="34"/>
        <v>0</v>
      </c>
      <c r="P9" s="659">
        <f t="shared" si="8"/>
        <v>0</v>
      </c>
      <c r="Q9" s="659">
        <f t="shared" si="35"/>
        <v>0</v>
      </c>
      <c r="R9" s="659">
        <f t="shared" si="9"/>
        <v>0</v>
      </c>
      <c r="S9" s="668">
        <f t="shared" si="36"/>
        <v>0</v>
      </c>
      <c r="T9" s="668">
        <f t="shared" si="10"/>
        <v>0</v>
      </c>
      <c r="U9" s="668">
        <f t="shared" si="37"/>
        <v>0</v>
      </c>
      <c r="V9" s="668">
        <f t="shared" si="11"/>
        <v>0</v>
      </c>
      <c r="W9" s="86">
        <v>0</v>
      </c>
      <c r="X9" s="669">
        <f t="shared" si="38"/>
        <v>0</v>
      </c>
      <c r="Y9" s="659">
        <f t="shared" si="39"/>
        <v>0</v>
      </c>
      <c r="Z9" s="659">
        <f t="shared" si="12"/>
        <v>0</v>
      </c>
      <c r="AA9" s="659">
        <f t="shared" si="40"/>
        <v>0</v>
      </c>
      <c r="AB9" s="659">
        <f t="shared" si="13"/>
        <v>0</v>
      </c>
      <c r="AC9" s="668">
        <f t="shared" si="41"/>
        <v>0</v>
      </c>
      <c r="AD9" s="668">
        <f t="shared" si="14"/>
        <v>0</v>
      </c>
      <c r="AE9" s="668">
        <f t="shared" si="42"/>
        <v>0</v>
      </c>
      <c r="AF9" s="668">
        <f t="shared" si="15"/>
        <v>0</v>
      </c>
      <c r="AG9" s="86">
        <v>0</v>
      </c>
      <c r="AH9" s="669">
        <f t="shared" si="43"/>
        <v>0</v>
      </c>
      <c r="AI9" s="659">
        <f t="shared" si="44"/>
        <v>0</v>
      </c>
      <c r="AJ9" s="659">
        <f t="shared" si="16"/>
        <v>0</v>
      </c>
      <c r="AK9" s="659">
        <f t="shared" si="45"/>
        <v>0</v>
      </c>
      <c r="AL9" s="659">
        <f t="shared" si="17"/>
        <v>0</v>
      </c>
      <c r="AM9" s="668">
        <f t="shared" si="46"/>
        <v>0</v>
      </c>
      <c r="AN9" s="668">
        <f t="shared" si="18"/>
        <v>0</v>
      </c>
      <c r="AO9" s="668">
        <f t="shared" si="47"/>
        <v>0</v>
      </c>
      <c r="AP9" s="668">
        <f t="shared" si="19"/>
        <v>0</v>
      </c>
      <c r="AQ9" s="86">
        <v>0</v>
      </c>
      <c r="AR9" s="669">
        <f t="shared" si="48"/>
        <v>0</v>
      </c>
      <c r="AS9" s="659">
        <f t="shared" si="49"/>
        <v>0</v>
      </c>
      <c r="AT9" s="659">
        <f t="shared" si="20"/>
        <v>0</v>
      </c>
      <c r="AU9" s="659">
        <f t="shared" si="50"/>
        <v>0</v>
      </c>
      <c r="AV9" s="659">
        <f t="shared" si="21"/>
        <v>0</v>
      </c>
      <c r="AW9" s="668">
        <f t="shared" si="51"/>
        <v>0</v>
      </c>
      <c r="AX9" s="668">
        <f t="shared" si="22"/>
        <v>0</v>
      </c>
      <c r="AY9" s="668">
        <f t="shared" si="52"/>
        <v>0</v>
      </c>
      <c r="AZ9" s="668">
        <f t="shared" si="23"/>
        <v>0</v>
      </c>
      <c r="BA9" s="86">
        <v>0</v>
      </c>
      <c r="BB9" s="669">
        <f t="shared" si="53"/>
        <v>0</v>
      </c>
      <c r="BC9" s="659">
        <f t="shared" si="54"/>
        <v>0</v>
      </c>
      <c r="BD9" s="659">
        <f t="shared" si="24"/>
        <v>0</v>
      </c>
      <c r="BE9" s="659">
        <f t="shared" si="55"/>
        <v>0</v>
      </c>
      <c r="BF9" s="659">
        <f t="shared" si="25"/>
        <v>0</v>
      </c>
      <c r="BG9" s="668">
        <f t="shared" si="56"/>
        <v>0</v>
      </c>
      <c r="BH9" s="668">
        <f t="shared" si="26"/>
        <v>0</v>
      </c>
      <c r="BI9" s="668">
        <f t="shared" si="57"/>
        <v>0</v>
      </c>
      <c r="BJ9" s="668">
        <f t="shared" si="27"/>
        <v>0</v>
      </c>
      <c r="BK9" s="86">
        <v>0</v>
      </c>
      <c r="BL9" s="669">
        <f t="shared" si="58"/>
        <v>0</v>
      </c>
      <c r="BM9" s="659">
        <f t="shared" si="59"/>
        <v>0</v>
      </c>
      <c r="BN9" s="659">
        <f t="shared" si="28"/>
        <v>0</v>
      </c>
      <c r="BO9" s="659">
        <f t="shared" si="60"/>
        <v>0</v>
      </c>
      <c r="BP9" s="659">
        <f t="shared" si="29"/>
        <v>0</v>
      </c>
      <c r="BQ9" s="668">
        <f t="shared" si="61"/>
        <v>0</v>
      </c>
      <c r="BR9" s="668">
        <f t="shared" si="30"/>
        <v>0</v>
      </c>
      <c r="BS9" s="668">
        <f t="shared" si="62"/>
        <v>0</v>
      </c>
      <c r="BT9" s="668">
        <f t="shared" si="31"/>
        <v>0</v>
      </c>
      <c r="BU9" s="86">
        <v>0</v>
      </c>
      <c r="BV9" s="2081">
        <f t="shared" si="63"/>
        <v>0</v>
      </c>
      <c r="BW9" s="2105">
        <f t="shared" si="32"/>
        <v>0</v>
      </c>
      <c r="BX9" s="1971">
        <f t="shared" si="32"/>
        <v>0</v>
      </c>
      <c r="BY9" s="671">
        <f t="shared" si="64"/>
        <v>0</v>
      </c>
      <c r="BZ9" s="1971">
        <f t="shared" si="64"/>
        <v>0</v>
      </c>
    </row>
    <row r="10" spans="1:78" x14ac:dyDescent="0.25">
      <c r="A10" s="1974" t="s">
        <v>157</v>
      </c>
      <c r="B10" s="751"/>
      <c r="C10" s="752">
        <v>0</v>
      </c>
      <c r="D10" s="757"/>
      <c r="E10" s="754">
        <f t="shared" si="0"/>
        <v>0</v>
      </c>
      <c r="F10" s="754">
        <f t="shared" si="1"/>
        <v>0</v>
      </c>
      <c r="G10" s="754">
        <f t="shared" si="2"/>
        <v>0</v>
      </c>
      <c r="H10" s="754">
        <f t="shared" si="3"/>
        <v>0</v>
      </c>
      <c r="I10" s="758">
        <f t="shared" si="4"/>
        <v>0</v>
      </c>
      <c r="J10" s="758">
        <f t="shared" si="5"/>
        <v>0</v>
      </c>
      <c r="K10" s="758">
        <f t="shared" si="6"/>
        <v>0</v>
      </c>
      <c r="L10" s="2046">
        <f t="shared" si="7"/>
        <v>0</v>
      </c>
      <c r="M10" s="2029">
        <v>0</v>
      </c>
      <c r="N10" s="669">
        <f t="shared" si="33"/>
        <v>0</v>
      </c>
      <c r="O10" s="659">
        <f t="shared" si="34"/>
        <v>0</v>
      </c>
      <c r="P10" s="659">
        <f t="shared" si="8"/>
        <v>0</v>
      </c>
      <c r="Q10" s="659">
        <f t="shared" si="35"/>
        <v>0</v>
      </c>
      <c r="R10" s="659">
        <f t="shared" si="9"/>
        <v>0</v>
      </c>
      <c r="S10" s="668">
        <f t="shared" si="36"/>
        <v>0</v>
      </c>
      <c r="T10" s="668">
        <f t="shared" si="10"/>
        <v>0</v>
      </c>
      <c r="U10" s="668">
        <f t="shared" si="37"/>
        <v>0</v>
      </c>
      <c r="V10" s="668">
        <f t="shared" si="11"/>
        <v>0</v>
      </c>
      <c r="W10" s="86">
        <v>0</v>
      </c>
      <c r="X10" s="669">
        <f t="shared" si="38"/>
        <v>0</v>
      </c>
      <c r="Y10" s="659">
        <f t="shared" si="39"/>
        <v>0</v>
      </c>
      <c r="Z10" s="659">
        <f t="shared" si="12"/>
        <v>0</v>
      </c>
      <c r="AA10" s="659">
        <f t="shared" si="40"/>
        <v>0</v>
      </c>
      <c r="AB10" s="659">
        <f t="shared" si="13"/>
        <v>0</v>
      </c>
      <c r="AC10" s="668">
        <f t="shared" si="41"/>
        <v>0</v>
      </c>
      <c r="AD10" s="668">
        <f t="shared" si="14"/>
        <v>0</v>
      </c>
      <c r="AE10" s="668">
        <f t="shared" si="42"/>
        <v>0</v>
      </c>
      <c r="AF10" s="668">
        <f t="shared" si="15"/>
        <v>0</v>
      </c>
      <c r="AG10" s="86">
        <v>0</v>
      </c>
      <c r="AH10" s="669">
        <f t="shared" si="43"/>
        <v>0</v>
      </c>
      <c r="AI10" s="659">
        <f t="shared" si="44"/>
        <v>0</v>
      </c>
      <c r="AJ10" s="659">
        <f t="shared" si="16"/>
        <v>0</v>
      </c>
      <c r="AK10" s="659">
        <f t="shared" si="45"/>
        <v>0</v>
      </c>
      <c r="AL10" s="659">
        <f t="shared" si="17"/>
        <v>0</v>
      </c>
      <c r="AM10" s="668">
        <f t="shared" si="46"/>
        <v>0</v>
      </c>
      <c r="AN10" s="668">
        <f t="shared" si="18"/>
        <v>0</v>
      </c>
      <c r="AO10" s="668">
        <f t="shared" si="47"/>
        <v>0</v>
      </c>
      <c r="AP10" s="668">
        <f t="shared" si="19"/>
        <v>0</v>
      </c>
      <c r="AQ10" s="86">
        <v>0</v>
      </c>
      <c r="AR10" s="669">
        <f t="shared" si="48"/>
        <v>0</v>
      </c>
      <c r="AS10" s="659">
        <f t="shared" si="49"/>
        <v>0</v>
      </c>
      <c r="AT10" s="659">
        <f t="shared" si="20"/>
        <v>0</v>
      </c>
      <c r="AU10" s="659">
        <f t="shared" si="50"/>
        <v>0</v>
      </c>
      <c r="AV10" s="659">
        <f t="shared" si="21"/>
        <v>0</v>
      </c>
      <c r="AW10" s="668">
        <f t="shared" si="51"/>
        <v>0</v>
      </c>
      <c r="AX10" s="668">
        <f t="shared" si="22"/>
        <v>0</v>
      </c>
      <c r="AY10" s="668">
        <f t="shared" si="52"/>
        <v>0</v>
      </c>
      <c r="AZ10" s="668">
        <f t="shared" si="23"/>
        <v>0</v>
      </c>
      <c r="BA10" s="86">
        <v>0</v>
      </c>
      <c r="BB10" s="669">
        <f t="shared" si="53"/>
        <v>0</v>
      </c>
      <c r="BC10" s="659">
        <f t="shared" si="54"/>
        <v>0</v>
      </c>
      <c r="BD10" s="659">
        <f t="shared" si="24"/>
        <v>0</v>
      </c>
      <c r="BE10" s="659">
        <f t="shared" si="55"/>
        <v>0</v>
      </c>
      <c r="BF10" s="659">
        <f t="shared" si="25"/>
        <v>0</v>
      </c>
      <c r="BG10" s="668">
        <f t="shared" si="56"/>
        <v>0</v>
      </c>
      <c r="BH10" s="668">
        <f t="shared" si="26"/>
        <v>0</v>
      </c>
      <c r="BI10" s="668">
        <f t="shared" si="57"/>
        <v>0</v>
      </c>
      <c r="BJ10" s="668">
        <f t="shared" si="27"/>
        <v>0</v>
      </c>
      <c r="BK10" s="86">
        <v>0</v>
      </c>
      <c r="BL10" s="669">
        <f t="shared" si="58"/>
        <v>0</v>
      </c>
      <c r="BM10" s="659">
        <f t="shared" si="59"/>
        <v>0</v>
      </c>
      <c r="BN10" s="659">
        <f t="shared" si="28"/>
        <v>0</v>
      </c>
      <c r="BO10" s="659">
        <f t="shared" si="60"/>
        <v>0</v>
      </c>
      <c r="BP10" s="659">
        <f t="shared" si="29"/>
        <v>0</v>
      </c>
      <c r="BQ10" s="668">
        <f t="shared" si="61"/>
        <v>0</v>
      </c>
      <c r="BR10" s="668">
        <f t="shared" si="30"/>
        <v>0</v>
      </c>
      <c r="BS10" s="668">
        <f t="shared" si="62"/>
        <v>0</v>
      </c>
      <c r="BT10" s="668">
        <f t="shared" si="31"/>
        <v>0</v>
      </c>
      <c r="BU10" s="86">
        <v>0</v>
      </c>
      <c r="BV10" s="2081">
        <f t="shared" si="63"/>
        <v>0</v>
      </c>
      <c r="BW10" s="2105">
        <f t="shared" si="32"/>
        <v>0</v>
      </c>
      <c r="BX10" s="1971">
        <f t="shared" si="32"/>
        <v>0</v>
      </c>
      <c r="BY10" s="671">
        <f t="shared" si="64"/>
        <v>0</v>
      </c>
      <c r="BZ10" s="1971">
        <f t="shared" si="64"/>
        <v>0</v>
      </c>
    </row>
    <row r="11" spans="1:78" x14ac:dyDescent="0.25">
      <c r="A11" s="1969" t="s">
        <v>157</v>
      </c>
      <c r="B11" s="751"/>
      <c r="C11" s="752">
        <v>0</v>
      </c>
      <c r="D11" s="757"/>
      <c r="E11" s="754">
        <f t="shared" si="0"/>
        <v>0</v>
      </c>
      <c r="F11" s="754">
        <f t="shared" si="1"/>
        <v>0</v>
      </c>
      <c r="G11" s="754">
        <f t="shared" si="2"/>
        <v>0</v>
      </c>
      <c r="H11" s="754">
        <f t="shared" si="3"/>
        <v>0</v>
      </c>
      <c r="I11" s="758">
        <f t="shared" si="4"/>
        <v>0</v>
      </c>
      <c r="J11" s="758">
        <f t="shared" si="5"/>
        <v>0</v>
      </c>
      <c r="K11" s="758">
        <f t="shared" si="6"/>
        <v>0</v>
      </c>
      <c r="L11" s="2046">
        <f t="shared" si="7"/>
        <v>0</v>
      </c>
      <c r="M11" s="2029">
        <v>0</v>
      </c>
      <c r="N11" s="669">
        <f t="shared" si="33"/>
        <v>0</v>
      </c>
      <c r="O11" s="659">
        <f t="shared" si="34"/>
        <v>0</v>
      </c>
      <c r="P11" s="659">
        <f t="shared" si="8"/>
        <v>0</v>
      </c>
      <c r="Q11" s="659">
        <f t="shared" si="35"/>
        <v>0</v>
      </c>
      <c r="R11" s="659">
        <f t="shared" si="9"/>
        <v>0</v>
      </c>
      <c r="S11" s="668">
        <f t="shared" si="36"/>
        <v>0</v>
      </c>
      <c r="T11" s="668">
        <f t="shared" si="10"/>
        <v>0</v>
      </c>
      <c r="U11" s="668">
        <f t="shared" si="37"/>
        <v>0</v>
      </c>
      <c r="V11" s="668">
        <f t="shared" si="11"/>
        <v>0</v>
      </c>
      <c r="W11" s="86">
        <v>0</v>
      </c>
      <c r="X11" s="669">
        <f t="shared" si="38"/>
        <v>0</v>
      </c>
      <c r="Y11" s="659">
        <f t="shared" si="39"/>
        <v>0</v>
      </c>
      <c r="Z11" s="659">
        <f t="shared" si="12"/>
        <v>0</v>
      </c>
      <c r="AA11" s="659">
        <f t="shared" si="40"/>
        <v>0</v>
      </c>
      <c r="AB11" s="659">
        <f t="shared" si="13"/>
        <v>0</v>
      </c>
      <c r="AC11" s="668">
        <f t="shared" si="41"/>
        <v>0</v>
      </c>
      <c r="AD11" s="668">
        <f t="shared" si="14"/>
        <v>0</v>
      </c>
      <c r="AE11" s="668">
        <f t="shared" si="42"/>
        <v>0</v>
      </c>
      <c r="AF11" s="668">
        <f t="shared" si="15"/>
        <v>0</v>
      </c>
      <c r="AG11" s="86">
        <v>0</v>
      </c>
      <c r="AH11" s="669">
        <f t="shared" si="43"/>
        <v>0</v>
      </c>
      <c r="AI11" s="659">
        <f t="shared" si="44"/>
        <v>0</v>
      </c>
      <c r="AJ11" s="659">
        <f t="shared" si="16"/>
        <v>0</v>
      </c>
      <c r="AK11" s="659">
        <f t="shared" si="45"/>
        <v>0</v>
      </c>
      <c r="AL11" s="659">
        <f t="shared" si="17"/>
        <v>0</v>
      </c>
      <c r="AM11" s="668">
        <f t="shared" si="46"/>
        <v>0</v>
      </c>
      <c r="AN11" s="668">
        <f t="shared" si="18"/>
        <v>0</v>
      </c>
      <c r="AO11" s="668">
        <f t="shared" si="47"/>
        <v>0</v>
      </c>
      <c r="AP11" s="668">
        <f t="shared" si="19"/>
        <v>0</v>
      </c>
      <c r="AQ11" s="86">
        <v>0</v>
      </c>
      <c r="AR11" s="669">
        <f t="shared" si="48"/>
        <v>0</v>
      </c>
      <c r="AS11" s="659">
        <f t="shared" si="49"/>
        <v>0</v>
      </c>
      <c r="AT11" s="659">
        <f t="shared" si="20"/>
        <v>0</v>
      </c>
      <c r="AU11" s="659">
        <f t="shared" si="50"/>
        <v>0</v>
      </c>
      <c r="AV11" s="659">
        <f t="shared" si="21"/>
        <v>0</v>
      </c>
      <c r="AW11" s="668">
        <f t="shared" si="51"/>
        <v>0</v>
      </c>
      <c r="AX11" s="668">
        <f t="shared" si="22"/>
        <v>0</v>
      </c>
      <c r="AY11" s="668">
        <f t="shared" si="52"/>
        <v>0</v>
      </c>
      <c r="AZ11" s="668">
        <f t="shared" si="23"/>
        <v>0</v>
      </c>
      <c r="BA11" s="86">
        <v>0</v>
      </c>
      <c r="BB11" s="669">
        <f t="shared" si="53"/>
        <v>0</v>
      </c>
      <c r="BC11" s="659">
        <f t="shared" si="54"/>
        <v>0</v>
      </c>
      <c r="BD11" s="659">
        <f t="shared" si="24"/>
        <v>0</v>
      </c>
      <c r="BE11" s="659">
        <f t="shared" si="55"/>
        <v>0</v>
      </c>
      <c r="BF11" s="659">
        <f t="shared" si="25"/>
        <v>0</v>
      </c>
      <c r="BG11" s="668">
        <f t="shared" si="56"/>
        <v>0</v>
      </c>
      <c r="BH11" s="668">
        <f t="shared" si="26"/>
        <v>0</v>
      </c>
      <c r="BI11" s="668">
        <f t="shared" si="57"/>
        <v>0</v>
      </c>
      <c r="BJ11" s="668">
        <f t="shared" si="27"/>
        <v>0</v>
      </c>
      <c r="BK11" s="86">
        <v>0</v>
      </c>
      <c r="BL11" s="669">
        <f t="shared" si="58"/>
        <v>0</v>
      </c>
      <c r="BM11" s="659">
        <f t="shared" si="59"/>
        <v>0</v>
      </c>
      <c r="BN11" s="659">
        <f t="shared" si="28"/>
        <v>0</v>
      </c>
      <c r="BO11" s="659">
        <f t="shared" si="60"/>
        <v>0</v>
      </c>
      <c r="BP11" s="659">
        <f t="shared" si="29"/>
        <v>0</v>
      </c>
      <c r="BQ11" s="668">
        <f t="shared" si="61"/>
        <v>0</v>
      </c>
      <c r="BR11" s="668">
        <f t="shared" si="30"/>
        <v>0</v>
      </c>
      <c r="BS11" s="668">
        <f t="shared" si="62"/>
        <v>0</v>
      </c>
      <c r="BT11" s="668">
        <f t="shared" si="31"/>
        <v>0</v>
      </c>
      <c r="BU11" s="86">
        <v>0</v>
      </c>
      <c r="BV11" s="2081">
        <f t="shared" si="63"/>
        <v>0</v>
      </c>
      <c r="BW11" s="2105">
        <f t="shared" si="32"/>
        <v>0</v>
      </c>
      <c r="BX11" s="1971">
        <f t="shared" si="32"/>
        <v>0</v>
      </c>
      <c r="BY11" s="671">
        <f t="shared" si="64"/>
        <v>0</v>
      </c>
      <c r="BZ11" s="1971">
        <f t="shared" si="64"/>
        <v>0</v>
      </c>
    </row>
    <row r="12" spans="1:78" x14ac:dyDescent="0.25">
      <c r="A12" s="1969" t="s">
        <v>157</v>
      </c>
      <c r="B12" s="751"/>
      <c r="C12" s="752">
        <v>0</v>
      </c>
      <c r="D12" s="757"/>
      <c r="E12" s="754">
        <f t="shared" si="0"/>
        <v>0</v>
      </c>
      <c r="F12" s="754">
        <f t="shared" si="1"/>
        <v>0</v>
      </c>
      <c r="G12" s="754">
        <f t="shared" si="2"/>
        <v>0</v>
      </c>
      <c r="H12" s="754">
        <f t="shared" si="3"/>
        <v>0</v>
      </c>
      <c r="I12" s="758">
        <f t="shared" si="4"/>
        <v>0</v>
      </c>
      <c r="J12" s="758">
        <f t="shared" si="5"/>
        <v>0</v>
      </c>
      <c r="K12" s="758">
        <f t="shared" si="6"/>
        <v>0</v>
      </c>
      <c r="L12" s="2046">
        <f t="shared" si="7"/>
        <v>0</v>
      </c>
      <c r="M12" s="2029">
        <v>0</v>
      </c>
      <c r="N12" s="669">
        <f t="shared" si="33"/>
        <v>0</v>
      </c>
      <c r="O12" s="659">
        <f t="shared" si="34"/>
        <v>0</v>
      </c>
      <c r="P12" s="659">
        <f t="shared" si="8"/>
        <v>0</v>
      </c>
      <c r="Q12" s="659">
        <f t="shared" si="35"/>
        <v>0</v>
      </c>
      <c r="R12" s="659">
        <f t="shared" si="9"/>
        <v>0</v>
      </c>
      <c r="S12" s="668">
        <f t="shared" si="36"/>
        <v>0</v>
      </c>
      <c r="T12" s="668">
        <f t="shared" si="10"/>
        <v>0</v>
      </c>
      <c r="U12" s="668">
        <f t="shared" si="37"/>
        <v>0</v>
      </c>
      <c r="V12" s="668">
        <f t="shared" si="11"/>
        <v>0</v>
      </c>
      <c r="W12" s="86">
        <v>0</v>
      </c>
      <c r="X12" s="669">
        <f t="shared" si="38"/>
        <v>0</v>
      </c>
      <c r="Y12" s="659">
        <f t="shared" si="39"/>
        <v>0</v>
      </c>
      <c r="Z12" s="659">
        <f t="shared" si="12"/>
        <v>0</v>
      </c>
      <c r="AA12" s="659">
        <f t="shared" si="40"/>
        <v>0</v>
      </c>
      <c r="AB12" s="659">
        <f t="shared" si="13"/>
        <v>0</v>
      </c>
      <c r="AC12" s="668">
        <f t="shared" si="41"/>
        <v>0</v>
      </c>
      <c r="AD12" s="668">
        <f t="shared" si="14"/>
        <v>0</v>
      </c>
      <c r="AE12" s="668">
        <f t="shared" si="42"/>
        <v>0</v>
      </c>
      <c r="AF12" s="668">
        <f t="shared" si="15"/>
        <v>0</v>
      </c>
      <c r="AG12" s="86">
        <v>0</v>
      </c>
      <c r="AH12" s="669">
        <f t="shared" si="43"/>
        <v>0</v>
      </c>
      <c r="AI12" s="659">
        <f t="shared" si="44"/>
        <v>0</v>
      </c>
      <c r="AJ12" s="659">
        <f t="shared" si="16"/>
        <v>0</v>
      </c>
      <c r="AK12" s="659">
        <f t="shared" si="45"/>
        <v>0</v>
      </c>
      <c r="AL12" s="659">
        <f t="shared" si="17"/>
        <v>0</v>
      </c>
      <c r="AM12" s="668">
        <f t="shared" si="46"/>
        <v>0</v>
      </c>
      <c r="AN12" s="668">
        <f t="shared" si="18"/>
        <v>0</v>
      </c>
      <c r="AO12" s="668">
        <f t="shared" si="47"/>
        <v>0</v>
      </c>
      <c r="AP12" s="668">
        <f t="shared" si="19"/>
        <v>0</v>
      </c>
      <c r="AQ12" s="86">
        <v>0</v>
      </c>
      <c r="AR12" s="669">
        <f t="shared" si="48"/>
        <v>0</v>
      </c>
      <c r="AS12" s="659">
        <f t="shared" si="49"/>
        <v>0</v>
      </c>
      <c r="AT12" s="659">
        <f t="shared" si="20"/>
        <v>0</v>
      </c>
      <c r="AU12" s="659">
        <f t="shared" si="50"/>
        <v>0</v>
      </c>
      <c r="AV12" s="659">
        <f t="shared" si="21"/>
        <v>0</v>
      </c>
      <c r="AW12" s="668">
        <f t="shared" si="51"/>
        <v>0</v>
      </c>
      <c r="AX12" s="668">
        <f t="shared" si="22"/>
        <v>0</v>
      </c>
      <c r="AY12" s="668">
        <f t="shared" si="52"/>
        <v>0</v>
      </c>
      <c r="AZ12" s="668">
        <f t="shared" si="23"/>
        <v>0</v>
      </c>
      <c r="BA12" s="86">
        <v>0</v>
      </c>
      <c r="BB12" s="669">
        <f t="shared" si="53"/>
        <v>0</v>
      </c>
      <c r="BC12" s="659">
        <f t="shared" si="54"/>
        <v>0</v>
      </c>
      <c r="BD12" s="659">
        <f t="shared" si="24"/>
        <v>0</v>
      </c>
      <c r="BE12" s="659">
        <f t="shared" si="55"/>
        <v>0</v>
      </c>
      <c r="BF12" s="659">
        <f t="shared" si="25"/>
        <v>0</v>
      </c>
      <c r="BG12" s="668">
        <f t="shared" si="56"/>
        <v>0</v>
      </c>
      <c r="BH12" s="668">
        <f t="shared" si="26"/>
        <v>0</v>
      </c>
      <c r="BI12" s="668">
        <f t="shared" si="57"/>
        <v>0</v>
      </c>
      <c r="BJ12" s="668">
        <f t="shared" si="27"/>
        <v>0</v>
      </c>
      <c r="BK12" s="86">
        <v>0</v>
      </c>
      <c r="BL12" s="669">
        <f t="shared" si="58"/>
        <v>0</v>
      </c>
      <c r="BM12" s="659">
        <f t="shared" si="59"/>
        <v>0</v>
      </c>
      <c r="BN12" s="659">
        <f t="shared" si="28"/>
        <v>0</v>
      </c>
      <c r="BO12" s="659">
        <f t="shared" si="60"/>
        <v>0</v>
      </c>
      <c r="BP12" s="659">
        <f t="shared" si="29"/>
        <v>0</v>
      </c>
      <c r="BQ12" s="668">
        <f t="shared" si="61"/>
        <v>0</v>
      </c>
      <c r="BR12" s="668">
        <f t="shared" si="30"/>
        <v>0</v>
      </c>
      <c r="BS12" s="668">
        <f t="shared" si="62"/>
        <v>0</v>
      </c>
      <c r="BT12" s="668">
        <f t="shared" si="31"/>
        <v>0</v>
      </c>
      <c r="BU12" s="86">
        <v>0</v>
      </c>
      <c r="BV12" s="2081">
        <f t="shared" si="63"/>
        <v>0</v>
      </c>
      <c r="BW12" s="2105">
        <f t="shared" si="32"/>
        <v>0</v>
      </c>
      <c r="BX12" s="1971">
        <f t="shared" si="32"/>
        <v>0</v>
      </c>
      <c r="BY12" s="671">
        <f t="shared" si="64"/>
        <v>0</v>
      </c>
      <c r="BZ12" s="1971">
        <f t="shared" si="64"/>
        <v>0</v>
      </c>
    </row>
    <row r="13" spans="1:78" x14ac:dyDescent="0.25">
      <c r="A13" s="1969" t="s">
        <v>157</v>
      </c>
      <c r="B13" s="751"/>
      <c r="C13" s="752">
        <v>0</v>
      </c>
      <c r="D13" s="757"/>
      <c r="E13" s="754">
        <f t="shared" si="0"/>
        <v>0</v>
      </c>
      <c r="F13" s="754">
        <f t="shared" si="1"/>
        <v>0</v>
      </c>
      <c r="G13" s="754">
        <f t="shared" si="2"/>
        <v>0</v>
      </c>
      <c r="H13" s="754">
        <f t="shared" si="3"/>
        <v>0</v>
      </c>
      <c r="I13" s="758">
        <f t="shared" si="4"/>
        <v>0</v>
      </c>
      <c r="J13" s="758">
        <f t="shared" si="5"/>
        <v>0</v>
      </c>
      <c r="K13" s="758">
        <f t="shared" si="6"/>
        <v>0</v>
      </c>
      <c r="L13" s="2046">
        <f t="shared" si="7"/>
        <v>0</v>
      </c>
      <c r="M13" s="2029">
        <v>0</v>
      </c>
      <c r="N13" s="669">
        <f t="shared" si="33"/>
        <v>0</v>
      </c>
      <c r="O13" s="659">
        <f t="shared" si="34"/>
        <v>0</v>
      </c>
      <c r="P13" s="659">
        <f t="shared" si="8"/>
        <v>0</v>
      </c>
      <c r="Q13" s="659">
        <f t="shared" si="35"/>
        <v>0</v>
      </c>
      <c r="R13" s="659">
        <f t="shared" si="9"/>
        <v>0</v>
      </c>
      <c r="S13" s="668">
        <f t="shared" si="36"/>
        <v>0</v>
      </c>
      <c r="T13" s="668">
        <f t="shared" si="10"/>
        <v>0</v>
      </c>
      <c r="U13" s="668">
        <f t="shared" si="37"/>
        <v>0</v>
      </c>
      <c r="V13" s="668">
        <f t="shared" si="11"/>
        <v>0</v>
      </c>
      <c r="W13" s="86">
        <v>0</v>
      </c>
      <c r="X13" s="669">
        <f t="shared" si="38"/>
        <v>0</v>
      </c>
      <c r="Y13" s="659">
        <f t="shared" si="39"/>
        <v>0</v>
      </c>
      <c r="Z13" s="659">
        <f t="shared" si="12"/>
        <v>0</v>
      </c>
      <c r="AA13" s="659">
        <f t="shared" si="40"/>
        <v>0</v>
      </c>
      <c r="AB13" s="659">
        <f t="shared" si="13"/>
        <v>0</v>
      </c>
      <c r="AC13" s="668">
        <f t="shared" si="41"/>
        <v>0</v>
      </c>
      <c r="AD13" s="668">
        <f t="shared" si="14"/>
        <v>0</v>
      </c>
      <c r="AE13" s="668">
        <f t="shared" si="42"/>
        <v>0</v>
      </c>
      <c r="AF13" s="668">
        <f t="shared" si="15"/>
        <v>0</v>
      </c>
      <c r="AG13" s="86">
        <v>0</v>
      </c>
      <c r="AH13" s="669">
        <f t="shared" si="43"/>
        <v>0</v>
      </c>
      <c r="AI13" s="659">
        <f t="shared" si="44"/>
        <v>0</v>
      </c>
      <c r="AJ13" s="659">
        <f t="shared" si="16"/>
        <v>0</v>
      </c>
      <c r="AK13" s="659">
        <f t="shared" si="45"/>
        <v>0</v>
      </c>
      <c r="AL13" s="659">
        <f t="shared" si="17"/>
        <v>0</v>
      </c>
      <c r="AM13" s="668">
        <f t="shared" si="46"/>
        <v>0</v>
      </c>
      <c r="AN13" s="668">
        <f t="shared" si="18"/>
        <v>0</v>
      </c>
      <c r="AO13" s="668">
        <f t="shared" si="47"/>
        <v>0</v>
      </c>
      <c r="AP13" s="668">
        <f t="shared" si="19"/>
        <v>0</v>
      </c>
      <c r="AQ13" s="86">
        <v>0</v>
      </c>
      <c r="AR13" s="669">
        <f t="shared" si="48"/>
        <v>0</v>
      </c>
      <c r="AS13" s="659">
        <f t="shared" si="49"/>
        <v>0</v>
      </c>
      <c r="AT13" s="659">
        <f t="shared" si="20"/>
        <v>0</v>
      </c>
      <c r="AU13" s="659">
        <f t="shared" si="50"/>
        <v>0</v>
      </c>
      <c r="AV13" s="659">
        <f t="shared" si="21"/>
        <v>0</v>
      </c>
      <c r="AW13" s="668">
        <f t="shared" si="51"/>
        <v>0</v>
      </c>
      <c r="AX13" s="668">
        <f t="shared" si="22"/>
        <v>0</v>
      </c>
      <c r="AY13" s="668">
        <f t="shared" si="52"/>
        <v>0</v>
      </c>
      <c r="AZ13" s="668">
        <f t="shared" si="23"/>
        <v>0</v>
      </c>
      <c r="BA13" s="86">
        <v>0</v>
      </c>
      <c r="BB13" s="669">
        <f t="shared" si="53"/>
        <v>0</v>
      </c>
      <c r="BC13" s="659">
        <f t="shared" si="54"/>
        <v>0</v>
      </c>
      <c r="BD13" s="659">
        <f t="shared" si="24"/>
        <v>0</v>
      </c>
      <c r="BE13" s="659">
        <f t="shared" si="55"/>
        <v>0</v>
      </c>
      <c r="BF13" s="659">
        <f t="shared" si="25"/>
        <v>0</v>
      </c>
      <c r="BG13" s="668">
        <f t="shared" si="56"/>
        <v>0</v>
      </c>
      <c r="BH13" s="668">
        <f t="shared" si="26"/>
        <v>0</v>
      </c>
      <c r="BI13" s="668">
        <f t="shared" si="57"/>
        <v>0</v>
      </c>
      <c r="BJ13" s="668">
        <f t="shared" si="27"/>
        <v>0</v>
      </c>
      <c r="BK13" s="86">
        <v>0</v>
      </c>
      <c r="BL13" s="669">
        <f t="shared" si="58"/>
        <v>0</v>
      </c>
      <c r="BM13" s="659">
        <f t="shared" si="59"/>
        <v>0</v>
      </c>
      <c r="BN13" s="659">
        <f t="shared" si="28"/>
        <v>0</v>
      </c>
      <c r="BO13" s="659">
        <f t="shared" si="60"/>
        <v>0</v>
      </c>
      <c r="BP13" s="659">
        <f t="shared" si="29"/>
        <v>0</v>
      </c>
      <c r="BQ13" s="668">
        <f t="shared" si="61"/>
        <v>0</v>
      </c>
      <c r="BR13" s="668">
        <f t="shared" si="30"/>
        <v>0</v>
      </c>
      <c r="BS13" s="668">
        <f t="shared" si="62"/>
        <v>0</v>
      </c>
      <c r="BT13" s="668">
        <f t="shared" si="31"/>
        <v>0</v>
      </c>
      <c r="BU13" s="86">
        <v>0</v>
      </c>
      <c r="BV13" s="2081">
        <f t="shared" si="63"/>
        <v>0</v>
      </c>
      <c r="BW13" s="2105">
        <f t="shared" si="32"/>
        <v>0</v>
      </c>
      <c r="BX13" s="1971">
        <f t="shared" si="32"/>
        <v>0</v>
      </c>
      <c r="BY13" s="671">
        <f t="shared" si="64"/>
        <v>0</v>
      </c>
      <c r="BZ13" s="1971">
        <f t="shared" si="64"/>
        <v>0</v>
      </c>
    </row>
    <row r="14" spans="1:78" x14ac:dyDescent="0.25">
      <c r="A14" s="1969" t="s">
        <v>157</v>
      </c>
      <c r="B14" s="751"/>
      <c r="C14" s="752">
        <v>0</v>
      </c>
      <c r="D14" s="757"/>
      <c r="E14" s="754">
        <f t="shared" si="0"/>
        <v>0</v>
      </c>
      <c r="F14" s="754">
        <f t="shared" si="1"/>
        <v>0</v>
      </c>
      <c r="G14" s="754">
        <f t="shared" si="2"/>
        <v>0</v>
      </c>
      <c r="H14" s="754">
        <f t="shared" si="3"/>
        <v>0</v>
      </c>
      <c r="I14" s="758">
        <f t="shared" si="4"/>
        <v>0</v>
      </c>
      <c r="J14" s="758">
        <f t="shared" si="5"/>
        <v>0</v>
      </c>
      <c r="K14" s="758">
        <f t="shared" si="6"/>
        <v>0</v>
      </c>
      <c r="L14" s="2046">
        <f t="shared" si="7"/>
        <v>0</v>
      </c>
      <c r="M14" s="2029">
        <v>0</v>
      </c>
      <c r="N14" s="669">
        <f t="shared" si="33"/>
        <v>0</v>
      </c>
      <c r="O14" s="659">
        <f t="shared" si="34"/>
        <v>0</v>
      </c>
      <c r="P14" s="659">
        <f t="shared" si="8"/>
        <v>0</v>
      </c>
      <c r="Q14" s="659">
        <f t="shared" si="35"/>
        <v>0</v>
      </c>
      <c r="R14" s="659">
        <f t="shared" si="9"/>
        <v>0</v>
      </c>
      <c r="S14" s="668">
        <f t="shared" si="36"/>
        <v>0</v>
      </c>
      <c r="T14" s="668">
        <f t="shared" si="10"/>
        <v>0</v>
      </c>
      <c r="U14" s="668">
        <f t="shared" si="37"/>
        <v>0</v>
      </c>
      <c r="V14" s="668">
        <f t="shared" si="11"/>
        <v>0</v>
      </c>
      <c r="W14" s="86">
        <v>0</v>
      </c>
      <c r="X14" s="669">
        <f t="shared" si="38"/>
        <v>0</v>
      </c>
      <c r="Y14" s="659">
        <f t="shared" si="39"/>
        <v>0</v>
      </c>
      <c r="Z14" s="659">
        <f t="shared" si="12"/>
        <v>0</v>
      </c>
      <c r="AA14" s="659">
        <f t="shared" si="40"/>
        <v>0</v>
      </c>
      <c r="AB14" s="659">
        <f t="shared" si="13"/>
        <v>0</v>
      </c>
      <c r="AC14" s="668">
        <f t="shared" si="41"/>
        <v>0</v>
      </c>
      <c r="AD14" s="668">
        <f t="shared" si="14"/>
        <v>0</v>
      </c>
      <c r="AE14" s="668">
        <f t="shared" si="42"/>
        <v>0</v>
      </c>
      <c r="AF14" s="668">
        <f t="shared" si="15"/>
        <v>0</v>
      </c>
      <c r="AG14" s="86">
        <v>0</v>
      </c>
      <c r="AH14" s="669">
        <f t="shared" si="43"/>
        <v>0</v>
      </c>
      <c r="AI14" s="659">
        <f t="shared" si="44"/>
        <v>0</v>
      </c>
      <c r="AJ14" s="659">
        <f t="shared" si="16"/>
        <v>0</v>
      </c>
      <c r="AK14" s="659">
        <f t="shared" si="45"/>
        <v>0</v>
      </c>
      <c r="AL14" s="659">
        <f t="shared" si="17"/>
        <v>0</v>
      </c>
      <c r="AM14" s="668">
        <f t="shared" si="46"/>
        <v>0</v>
      </c>
      <c r="AN14" s="668">
        <f t="shared" si="18"/>
        <v>0</v>
      </c>
      <c r="AO14" s="668">
        <f t="shared" si="47"/>
        <v>0</v>
      </c>
      <c r="AP14" s="668">
        <f t="shared" si="19"/>
        <v>0</v>
      </c>
      <c r="AQ14" s="86">
        <v>0</v>
      </c>
      <c r="AR14" s="669">
        <f t="shared" si="48"/>
        <v>0</v>
      </c>
      <c r="AS14" s="659">
        <f t="shared" si="49"/>
        <v>0</v>
      </c>
      <c r="AT14" s="659">
        <f t="shared" si="20"/>
        <v>0</v>
      </c>
      <c r="AU14" s="659">
        <f t="shared" si="50"/>
        <v>0</v>
      </c>
      <c r="AV14" s="659">
        <f t="shared" si="21"/>
        <v>0</v>
      </c>
      <c r="AW14" s="668">
        <f t="shared" si="51"/>
        <v>0</v>
      </c>
      <c r="AX14" s="668">
        <f t="shared" si="22"/>
        <v>0</v>
      </c>
      <c r="AY14" s="668">
        <f t="shared" si="52"/>
        <v>0</v>
      </c>
      <c r="AZ14" s="668">
        <f t="shared" si="23"/>
        <v>0</v>
      </c>
      <c r="BA14" s="86">
        <v>0</v>
      </c>
      <c r="BB14" s="669">
        <f t="shared" si="53"/>
        <v>0</v>
      </c>
      <c r="BC14" s="659">
        <f t="shared" si="54"/>
        <v>0</v>
      </c>
      <c r="BD14" s="659">
        <f t="shared" si="24"/>
        <v>0</v>
      </c>
      <c r="BE14" s="659">
        <f t="shared" si="55"/>
        <v>0</v>
      </c>
      <c r="BF14" s="659">
        <f t="shared" si="25"/>
        <v>0</v>
      </c>
      <c r="BG14" s="668">
        <f t="shared" si="56"/>
        <v>0</v>
      </c>
      <c r="BH14" s="668">
        <f t="shared" si="26"/>
        <v>0</v>
      </c>
      <c r="BI14" s="668">
        <f t="shared" si="57"/>
        <v>0</v>
      </c>
      <c r="BJ14" s="668">
        <f t="shared" si="27"/>
        <v>0</v>
      </c>
      <c r="BK14" s="86">
        <v>0</v>
      </c>
      <c r="BL14" s="669">
        <f t="shared" si="58"/>
        <v>0</v>
      </c>
      <c r="BM14" s="659">
        <f t="shared" si="59"/>
        <v>0</v>
      </c>
      <c r="BN14" s="659">
        <f t="shared" si="28"/>
        <v>0</v>
      </c>
      <c r="BO14" s="659">
        <f t="shared" si="60"/>
        <v>0</v>
      </c>
      <c r="BP14" s="659">
        <f t="shared" si="29"/>
        <v>0</v>
      </c>
      <c r="BQ14" s="668">
        <f t="shared" si="61"/>
        <v>0</v>
      </c>
      <c r="BR14" s="668">
        <f t="shared" si="30"/>
        <v>0</v>
      </c>
      <c r="BS14" s="668">
        <f t="shared" si="62"/>
        <v>0</v>
      </c>
      <c r="BT14" s="668">
        <f t="shared" si="31"/>
        <v>0</v>
      </c>
      <c r="BU14" s="86">
        <v>0</v>
      </c>
      <c r="BV14" s="2081">
        <f t="shared" si="63"/>
        <v>0</v>
      </c>
      <c r="BW14" s="2105">
        <f t="shared" si="32"/>
        <v>0</v>
      </c>
      <c r="BX14" s="1971">
        <f t="shared" si="32"/>
        <v>0</v>
      </c>
      <c r="BY14" s="671">
        <f t="shared" si="64"/>
        <v>0</v>
      </c>
      <c r="BZ14" s="1971">
        <f t="shared" si="64"/>
        <v>0</v>
      </c>
    </row>
    <row r="15" spans="1:78" x14ac:dyDescent="0.25">
      <c r="A15" s="1969" t="s">
        <v>157</v>
      </c>
      <c r="B15" s="751"/>
      <c r="C15" s="752">
        <v>0</v>
      </c>
      <c r="D15" s="757"/>
      <c r="E15" s="754">
        <f t="shared" si="0"/>
        <v>0</v>
      </c>
      <c r="F15" s="754">
        <f t="shared" si="1"/>
        <v>0</v>
      </c>
      <c r="G15" s="754">
        <f t="shared" si="2"/>
        <v>0</v>
      </c>
      <c r="H15" s="754">
        <f t="shared" si="3"/>
        <v>0</v>
      </c>
      <c r="I15" s="758">
        <f t="shared" si="4"/>
        <v>0</v>
      </c>
      <c r="J15" s="758">
        <f t="shared" si="5"/>
        <v>0</v>
      </c>
      <c r="K15" s="758">
        <f t="shared" si="6"/>
        <v>0</v>
      </c>
      <c r="L15" s="2046">
        <f t="shared" si="7"/>
        <v>0</v>
      </c>
      <c r="M15" s="2029">
        <v>0</v>
      </c>
      <c r="N15" s="669">
        <f t="shared" si="33"/>
        <v>0</v>
      </c>
      <c r="O15" s="659">
        <f t="shared" si="34"/>
        <v>0</v>
      </c>
      <c r="P15" s="659">
        <f t="shared" si="8"/>
        <v>0</v>
      </c>
      <c r="Q15" s="659">
        <f t="shared" si="35"/>
        <v>0</v>
      </c>
      <c r="R15" s="659">
        <f t="shared" si="9"/>
        <v>0</v>
      </c>
      <c r="S15" s="668">
        <f t="shared" si="36"/>
        <v>0</v>
      </c>
      <c r="T15" s="668">
        <f t="shared" si="10"/>
        <v>0</v>
      </c>
      <c r="U15" s="668">
        <f t="shared" si="37"/>
        <v>0</v>
      </c>
      <c r="V15" s="668">
        <f t="shared" si="11"/>
        <v>0</v>
      </c>
      <c r="W15" s="86">
        <v>0</v>
      </c>
      <c r="X15" s="669">
        <f t="shared" si="38"/>
        <v>0</v>
      </c>
      <c r="Y15" s="659">
        <f t="shared" si="39"/>
        <v>0</v>
      </c>
      <c r="Z15" s="659">
        <f t="shared" si="12"/>
        <v>0</v>
      </c>
      <c r="AA15" s="659">
        <f t="shared" si="40"/>
        <v>0</v>
      </c>
      <c r="AB15" s="659">
        <f t="shared" si="13"/>
        <v>0</v>
      </c>
      <c r="AC15" s="668">
        <f t="shared" si="41"/>
        <v>0</v>
      </c>
      <c r="AD15" s="668">
        <f t="shared" si="14"/>
        <v>0</v>
      </c>
      <c r="AE15" s="668">
        <f t="shared" si="42"/>
        <v>0</v>
      </c>
      <c r="AF15" s="668">
        <f t="shared" si="15"/>
        <v>0</v>
      </c>
      <c r="AG15" s="86">
        <v>0</v>
      </c>
      <c r="AH15" s="669">
        <f t="shared" si="43"/>
        <v>0</v>
      </c>
      <c r="AI15" s="659">
        <f t="shared" si="44"/>
        <v>0</v>
      </c>
      <c r="AJ15" s="659">
        <f t="shared" si="16"/>
        <v>0</v>
      </c>
      <c r="AK15" s="659">
        <f t="shared" si="45"/>
        <v>0</v>
      </c>
      <c r="AL15" s="659">
        <f t="shared" si="17"/>
        <v>0</v>
      </c>
      <c r="AM15" s="668">
        <f t="shared" si="46"/>
        <v>0</v>
      </c>
      <c r="AN15" s="668">
        <f t="shared" si="18"/>
        <v>0</v>
      </c>
      <c r="AO15" s="668">
        <f t="shared" si="47"/>
        <v>0</v>
      </c>
      <c r="AP15" s="668">
        <f t="shared" si="19"/>
        <v>0</v>
      </c>
      <c r="AQ15" s="86">
        <v>0</v>
      </c>
      <c r="AR15" s="669">
        <f t="shared" si="48"/>
        <v>0</v>
      </c>
      <c r="AS15" s="659">
        <f t="shared" si="49"/>
        <v>0</v>
      </c>
      <c r="AT15" s="659">
        <f t="shared" si="20"/>
        <v>0</v>
      </c>
      <c r="AU15" s="659">
        <f t="shared" si="50"/>
        <v>0</v>
      </c>
      <c r="AV15" s="659">
        <f t="shared" si="21"/>
        <v>0</v>
      </c>
      <c r="AW15" s="668">
        <f t="shared" si="51"/>
        <v>0</v>
      </c>
      <c r="AX15" s="668">
        <f t="shared" si="22"/>
        <v>0</v>
      </c>
      <c r="AY15" s="668">
        <f t="shared" si="52"/>
        <v>0</v>
      </c>
      <c r="AZ15" s="668">
        <f t="shared" si="23"/>
        <v>0</v>
      </c>
      <c r="BA15" s="86">
        <v>0</v>
      </c>
      <c r="BB15" s="669">
        <f t="shared" si="53"/>
        <v>0</v>
      </c>
      <c r="BC15" s="659">
        <f t="shared" si="54"/>
        <v>0</v>
      </c>
      <c r="BD15" s="659">
        <f t="shared" si="24"/>
        <v>0</v>
      </c>
      <c r="BE15" s="659">
        <f t="shared" si="55"/>
        <v>0</v>
      </c>
      <c r="BF15" s="659">
        <f t="shared" si="25"/>
        <v>0</v>
      </c>
      <c r="BG15" s="668">
        <f t="shared" si="56"/>
        <v>0</v>
      </c>
      <c r="BH15" s="668">
        <f t="shared" si="26"/>
        <v>0</v>
      </c>
      <c r="BI15" s="668">
        <f t="shared" si="57"/>
        <v>0</v>
      </c>
      <c r="BJ15" s="668">
        <f t="shared" si="27"/>
        <v>0</v>
      </c>
      <c r="BK15" s="86">
        <v>0</v>
      </c>
      <c r="BL15" s="669">
        <f t="shared" si="58"/>
        <v>0</v>
      </c>
      <c r="BM15" s="659">
        <f t="shared" si="59"/>
        <v>0</v>
      </c>
      <c r="BN15" s="659">
        <f t="shared" si="28"/>
        <v>0</v>
      </c>
      <c r="BO15" s="659">
        <f t="shared" si="60"/>
        <v>0</v>
      </c>
      <c r="BP15" s="659">
        <f t="shared" si="29"/>
        <v>0</v>
      </c>
      <c r="BQ15" s="668">
        <f t="shared" si="61"/>
        <v>0</v>
      </c>
      <c r="BR15" s="668">
        <f t="shared" si="30"/>
        <v>0</v>
      </c>
      <c r="BS15" s="668">
        <f t="shared" si="62"/>
        <v>0</v>
      </c>
      <c r="BT15" s="668">
        <f t="shared" si="31"/>
        <v>0</v>
      </c>
      <c r="BU15" s="86">
        <v>0</v>
      </c>
      <c r="BV15" s="2081">
        <f t="shared" si="63"/>
        <v>0</v>
      </c>
      <c r="BW15" s="2105">
        <f t="shared" si="32"/>
        <v>0</v>
      </c>
      <c r="BX15" s="1971">
        <f t="shared" si="32"/>
        <v>0</v>
      </c>
      <c r="BY15" s="671">
        <f t="shared" si="64"/>
        <v>0</v>
      </c>
      <c r="BZ15" s="1971">
        <f t="shared" si="64"/>
        <v>0</v>
      </c>
    </row>
    <row r="16" spans="1:78" x14ac:dyDescent="0.25">
      <c r="A16" s="1969" t="s">
        <v>157</v>
      </c>
      <c r="B16" s="751"/>
      <c r="C16" s="752">
        <v>0</v>
      </c>
      <c r="D16" s="757"/>
      <c r="E16" s="754">
        <f t="shared" si="0"/>
        <v>0</v>
      </c>
      <c r="F16" s="754">
        <f t="shared" si="1"/>
        <v>0</v>
      </c>
      <c r="G16" s="754">
        <f t="shared" si="2"/>
        <v>0</v>
      </c>
      <c r="H16" s="754">
        <f t="shared" si="3"/>
        <v>0</v>
      </c>
      <c r="I16" s="758">
        <f t="shared" si="4"/>
        <v>0</v>
      </c>
      <c r="J16" s="758">
        <f t="shared" si="5"/>
        <v>0</v>
      </c>
      <c r="K16" s="758">
        <f t="shared" si="6"/>
        <v>0</v>
      </c>
      <c r="L16" s="2046">
        <f t="shared" si="7"/>
        <v>0</v>
      </c>
      <c r="M16" s="2029">
        <v>0</v>
      </c>
      <c r="N16" s="669">
        <f t="shared" si="33"/>
        <v>0</v>
      </c>
      <c r="O16" s="659">
        <f t="shared" si="34"/>
        <v>0</v>
      </c>
      <c r="P16" s="659">
        <f t="shared" si="8"/>
        <v>0</v>
      </c>
      <c r="Q16" s="659">
        <f t="shared" si="35"/>
        <v>0</v>
      </c>
      <c r="R16" s="659">
        <f t="shared" si="9"/>
        <v>0</v>
      </c>
      <c r="S16" s="668">
        <f t="shared" si="36"/>
        <v>0</v>
      </c>
      <c r="T16" s="668">
        <f t="shared" si="10"/>
        <v>0</v>
      </c>
      <c r="U16" s="668">
        <f t="shared" si="37"/>
        <v>0</v>
      </c>
      <c r="V16" s="668">
        <f t="shared" si="11"/>
        <v>0</v>
      </c>
      <c r="W16" s="86">
        <v>0</v>
      </c>
      <c r="X16" s="669">
        <f t="shared" si="38"/>
        <v>0</v>
      </c>
      <c r="Y16" s="659">
        <f t="shared" si="39"/>
        <v>0</v>
      </c>
      <c r="Z16" s="659">
        <f t="shared" si="12"/>
        <v>0</v>
      </c>
      <c r="AA16" s="659">
        <f t="shared" si="40"/>
        <v>0</v>
      </c>
      <c r="AB16" s="659">
        <f t="shared" si="13"/>
        <v>0</v>
      </c>
      <c r="AC16" s="668">
        <f t="shared" si="41"/>
        <v>0</v>
      </c>
      <c r="AD16" s="668">
        <f t="shared" si="14"/>
        <v>0</v>
      </c>
      <c r="AE16" s="668">
        <f t="shared" si="42"/>
        <v>0</v>
      </c>
      <c r="AF16" s="668">
        <f t="shared" si="15"/>
        <v>0</v>
      </c>
      <c r="AG16" s="86">
        <v>0</v>
      </c>
      <c r="AH16" s="669">
        <f t="shared" si="43"/>
        <v>0</v>
      </c>
      <c r="AI16" s="659">
        <f t="shared" si="44"/>
        <v>0</v>
      </c>
      <c r="AJ16" s="659">
        <f t="shared" si="16"/>
        <v>0</v>
      </c>
      <c r="AK16" s="659">
        <f t="shared" si="45"/>
        <v>0</v>
      </c>
      <c r="AL16" s="659">
        <f t="shared" si="17"/>
        <v>0</v>
      </c>
      <c r="AM16" s="668">
        <f t="shared" si="46"/>
        <v>0</v>
      </c>
      <c r="AN16" s="668">
        <f t="shared" si="18"/>
        <v>0</v>
      </c>
      <c r="AO16" s="668">
        <f t="shared" si="47"/>
        <v>0</v>
      </c>
      <c r="AP16" s="668">
        <f t="shared" si="19"/>
        <v>0</v>
      </c>
      <c r="AQ16" s="86">
        <v>0</v>
      </c>
      <c r="AR16" s="669">
        <f t="shared" si="48"/>
        <v>0</v>
      </c>
      <c r="AS16" s="659">
        <f t="shared" si="49"/>
        <v>0</v>
      </c>
      <c r="AT16" s="659">
        <f t="shared" si="20"/>
        <v>0</v>
      </c>
      <c r="AU16" s="659">
        <f t="shared" si="50"/>
        <v>0</v>
      </c>
      <c r="AV16" s="659">
        <f t="shared" si="21"/>
        <v>0</v>
      </c>
      <c r="AW16" s="668">
        <f t="shared" si="51"/>
        <v>0</v>
      </c>
      <c r="AX16" s="668">
        <f t="shared" si="22"/>
        <v>0</v>
      </c>
      <c r="AY16" s="668">
        <f t="shared" si="52"/>
        <v>0</v>
      </c>
      <c r="AZ16" s="668">
        <f t="shared" si="23"/>
        <v>0</v>
      </c>
      <c r="BA16" s="86">
        <v>0</v>
      </c>
      <c r="BB16" s="669">
        <f t="shared" si="53"/>
        <v>0</v>
      </c>
      <c r="BC16" s="659">
        <f t="shared" si="54"/>
        <v>0</v>
      </c>
      <c r="BD16" s="659">
        <f t="shared" si="24"/>
        <v>0</v>
      </c>
      <c r="BE16" s="659">
        <f t="shared" si="55"/>
        <v>0</v>
      </c>
      <c r="BF16" s="659">
        <f t="shared" si="25"/>
        <v>0</v>
      </c>
      <c r="BG16" s="668">
        <f t="shared" si="56"/>
        <v>0</v>
      </c>
      <c r="BH16" s="668">
        <f t="shared" si="26"/>
        <v>0</v>
      </c>
      <c r="BI16" s="668">
        <f t="shared" si="57"/>
        <v>0</v>
      </c>
      <c r="BJ16" s="668">
        <f t="shared" si="27"/>
        <v>0</v>
      </c>
      <c r="BK16" s="86">
        <v>0</v>
      </c>
      <c r="BL16" s="669">
        <f t="shared" si="58"/>
        <v>0</v>
      </c>
      <c r="BM16" s="659">
        <f t="shared" si="59"/>
        <v>0</v>
      </c>
      <c r="BN16" s="659">
        <f t="shared" si="28"/>
        <v>0</v>
      </c>
      <c r="BO16" s="659">
        <f t="shared" si="60"/>
        <v>0</v>
      </c>
      <c r="BP16" s="659">
        <f t="shared" si="29"/>
        <v>0</v>
      </c>
      <c r="BQ16" s="668">
        <f t="shared" si="61"/>
        <v>0</v>
      </c>
      <c r="BR16" s="668">
        <f t="shared" si="30"/>
        <v>0</v>
      </c>
      <c r="BS16" s="668">
        <f t="shared" si="62"/>
        <v>0</v>
      </c>
      <c r="BT16" s="668">
        <f t="shared" si="31"/>
        <v>0</v>
      </c>
      <c r="BU16" s="86">
        <v>0</v>
      </c>
      <c r="BV16" s="2081">
        <f t="shared" si="63"/>
        <v>0</v>
      </c>
      <c r="BW16" s="2105">
        <f t="shared" si="32"/>
        <v>0</v>
      </c>
      <c r="BX16" s="1971">
        <f t="shared" si="32"/>
        <v>0</v>
      </c>
      <c r="BY16" s="671">
        <f t="shared" si="64"/>
        <v>0</v>
      </c>
      <c r="BZ16" s="1971">
        <f t="shared" si="64"/>
        <v>0</v>
      </c>
    </row>
    <row r="17" spans="1:78" x14ac:dyDescent="0.25">
      <c r="A17" s="1969" t="s">
        <v>157</v>
      </c>
      <c r="B17" s="751"/>
      <c r="C17" s="752">
        <v>0</v>
      </c>
      <c r="D17" s="757"/>
      <c r="E17" s="754">
        <f t="shared" si="0"/>
        <v>0</v>
      </c>
      <c r="F17" s="754">
        <f t="shared" si="1"/>
        <v>0</v>
      </c>
      <c r="G17" s="754">
        <f t="shared" si="2"/>
        <v>0</v>
      </c>
      <c r="H17" s="754">
        <f t="shared" si="3"/>
        <v>0</v>
      </c>
      <c r="I17" s="758">
        <f t="shared" si="4"/>
        <v>0</v>
      </c>
      <c r="J17" s="758">
        <f t="shared" si="5"/>
        <v>0</v>
      </c>
      <c r="K17" s="758">
        <f t="shared" si="6"/>
        <v>0</v>
      </c>
      <c r="L17" s="2046">
        <f t="shared" si="7"/>
        <v>0</v>
      </c>
      <c r="M17" s="2029">
        <v>0</v>
      </c>
      <c r="N17" s="669">
        <f t="shared" si="33"/>
        <v>0</v>
      </c>
      <c r="O17" s="659">
        <f t="shared" si="34"/>
        <v>0</v>
      </c>
      <c r="P17" s="659">
        <f t="shared" si="8"/>
        <v>0</v>
      </c>
      <c r="Q17" s="659">
        <f t="shared" si="35"/>
        <v>0</v>
      </c>
      <c r="R17" s="659">
        <f t="shared" si="9"/>
        <v>0</v>
      </c>
      <c r="S17" s="668">
        <f t="shared" si="36"/>
        <v>0</v>
      </c>
      <c r="T17" s="668">
        <f t="shared" si="10"/>
        <v>0</v>
      </c>
      <c r="U17" s="668">
        <f t="shared" si="37"/>
        <v>0</v>
      </c>
      <c r="V17" s="668">
        <f t="shared" si="11"/>
        <v>0</v>
      </c>
      <c r="W17" s="86">
        <v>0</v>
      </c>
      <c r="X17" s="669">
        <f t="shared" si="38"/>
        <v>0</v>
      </c>
      <c r="Y17" s="659">
        <f t="shared" si="39"/>
        <v>0</v>
      </c>
      <c r="Z17" s="659">
        <f t="shared" si="12"/>
        <v>0</v>
      </c>
      <c r="AA17" s="659">
        <f t="shared" si="40"/>
        <v>0</v>
      </c>
      <c r="AB17" s="659">
        <f t="shared" si="13"/>
        <v>0</v>
      </c>
      <c r="AC17" s="668">
        <f t="shared" si="41"/>
        <v>0</v>
      </c>
      <c r="AD17" s="668">
        <f t="shared" si="14"/>
        <v>0</v>
      </c>
      <c r="AE17" s="668">
        <f t="shared" si="42"/>
        <v>0</v>
      </c>
      <c r="AF17" s="668">
        <f t="shared" si="15"/>
        <v>0</v>
      </c>
      <c r="AG17" s="86">
        <v>0</v>
      </c>
      <c r="AH17" s="669">
        <f t="shared" si="43"/>
        <v>0</v>
      </c>
      <c r="AI17" s="659">
        <f t="shared" si="44"/>
        <v>0</v>
      </c>
      <c r="AJ17" s="659">
        <f t="shared" si="16"/>
        <v>0</v>
      </c>
      <c r="AK17" s="659">
        <f t="shared" si="45"/>
        <v>0</v>
      </c>
      <c r="AL17" s="659">
        <f t="shared" si="17"/>
        <v>0</v>
      </c>
      <c r="AM17" s="668">
        <f t="shared" si="46"/>
        <v>0</v>
      </c>
      <c r="AN17" s="668">
        <f t="shared" si="18"/>
        <v>0</v>
      </c>
      <c r="AO17" s="668">
        <f t="shared" si="47"/>
        <v>0</v>
      </c>
      <c r="AP17" s="668">
        <f t="shared" si="19"/>
        <v>0</v>
      </c>
      <c r="AQ17" s="86">
        <v>0</v>
      </c>
      <c r="AR17" s="669">
        <f t="shared" si="48"/>
        <v>0</v>
      </c>
      <c r="AS17" s="659">
        <f t="shared" si="49"/>
        <v>0</v>
      </c>
      <c r="AT17" s="659">
        <f t="shared" si="20"/>
        <v>0</v>
      </c>
      <c r="AU17" s="659">
        <f t="shared" si="50"/>
        <v>0</v>
      </c>
      <c r="AV17" s="659">
        <f t="shared" si="21"/>
        <v>0</v>
      </c>
      <c r="AW17" s="668">
        <f t="shared" si="51"/>
        <v>0</v>
      </c>
      <c r="AX17" s="668">
        <f t="shared" si="22"/>
        <v>0</v>
      </c>
      <c r="AY17" s="668">
        <f t="shared" si="52"/>
        <v>0</v>
      </c>
      <c r="AZ17" s="668">
        <f t="shared" si="23"/>
        <v>0</v>
      </c>
      <c r="BA17" s="86">
        <v>0</v>
      </c>
      <c r="BB17" s="669">
        <f t="shared" si="53"/>
        <v>0</v>
      </c>
      <c r="BC17" s="659">
        <f t="shared" si="54"/>
        <v>0</v>
      </c>
      <c r="BD17" s="659">
        <f t="shared" si="24"/>
        <v>0</v>
      </c>
      <c r="BE17" s="659">
        <f t="shared" si="55"/>
        <v>0</v>
      </c>
      <c r="BF17" s="659">
        <f t="shared" si="25"/>
        <v>0</v>
      </c>
      <c r="BG17" s="668">
        <f t="shared" si="56"/>
        <v>0</v>
      </c>
      <c r="BH17" s="668">
        <f t="shared" si="26"/>
        <v>0</v>
      </c>
      <c r="BI17" s="668">
        <f t="shared" si="57"/>
        <v>0</v>
      </c>
      <c r="BJ17" s="668">
        <f t="shared" si="27"/>
        <v>0</v>
      </c>
      <c r="BK17" s="86">
        <v>0</v>
      </c>
      <c r="BL17" s="669">
        <f t="shared" si="58"/>
        <v>0</v>
      </c>
      <c r="BM17" s="659">
        <f t="shared" si="59"/>
        <v>0</v>
      </c>
      <c r="BN17" s="659">
        <f t="shared" si="28"/>
        <v>0</v>
      </c>
      <c r="BO17" s="659">
        <f t="shared" si="60"/>
        <v>0</v>
      </c>
      <c r="BP17" s="659">
        <f t="shared" si="29"/>
        <v>0</v>
      </c>
      <c r="BQ17" s="668">
        <f t="shared" si="61"/>
        <v>0</v>
      </c>
      <c r="BR17" s="668">
        <f t="shared" si="30"/>
        <v>0</v>
      </c>
      <c r="BS17" s="668">
        <f t="shared" si="62"/>
        <v>0</v>
      </c>
      <c r="BT17" s="668">
        <f t="shared" si="31"/>
        <v>0</v>
      </c>
      <c r="BU17" s="86">
        <v>0</v>
      </c>
      <c r="BV17" s="2081">
        <f t="shared" si="63"/>
        <v>0</v>
      </c>
      <c r="BW17" s="2105">
        <f t="shared" si="32"/>
        <v>0</v>
      </c>
      <c r="BX17" s="1971">
        <f t="shared" si="32"/>
        <v>0</v>
      </c>
      <c r="BY17" s="671">
        <f t="shared" si="64"/>
        <v>0</v>
      </c>
      <c r="BZ17" s="1971">
        <f t="shared" si="64"/>
        <v>0</v>
      </c>
    </row>
    <row r="18" spans="1:78" x14ac:dyDescent="0.25">
      <c r="A18" s="1969" t="s">
        <v>157</v>
      </c>
      <c r="B18" s="751"/>
      <c r="C18" s="752">
        <v>0</v>
      </c>
      <c r="D18" s="757"/>
      <c r="E18" s="754">
        <f t="shared" si="0"/>
        <v>0</v>
      </c>
      <c r="F18" s="754">
        <f t="shared" si="1"/>
        <v>0</v>
      </c>
      <c r="G18" s="754">
        <f t="shared" si="2"/>
        <v>0</v>
      </c>
      <c r="H18" s="754">
        <f t="shared" si="3"/>
        <v>0</v>
      </c>
      <c r="I18" s="758">
        <f t="shared" si="4"/>
        <v>0</v>
      </c>
      <c r="J18" s="758">
        <f t="shared" si="5"/>
        <v>0</v>
      </c>
      <c r="K18" s="758">
        <f t="shared" si="6"/>
        <v>0</v>
      </c>
      <c r="L18" s="2046">
        <f t="shared" si="7"/>
        <v>0</v>
      </c>
      <c r="M18" s="2029">
        <v>0</v>
      </c>
      <c r="N18" s="669">
        <f t="shared" si="33"/>
        <v>0</v>
      </c>
      <c r="O18" s="659">
        <f t="shared" si="34"/>
        <v>0</v>
      </c>
      <c r="P18" s="659">
        <f t="shared" si="8"/>
        <v>0</v>
      </c>
      <c r="Q18" s="659">
        <f t="shared" si="35"/>
        <v>0</v>
      </c>
      <c r="R18" s="659">
        <f t="shared" si="9"/>
        <v>0</v>
      </c>
      <c r="S18" s="668">
        <f t="shared" si="36"/>
        <v>0</v>
      </c>
      <c r="T18" s="668">
        <f t="shared" si="10"/>
        <v>0</v>
      </c>
      <c r="U18" s="668">
        <f t="shared" si="37"/>
        <v>0</v>
      </c>
      <c r="V18" s="668">
        <f t="shared" si="11"/>
        <v>0</v>
      </c>
      <c r="W18" s="86">
        <v>0</v>
      </c>
      <c r="X18" s="669">
        <f t="shared" si="38"/>
        <v>0</v>
      </c>
      <c r="Y18" s="659">
        <f t="shared" si="39"/>
        <v>0</v>
      </c>
      <c r="Z18" s="659">
        <f t="shared" si="12"/>
        <v>0</v>
      </c>
      <c r="AA18" s="659">
        <f t="shared" si="40"/>
        <v>0</v>
      </c>
      <c r="AB18" s="659">
        <f t="shared" si="13"/>
        <v>0</v>
      </c>
      <c r="AC18" s="668">
        <f t="shared" si="41"/>
        <v>0</v>
      </c>
      <c r="AD18" s="668">
        <f t="shared" si="14"/>
        <v>0</v>
      </c>
      <c r="AE18" s="668">
        <f t="shared" si="42"/>
        <v>0</v>
      </c>
      <c r="AF18" s="668">
        <f t="shared" si="15"/>
        <v>0</v>
      </c>
      <c r="AG18" s="86">
        <v>0</v>
      </c>
      <c r="AH18" s="669">
        <f t="shared" si="43"/>
        <v>0</v>
      </c>
      <c r="AI18" s="659">
        <f t="shared" si="44"/>
        <v>0</v>
      </c>
      <c r="AJ18" s="659">
        <f t="shared" si="16"/>
        <v>0</v>
      </c>
      <c r="AK18" s="659">
        <f t="shared" si="45"/>
        <v>0</v>
      </c>
      <c r="AL18" s="659">
        <f t="shared" si="17"/>
        <v>0</v>
      </c>
      <c r="AM18" s="668">
        <f t="shared" si="46"/>
        <v>0</v>
      </c>
      <c r="AN18" s="668">
        <f t="shared" si="18"/>
        <v>0</v>
      </c>
      <c r="AO18" s="668">
        <f t="shared" si="47"/>
        <v>0</v>
      </c>
      <c r="AP18" s="668">
        <f t="shared" si="19"/>
        <v>0</v>
      </c>
      <c r="AQ18" s="86">
        <v>0</v>
      </c>
      <c r="AR18" s="669">
        <f t="shared" si="48"/>
        <v>0</v>
      </c>
      <c r="AS18" s="659">
        <f t="shared" si="49"/>
        <v>0</v>
      </c>
      <c r="AT18" s="659">
        <f t="shared" si="20"/>
        <v>0</v>
      </c>
      <c r="AU18" s="659">
        <f t="shared" si="50"/>
        <v>0</v>
      </c>
      <c r="AV18" s="659">
        <f t="shared" si="21"/>
        <v>0</v>
      </c>
      <c r="AW18" s="668">
        <f t="shared" si="51"/>
        <v>0</v>
      </c>
      <c r="AX18" s="668">
        <f t="shared" si="22"/>
        <v>0</v>
      </c>
      <c r="AY18" s="668">
        <f t="shared" si="52"/>
        <v>0</v>
      </c>
      <c r="AZ18" s="668">
        <f t="shared" si="23"/>
        <v>0</v>
      </c>
      <c r="BA18" s="86">
        <v>0</v>
      </c>
      <c r="BB18" s="669">
        <f t="shared" si="53"/>
        <v>0</v>
      </c>
      <c r="BC18" s="659">
        <f t="shared" si="54"/>
        <v>0</v>
      </c>
      <c r="BD18" s="659">
        <f t="shared" si="24"/>
        <v>0</v>
      </c>
      <c r="BE18" s="659">
        <f t="shared" si="55"/>
        <v>0</v>
      </c>
      <c r="BF18" s="659">
        <f t="shared" si="25"/>
        <v>0</v>
      </c>
      <c r="BG18" s="668">
        <f t="shared" si="56"/>
        <v>0</v>
      </c>
      <c r="BH18" s="668">
        <f t="shared" si="26"/>
        <v>0</v>
      </c>
      <c r="BI18" s="668">
        <f t="shared" si="57"/>
        <v>0</v>
      </c>
      <c r="BJ18" s="668">
        <f t="shared" si="27"/>
        <v>0</v>
      </c>
      <c r="BK18" s="86">
        <v>0</v>
      </c>
      <c r="BL18" s="669">
        <f t="shared" si="58"/>
        <v>0</v>
      </c>
      <c r="BM18" s="659">
        <f t="shared" si="59"/>
        <v>0</v>
      </c>
      <c r="BN18" s="659">
        <f t="shared" si="28"/>
        <v>0</v>
      </c>
      <c r="BO18" s="659">
        <f t="shared" si="60"/>
        <v>0</v>
      </c>
      <c r="BP18" s="659">
        <f t="shared" si="29"/>
        <v>0</v>
      </c>
      <c r="BQ18" s="668">
        <f t="shared" si="61"/>
        <v>0</v>
      </c>
      <c r="BR18" s="668">
        <f t="shared" si="30"/>
        <v>0</v>
      </c>
      <c r="BS18" s="668">
        <f t="shared" si="62"/>
        <v>0</v>
      </c>
      <c r="BT18" s="668">
        <f t="shared" si="31"/>
        <v>0</v>
      </c>
      <c r="BU18" s="86">
        <v>0</v>
      </c>
      <c r="BV18" s="2081">
        <f t="shared" si="63"/>
        <v>0</v>
      </c>
      <c r="BW18" s="2105">
        <f t="shared" si="32"/>
        <v>0</v>
      </c>
      <c r="BX18" s="1971">
        <f t="shared" si="32"/>
        <v>0</v>
      </c>
      <c r="BY18" s="671">
        <f t="shared" si="64"/>
        <v>0</v>
      </c>
      <c r="BZ18" s="1971">
        <f t="shared" si="64"/>
        <v>0</v>
      </c>
    </row>
    <row r="19" spans="1:78" x14ac:dyDescent="0.25">
      <c r="A19" s="1969" t="s">
        <v>157</v>
      </c>
      <c r="B19" s="751"/>
      <c r="C19" s="752">
        <v>0</v>
      </c>
      <c r="D19" s="757"/>
      <c r="E19" s="762">
        <f t="shared" si="0"/>
        <v>0</v>
      </c>
      <c r="F19" s="754">
        <f t="shared" si="1"/>
        <v>0</v>
      </c>
      <c r="G19" s="754">
        <f t="shared" si="2"/>
        <v>0</v>
      </c>
      <c r="H19" s="754">
        <f t="shared" si="3"/>
        <v>0</v>
      </c>
      <c r="I19" s="758">
        <f t="shared" si="4"/>
        <v>0</v>
      </c>
      <c r="J19" s="758">
        <f t="shared" si="5"/>
        <v>0</v>
      </c>
      <c r="K19" s="758">
        <f t="shared" si="6"/>
        <v>0</v>
      </c>
      <c r="L19" s="2046">
        <f t="shared" si="7"/>
        <v>0</v>
      </c>
      <c r="M19" s="2029">
        <v>0</v>
      </c>
      <c r="N19" s="669">
        <f t="shared" si="33"/>
        <v>0</v>
      </c>
      <c r="O19" s="672">
        <f t="shared" si="34"/>
        <v>0</v>
      </c>
      <c r="P19" s="659">
        <f t="shared" si="8"/>
        <v>0</v>
      </c>
      <c r="Q19" s="659">
        <f t="shared" si="35"/>
        <v>0</v>
      </c>
      <c r="R19" s="659">
        <f t="shared" si="9"/>
        <v>0</v>
      </c>
      <c r="S19" s="668">
        <f t="shared" si="36"/>
        <v>0</v>
      </c>
      <c r="T19" s="668">
        <f t="shared" si="10"/>
        <v>0</v>
      </c>
      <c r="U19" s="668">
        <f t="shared" si="37"/>
        <v>0</v>
      </c>
      <c r="V19" s="668">
        <f t="shared" si="11"/>
        <v>0</v>
      </c>
      <c r="W19" s="86">
        <v>0</v>
      </c>
      <c r="X19" s="669">
        <f t="shared" si="38"/>
        <v>0</v>
      </c>
      <c r="Y19" s="672">
        <f t="shared" si="39"/>
        <v>0</v>
      </c>
      <c r="Z19" s="659">
        <f t="shared" si="12"/>
        <v>0</v>
      </c>
      <c r="AA19" s="659">
        <f t="shared" si="40"/>
        <v>0</v>
      </c>
      <c r="AB19" s="659">
        <f t="shared" si="13"/>
        <v>0</v>
      </c>
      <c r="AC19" s="668">
        <f t="shared" si="41"/>
        <v>0</v>
      </c>
      <c r="AD19" s="668">
        <f t="shared" si="14"/>
        <v>0</v>
      </c>
      <c r="AE19" s="668">
        <f t="shared" si="42"/>
        <v>0</v>
      </c>
      <c r="AF19" s="668">
        <f t="shared" si="15"/>
        <v>0</v>
      </c>
      <c r="AG19" s="86">
        <v>0</v>
      </c>
      <c r="AH19" s="669">
        <f t="shared" si="43"/>
        <v>0</v>
      </c>
      <c r="AI19" s="672">
        <f t="shared" si="44"/>
        <v>0</v>
      </c>
      <c r="AJ19" s="659">
        <f t="shared" si="16"/>
        <v>0</v>
      </c>
      <c r="AK19" s="659">
        <f t="shared" si="45"/>
        <v>0</v>
      </c>
      <c r="AL19" s="659">
        <f t="shared" si="17"/>
        <v>0</v>
      </c>
      <c r="AM19" s="668">
        <f t="shared" si="46"/>
        <v>0</v>
      </c>
      <c r="AN19" s="668">
        <f t="shared" si="18"/>
        <v>0</v>
      </c>
      <c r="AO19" s="668">
        <f t="shared" si="47"/>
        <v>0</v>
      </c>
      <c r="AP19" s="668">
        <f t="shared" si="19"/>
        <v>0</v>
      </c>
      <c r="AQ19" s="86">
        <v>0</v>
      </c>
      <c r="AR19" s="669">
        <f t="shared" si="48"/>
        <v>0</v>
      </c>
      <c r="AS19" s="672">
        <f t="shared" si="49"/>
        <v>0</v>
      </c>
      <c r="AT19" s="659">
        <f t="shared" si="20"/>
        <v>0</v>
      </c>
      <c r="AU19" s="659">
        <f t="shared" si="50"/>
        <v>0</v>
      </c>
      <c r="AV19" s="659">
        <f t="shared" si="21"/>
        <v>0</v>
      </c>
      <c r="AW19" s="668">
        <f t="shared" si="51"/>
        <v>0</v>
      </c>
      <c r="AX19" s="668">
        <f t="shared" si="22"/>
        <v>0</v>
      </c>
      <c r="AY19" s="668">
        <f t="shared" si="52"/>
        <v>0</v>
      </c>
      <c r="AZ19" s="668">
        <f t="shared" si="23"/>
        <v>0</v>
      </c>
      <c r="BA19" s="86">
        <v>0</v>
      </c>
      <c r="BB19" s="669">
        <f t="shared" si="53"/>
        <v>0</v>
      </c>
      <c r="BC19" s="672">
        <f t="shared" si="54"/>
        <v>0</v>
      </c>
      <c r="BD19" s="659">
        <f t="shared" si="24"/>
        <v>0</v>
      </c>
      <c r="BE19" s="659">
        <f t="shared" si="55"/>
        <v>0</v>
      </c>
      <c r="BF19" s="659">
        <f t="shared" si="25"/>
        <v>0</v>
      </c>
      <c r="BG19" s="668">
        <f t="shared" si="56"/>
        <v>0</v>
      </c>
      <c r="BH19" s="668">
        <f t="shared" si="26"/>
        <v>0</v>
      </c>
      <c r="BI19" s="668">
        <f t="shared" si="57"/>
        <v>0</v>
      </c>
      <c r="BJ19" s="668">
        <f t="shared" si="27"/>
        <v>0</v>
      </c>
      <c r="BK19" s="1821">
        <v>0</v>
      </c>
      <c r="BL19" s="669">
        <f t="shared" si="58"/>
        <v>0</v>
      </c>
      <c r="BM19" s="672">
        <f t="shared" si="59"/>
        <v>0</v>
      </c>
      <c r="BN19" s="659">
        <f t="shared" si="28"/>
        <v>0</v>
      </c>
      <c r="BO19" s="659">
        <f t="shared" si="60"/>
        <v>0</v>
      </c>
      <c r="BP19" s="659">
        <f t="shared" si="29"/>
        <v>0</v>
      </c>
      <c r="BQ19" s="668">
        <f t="shared" si="61"/>
        <v>0</v>
      </c>
      <c r="BR19" s="668">
        <f t="shared" si="30"/>
        <v>0</v>
      </c>
      <c r="BS19" s="668">
        <f t="shared" si="62"/>
        <v>0</v>
      </c>
      <c r="BT19" s="668">
        <f t="shared" si="31"/>
        <v>0</v>
      </c>
      <c r="BU19" s="86">
        <v>0</v>
      </c>
      <c r="BV19" s="2081">
        <f t="shared" si="63"/>
        <v>0</v>
      </c>
      <c r="BW19" s="2105">
        <f t="shared" si="32"/>
        <v>0</v>
      </c>
      <c r="BX19" s="2106">
        <f t="shared" si="32"/>
        <v>0</v>
      </c>
      <c r="BY19" s="671">
        <f t="shared" si="64"/>
        <v>0</v>
      </c>
      <c r="BZ19" s="1971">
        <f t="shared" si="64"/>
        <v>0</v>
      </c>
    </row>
    <row r="20" spans="1:78" x14ac:dyDescent="0.25">
      <c r="A20" s="1975" t="s">
        <v>157</v>
      </c>
      <c r="B20" s="751"/>
      <c r="C20" s="764">
        <v>0</v>
      </c>
      <c r="D20" s="765"/>
      <c r="E20" s="766">
        <f t="shared" si="0"/>
        <v>0</v>
      </c>
      <c r="F20" s="767">
        <f t="shared" si="1"/>
        <v>0</v>
      </c>
      <c r="G20" s="767">
        <f t="shared" si="2"/>
        <v>0</v>
      </c>
      <c r="H20" s="767">
        <f t="shared" si="3"/>
        <v>0</v>
      </c>
      <c r="I20" s="768">
        <f t="shared" si="4"/>
        <v>0</v>
      </c>
      <c r="J20" s="768">
        <f t="shared" si="5"/>
        <v>0</v>
      </c>
      <c r="K20" s="768">
        <f t="shared" si="6"/>
        <v>0</v>
      </c>
      <c r="L20" s="2047">
        <f t="shared" si="7"/>
        <v>0</v>
      </c>
      <c r="M20" s="2030">
        <v>0</v>
      </c>
      <c r="N20" s="677">
        <f t="shared" si="33"/>
        <v>0</v>
      </c>
      <c r="O20" s="674">
        <f t="shared" si="34"/>
        <v>0</v>
      </c>
      <c r="P20" s="675">
        <f t="shared" si="8"/>
        <v>0</v>
      </c>
      <c r="Q20" s="675">
        <f t="shared" si="35"/>
        <v>0</v>
      </c>
      <c r="R20" s="675">
        <f t="shared" si="9"/>
        <v>0</v>
      </c>
      <c r="S20" s="676">
        <f t="shared" si="36"/>
        <v>0</v>
      </c>
      <c r="T20" s="676">
        <f t="shared" si="10"/>
        <v>0</v>
      </c>
      <c r="U20" s="676">
        <f t="shared" si="37"/>
        <v>0</v>
      </c>
      <c r="V20" s="676">
        <f t="shared" si="11"/>
        <v>0</v>
      </c>
      <c r="W20" s="88">
        <v>0</v>
      </c>
      <c r="X20" s="677">
        <f t="shared" si="38"/>
        <v>0</v>
      </c>
      <c r="Y20" s="674">
        <f t="shared" si="39"/>
        <v>0</v>
      </c>
      <c r="Z20" s="675">
        <f t="shared" si="12"/>
        <v>0</v>
      </c>
      <c r="AA20" s="675">
        <f t="shared" si="40"/>
        <v>0</v>
      </c>
      <c r="AB20" s="675">
        <f t="shared" si="13"/>
        <v>0</v>
      </c>
      <c r="AC20" s="676">
        <f t="shared" si="41"/>
        <v>0</v>
      </c>
      <c r="AD20" s="676">
        <f t="shared" si="14"/>
        <v>0</v>
      </c>
      <c r="AE20" s="676">
        <f t="shared" si="42"/>
        <v>0</v>
      </c>
      <c r="AF20" s="676">
        <f t="shared" si="15"/>
        <v>0</v>
      </c>
      <c r="AG20" s="88">
        <v>0</v>
      </c>
      <c r="AH20" s="677">
        <f t="shared" si="43"/>
        <v>0</v>
      </c>
      <c r="AI20" s="674">
        <f t="shared" si="44"/>
        <v>0</v>
      </c>
      <c r="AJ20" s="675">
        <f t="shared" si="16"/>
        <v>0</v>
      </c>
      <c r="AK20" s="675">
        <f t="shared" si="45"/>
        <v>0</v>
      </c>
      <c r="AL20" s="675">
        <f t="shared" si="17"/>
        <v>0</v>
      </c>
      <c r="AM20" s="676">
        <f t="shared" si="46"/>
        <v>0</v>
      </c>
      <c r="AN20" s="676">
        <f t="shared" si="18"/>
        <v>0</v>
      </c>
      <c r="AO20" s="676">
        <f t="shared" si="47"/>
        <v>0</v>
      </c>
      <c r="AP20" s="676">
        <f t="shared" si="19"/>
        <v>0</v>
      </c>
      <c r="AQ20" s="88">
        <v>0</v>
      </c>
      <c r="AR20" s="677">
        <f t="shared" si="48"/>
        <v>0</v>
      </c>
      <c r="AS20" s="674">
        <f t="shared" si="49"/>
        <v>0</v>
      </c>
      <c r="AT20" s="675">
        <f t="shared" si="20"/>
        <v>0</v>
      </c>
      <c r="AU20" s="675">
        <f t="shared" si="50"/>
        <v>0</v>
      </c>
      <c r="AV20" s="675">
        <f t="shared" si="21"/>
        <v>0</v>
      </c>
      <c r="AW20" s="676">
        <f t="shared" si="51"/>
        <v>0</v>
      </c>
      <c r="AX20" s="676">
        <f t="shared" si="22"/>
        <v>0</v>
      </c>
      <c r="AY20" s="676">
        <f t="shared" si="52"/>
        <v>0</v>
      </c>
      <c r="AZ20" s="676">
        <f t="shared" si="23"/>
        <v>0</v>
      </c>
      <c r="BA20" s="88">
        <v>0</v>
      </c>
      <c r="BB20" s="677">
        <f t="shared" si="53"/>
        <v>0</v>
      </c>
      <c r="BC20" s="674">
        <f t="shared" si="54"/>
        <v>0</v>
      </c>
      <c r="BD20" s="675">
        <f t="shared" si="24"/>
        <v>0</v>
      </c>
      <c r="BE20" s="675">
        <f t="shared" si="55"/>
        <v>0</v>
      </c>
      <c r="BF20" s="675">
        <f t="shared" si="25"/>
        <v>0</v>
      </c>
      <c r="BG20" s="676">
        <f t="shared" si="56"/>
        <v>0</v>
      </c>
      <c r="BH20" s="676">
        <f t="shared" si="26"/>
        <v>0</v>
      </c>
      <c r="BI20" s="676">
        <f t="shared" si="57"/>
        <v>0</v>
      </c>
      <c r="BJ20" s="676">
        <f t="shared" si="27"/>
        <v>0</v>
      </c>
      <c r="BK20" s="88">
        <v>0</v>
      </c>
      <c r="BL20" s="677">
        <f t="shared" si="58"/>
        <v>0</v>
      </c>
      <c r="BM20" s="674">
        <f t="shared" si="59"/>
        <v>0</v>
      </c>
      <c r="BN20" s="675">
        <f t="shared" si="28"/>
        <v>0</v>
      </c>
      <c r="BO20" s="675">
        <f t="shared" si="60"/>
        <v>0</v>
      </c>
      <c r="BP20" s="675">
        <f t="shared" si="29"/>
        <v>0</v>
      </c>
      <c r="BQ20" s="676">
        <f t="shared" si="61"/>
        <v>0</v>
      </c>
      <c r="BR20" s="676">
        <f t="shared" si="30"/>
        <v>0</v>
      </c>
      <c r="BS20" s="676">
        <f t="shared" si="62"/>
        <v>0</v>
      </c>
      <c r="BT20" s="676">
        <f t="shared" si="31"/>
        <v>0</v>
      </c>
      <c r="BU20" s="88">
        <v>0</v>
      </c>
      <c r="BV20" s="2082">
        <f t="shared" si="63"/>
        <v>0</v>
      </c>
      <c r="BW20" s="2107">
        <f t="shared" si="32"/>
        <v>0</v>
      </c>
      <c r="BX20" s="2108">
        <f t="shared" si="32"/>
        <v>0</v>
      </c>
      <c r="BY20" s="681">
        <f t="shared" si="64"/>
        <v>0</v>
      </c>
      <c r="BZ20" s="1976">
        <f t="shared" si="64"/>
        <v>0</v>
      </c>
    </row>
    <row r="21" spans="1:78" x14ac:dyDescent="0.25">
      <c r="A21" s="1977" t="s">
        <v>16</v>
      </c>
      <c r="B21" s="684"/>
      <c r="C21" s="685"/>
      <c r="D21" s="686"/>
      <c r="E21" s="687">
        <f>SUM(E5:E20)</f>
        <v>0</v>
      </c>
      <c r="F21" s="688"/>
      <c r="G21" s="688"/>
      <c r="H21" s="688"/>
      <c r="I21" s="689">
        <f>SUM(I5:I20)</f>
        <v>0</v>
      </c>
      <c r="J21" s="689"/>
      <c r="K21" s="689"/>
      <c r="L21" s="2048"/>
      <c r="M21" s="2031">
        <f>SUM(E5:E20)</f>
        <v>0</v>
      </c>
      <c r="N21" s="669">
        <f>SUM(I5:I20)</f>
        <v>0</v>
      </c>
      <c r="O21" s="687">
        <f>SUM(O5:O20)</f>
        <v>0</v>
      </c>
      <c r="P21" s="688"/>
      <c r="Q21" s="688"/>
      <c r="R21" s="688"/>
      <c r="S21" s="689">
        <f>SUM(S5:S20)</f>
        <v>0</v>
      </c>
      <c r="T21" s="689"/>
      <c r="U21" s="689"/>
      <c r="V21" s="689"/>
      <c r="W21" s="691">
        <f>SUM(O5:O20)</f>
        <v>0</v>
      </c>
      <c r="X21" s="669">
        <f>SUM(S5:S20)</f>
        <v>0</v>
      </c>
      <c r="Y21" s="687">
        <f>SUM(Y5:Y20)</f>
        <v>0</v>
      </c>
      <c r="Z21" s="688"/>
      <c r="AA21" s="688"/>
      <c r="AB21" s="688"/>
      <c r="AC21" s="689">
        <f>SUM(AC5:AC20)</f>
        <v>0</v>
      </c>
      <c r="AD21" s="689"/>
      <c r="AE21" s="689"/>
      <c r="AF21" s="689"/>
      <c r="AG21" s="691">
        <f>SUM(Y5:Y20)</f>
        <v>0</v>
      </c>
      <c r="AH21" s="669">
        <f>SUM(AC5:AC20)</f>
        <v>0</v>
      </c>
      <c r="AI21" s="687">
        <f>SUM(AI5:AI20)</f>
        <v>0</v>
      </c>
      <c r="AJ21" s="688"/>
      <c r="AK21" s="688"/>
      <c r="AL21" s="688"/>
      <c r="AM21" s="689">
        <f>SUM(AM5:AM20)</f>
        <v>0</v>
      </c>
      <c r="AN21" s="689"/>
      <c r="AO21" s="689"/>
      <c r="AP21" s="689"/>
      <c r="AQ21" s="691">
        <f>SUM(AI5:AI20)</f>
        <v>0</v>
      </c>
      <c r="AR21" s="669">
        <f>SUM(AM5:AM20)</f>
        <v>0</v>
      </c>
      <c r="AS21" s="687">
        <f>SUM(AS5:AS20)</f>
        <v>0</v>
      </c>
      <c r="AT21" s="688"/>
      <c r="AU21" s="688"/>
      <c r="AV21" s="688"/>
      <c r="AW21" s="689">
        <f>SUM(AW5:AW20)</f>
        <v>0</v>
      </c>
      <c r="AX21" s="689"/>
      <c r="AY21" s="689"/>
      <c r="AZ21" s="689"/>
      <c r="BA21" s="691">
        <f>SUM(AS5:AS20)</f>
        <v>0</v>
      </c>
      <c r="BB21" s="669">
        <f>SUM(AW5:AW20)</f>
        <v>0</v>
      </c>
      <c r="BC21" s="687">
        <f>SUM(BC5:BC20)</f>
        <v>0</v>
      </c>
      <c r="BD21" s="688"/>
      <c r="BE21" s="688"/>
      <c r="BF21" s="688"/>
      <c r="BG21" s="689">
        <f>SUM(BG5:BG20)</f>
        <v>0</v>
      </c>
      <c r="BH21" s="689"/>
      <c r="BI21" s="689"/>
      <c r="BJ21" s="689"/>
      <c r="BK21" s="691">
        <f>SUM(BC5:BC20)</f>
        <v>0</v>
      </c>
      <c r="BL21" s="669">
        <f>SUM(BG5:BG20)</f>
        <v>0</v>
      </c>
      <c r="BM21" s="687">
        <f>SUM(BM5:BM20)</f>
        <v>0</v>
      </c>
      <c r="BN21" s="688"/>
      <c r="BO21" s="688"/>
      <c r="BP21" s="688"/>
      <c r="BQ21" s="689">
        <f>SUM(BQ5:BQ20)</f>
        <v>0</v>
      </c>
      <c r="BR21" s="689"/>
      <c r="BS21" s="689"/>
      <c r="BT21" s="689"/>
      <c r="BU21" s="691">
        <f>SUM(BM5:BM20)</f>
        <v>0</v>
      </c>
      <c r="BV21" s="2081">
        <f>SUM(BQ5:BQ20)</f>
        <v>0</v>
      </c>
      <c r="BW21" s="2109"/>
      <c r="BX21" s="2110"/>
      <c r="BY21" s="694"/>
      <c r="BZ21" s="1978"/>
    </row>
    <row r="22" spans="1:78" x14ac:dyDescent="0.25">
      <c r="A22" s="1977" t="s">
        <v>199</v>
      </c>
      <c r="B22" s="696"/>
      <c r="C22" s="685"/>
      <c r="D22" s="686"/>
      <c r="E22" s="688"/>
      <c r="F22" s="688">
        <f>SUM(F5:F20)</f>
        <v>0</v>
      </c>
      <c r="G22" s="688"/>
      <c r="H22" s="688"/>
      <c r="I22" s="689"/>
      <c r="J22" s="689">
        <f>SUM(J5:J20)</f>
        <v>0</v>
      </c>
      <c r="K22" s="689"/>
      <c r="L22" s="2048"/>
      <c r="M22" s="2032">
        <f>SUM(F5:F20)</f>
        <v>0</v>
      </c>
      <c r="N22" s="669">
        <f>SUM(J5:J20)</f>
        <v>0</v>
      </c>
      <c r="O22" s="688"/>
      <c r="P22" s="688">
        <f>SUM(P5:P20)</f>
        <v>0</v>
      </c>
      <c r="Q22" s="688"/>
      <c r="R22" s="688"/>
      <c r="S22" s="689"/>
      <c r="T22" s="689">
        <f>SUM(T5:T20)</f>
        <v>0</v>
      </c>
      <c r="U22" s="689"/>
      <c r="V22" s="689"/>
      <c r="W22" s="698">
        <f>SUM(P5:P20)</f>
        <v>0</v>
      </c>
      <c r="X22" s="669">
        <f>SUM(T5:T20)</f>
        <v>0</v>
      </c>
      <c r="Y22" s="688"/>
      <c r="Z22" s="688">
        <f>SUM(Z5:Z20)</f>
        <v>0</v>
      </c>
      <c r="AA22" s="688"/>
      <c r="AB22" s="688"/>
      <c r="AC22" s="689"/>
      <c r="AD22" s="689">
        <f>SUM(AD5:AD20)</f>
        <v>0</v>
      </c>
      <c r="AE22" s="689"/>
      <c r="AF22" s="689"/>
      <c r="AG22" s="698">
        <f>SUM(Z5:Z20)</f>
        <v>0</v>
      </c>
      <c r="AH22" s="669">
        <f>SUM(AD5:AD20)</f>
        <v>0</v>
      </c>
      <c r="AI22" s="688"/>
      <c r="AJ22" s="688">
        <f>SUM(AJ5:AJ20)</f>
        <v>0</v>
      </c>
      <c r="AK22" s="688"/>
      <c r="AL22" s="688"/>
      <c r="AM22" s="689"/>
      <c r="AN22" s="689">
        <f>SUM(AN5:AN20)</f>
        <v>0</v>
      </c>
      <c r="AO22" s="689"/>
      <c r="AP22" s="689"/>
      <c r="AQ22" s="698">
        <f>SUM(AJ5:AJ20)</f>
        <v>0</v>
      </c>
      <c r="AR22" s="669">
        <f>SUM(AN5:AN20)</f>
        <v>0</v>
      </c>
      <c r="AS22" s="688"/>
      <c r="AT22" s="688">
        <f>SUM(AT5:AT20)</f>
        <v>0</v>
      </c>
      <c r="AU22" s="688"/>
      <c r="AV22" s="688"/>
      <c r="AW22" s="689"/>
      <c r="AX22" s="689">
        <f>SUM(AX5:AX20)</f>
        <v>0</v>
      </c>
      <c r="AY22" s="689"/>
      <c r="AZ22" s="689"/>
      <c r="BA22" s="698">
        <f>SUM(AT5:AT20)</f>
        <v>0</v>
      </c>
      <c r="BB22" s="669">
        <f>SUM(AX5:AX20)</f>
        <v>0</v>
      </c>
      <c r="BC22" s="688"/>
      <c r="BD22" s="688">
        <f>SUM(BD5:BD20)</f>
        <v>0</v>
      </c>
      <c r="BE22" s="688"/>
      <c r="BF22" s="688"/>
      <c r="BG22" s="689"/>
      <c r="BH22" s="689">
        <f>SUM(BH5:BH20)</f>
        <v>0</v>
      </c>
      <c r="BI22" s="689"/>
      <c r="BJ22" s="689"/>
      <c r="BK22" s="698">
        <f>SUM(BD5:BD20)</f>
        <v>0</v>
      </c>
      <c r="BL22" s="669">
        <f>SUM(BH5:BH20)</f>
        <v>0</v>
      </c>
      <c r="BM22" s="688"/>
      <c r="BN22" s="688">
        <f>SUM(BN5:BN20)</f>
        <v>0</v>
      </c>
      <c r="BO22" s="688"/>
      <c r="BP22" s="688"/>
      <c r="BQ22" s="689"/>
      <c r="BR22" s="689">
        <f>SUM(BR5:BR20)</f>
        <v>0</v>
      </c>
      <c r="BS22" s="689"/>
      <c r="BT22" s="689"/>
      <c r="BU22" s="698">
        <f>SUM(BN5:BN20)</f>
        <v>0</v>
      </c>
      <c r="BV22" s="2081">
        <f>SUM(BR5:BR20)</f>
        <v>0</v>
      </c>
      <c r="BW22" s="2109"/>
      <c r="BX22" s="1978"/>
      <c r="BY22" s="694"/>
      <c r="BZ22" s="1978"/>
    </row>
    <row r="23" spans="1:78" x14ac:dyDescent="0.25">
      <c r="A23" s="1977" t="s">
        <v>17</v>
      </c>
      <c r="B23" s="696"/>
      <c r="C23" s="685"/>
      <c r="D23" s="686"/>
      <c r="E23" s="688"/>
      <c r="F23" s="688"/>
      <c r="G23" s="688">
        <f>SUM(G5:G20)</f>
        <v>0</v>
      </c>
      <c r="H23" s="688"/>
      <c r="I23" s="689"/>
      <c r="J23" s="689"/>
      <c r="K23" s="689">
        <f>SUM(K5:K20)</f>
        <v>0</v>
      </c>
      <c r="L23" s="2048"/>
      <c r="M23" s="2032">
        <f>SUM(G5:G20)</f>
        <v>0</v>
      </c>
      <c r="N23" s="669">
        <f>SUM(K5:K20)</f>
        <v>0</v>
      </c>
      <c r="O23" s="688"/>
      <c r="P23" s="688"/>
      <c r="Q23" s="688">
        <f>SUM(Q5:Q20)</f>
        <v>0</v>
      </c>
      <c r="R23" s="688"/>
      <c r="S23" s="689"/>
      <c r="T23" s="689"/>
      <c r="U23" s="689">
        <f>SUM(U5:U20)</f>
        <v>0</v>
      </c>
      <c r="V23" s="689"/>
      <c r="W23" s="698">
        <f>SUM(Q5:Q20)</f>
        <v>0</v>
      </c>
      <c r="X23" s="669">
        <f>SUM(U5:U20)</f>
        <v>0</v>
      </c>
      <c r="Y23" s="688"/>
      <c r="Z23" s="688"/>
      <c r="AA23" s="688">
        <f>SUM(AA5:AA20)</f>
        <v>0</v>
      </c>
      <c r="AB23" s="688"/>
      <c r="AC23" s="689"/>
      <c r="AD23" s="689"/>
      <c r="AE23" s="689">
        <f>SUM(AE5:AE20)</f>
        <v>0</v>
      </c>
      <c r="AF23" s="689"/>
      <c r="AG23" s="698">
        <f>SUM(AA5:AA20)</f>
        <v>0</v>
      </c>
      <c r="AH23" s="669">
        <f>SUM(AE5:AE20)</f>
        <v>0</v>
      </c>
      <c r="AI23" s="688"/>
      <c r="AJ23" s="688"/>
      <c r="AK23" s="688">
        <f>SUM(AK5:AK20)</f>
        <v>0</v>
      </c>
      <c r="AL23" s="688"/>
      <c r="AM23" s="689"/>
      <c r="AN23" s="689"/>
      <c r="AO23" s="689">
        <f>SUM(AO5:AO20)</f>
        <v>0</v>
      </c>
      <c r="AP23" s="689"/>
      <c r="AQ23" s="698">
        <f>SUM(AK5:AK20)</f>
        <v>0</v>
      </c>
      <c r="AR23" s="669">
        <f>SUM(AO5:AO20)</f>
        <v>0</v>
      </c>
      <c r="AS23" s="688"/>
      <c r="AT23" s="688"/>
      <c r="AU23" s="688">
        <f>SUM(AU5:AU20)</f>
        <v>0</v>
      </c>
      <c r="AV23" s="688"/>
      <c r="AW23" s="689"/>
      <c r="AX23" s="689"/>
      <c r="AY23" s="689">
        <f>SUM(AY5:AY20)</f>
        <v>0</v>
      </c>
      <c r="AZ23" s="689"/>
      <c r="BA23" s="698">
        <f>SUM(AU5:AU20)</f>
        <v>0</v>
      </c>
      <c r="BB23" s="669">
        <f>SUM(AY5:AY20)</f>
        <v>0</v>
      </c>
      <c r="BC23" s="688"/>
      <c r="BD23" s="688"/>
      <c r="BE23" s="688">
        <f>SUM(BE5:BE20)</f>
        <v>0</v>
      </c>
      <c r="BF23" s="688"/>
      <c r="BG23" s="689"/>
      <c r="BH23" s="689"/>
      <c r="BI23" s="689">
        <f>SUM(BI5:BI20)</f>
        <v>0</v>
      </c>
      <c r="BJ23" s="689"/>
      <c r="BK23" s="698">
        <f>SUM(BE5:BE20)</f>
        <v>0</v>
      </c>
      <c r="BL23" s="669">
        <f>SUM(BI5:BI20)</f>
        <v>0</v>
      </c>
      <c r="BM23" s="688"/>
      <c r="BN23" s="688"/>
      <c r="BO23" s="688">
        <f>SUM(BO5:BO20)</f>
        <v>0</v>
      </c>
      <c r="BP23" s="688"/>
      <c r="BQ23" s="689"/>
      <c r="BR23" s="689"/>
      <c r="BS23" s="689">
        <f>SUM(BS5:BS20)</f>
        <v>0</v>
      </c>
      <c r="BT23" s="689"/>
      <c r="BU23" s="698">
        <f>SUM(BO5:BO20)</f>
        <v>0</v>
      </c>
      <c r="BV23" s="2081">
        <f>SUM(BS5:BS20)</f>
        <v>0</v>
      </c>
      <c r="BW23" s="2109"/>
      <c r="BX23" s="1978"/>
      <c r="BY23" s="694"/>
      <c r="BZ23" s="1978"/>
    </row>
    <row r="24" spans="1:78" ht="16.5" customHeight="1" thickBot="1" x14ac:dyDescent="0.3">
      <c r="A24" s="1977" t="s">
        <v>18</v>
      </c>
      <c r="B24" s="699"/>
      <c r="C24" s="700"/>
      <c r="D24" s="686"/>
      <c r="E24" s="701" t="s">
        <v>19</v>
      </c>
      <c r="F24" s="702">
        <f>E21+F22+G23+H24</f>
        <v>0</v>
      </c>
      <c r="G24" s="703"/>
      <c r="H24" s="703">
        <f>SUM(H5:H20)</f>
        <v>0</v>
      </c>
      <c r="I24" s="704"/>
      <c r="J24" s="701" t="s">
        <v>19</v>
      </c>
      <c r="K24" s="705">
        <f>N21+N22+N23+N24</f>
        <v>0</v>
      </c>
      <c r="L24" s="2049">
        <f>SUM(L5:L20)</f>
        <v>0</v>
      </c>
      <c r="M24" s="2033">
        <f>SUM(H5:H20)</f>
        <v>0</v>
      </c>
      <c r="N24" s="669">
        <f>SUM(L5:L20)</f>
        <v>0</v>
      </c>
      <c r="O24" s="701" t="s">
        <v>19</v>
      </c>
      <c r="P24" s="702">
        <f>O21+P22+Q23+R24</f>
        <v>0</v>
      </c>
      <c r="Q24" s="703"/>
      <c r="R24" s="703">
        <f>SUM(R5:R20)</f>
        <v>0</v>
      </c>
      <c r="S24" s="704"/>
      <c r="T24" s="701" t="s">
        <v>19</v>
      </c>
      <c r="U24" s="705">
        <f>X21+X22+X23+X24</f>
        <v>0</v>
      </c>
      <c r="V24" s="706">
        <f>SUM(V5:V20)</f>
        <v>0</v>
      </c>
      <c r="W24" s="708">
        <f>SUM(R5:R20)</f>
        <v>0</v>
      </c>
      <c r="X24" s="669">
        <f>SUM(V5:V20)</f>
        <v>0</v>
      </c>
      <c r="Y24" s="701" t="s">
        <v>19</v>
      </c>
      <c r="Z24" s="702">
        <f>Y21+Z22+AA23+AB24</f>
        <v>0</v>
      </c>
      <c r="AA24" s="703"/>
      <c r="AB24" s="703">
        <f>SUM(AB5:AB20)</f>
        <v>0</v>
      </c>
      <c r="AC24" s="704"/>
      <c r="AD24" s="701" t="s">
        <v>19</v>
      </c>
      <c r="AE24" s="705">
        <f>AH21+AH22+AH23+AH24</f>
        <v>0</v>
      </c>
      <c r="AF24" s="706">
        <f>SUM(AF5:AF20)</f>
        <v>0</v>
      </c>
      <c r="AG24" s="708">
        <f>SUM(AB5:AB20)</f>
        <v>0</v>
      </c>
      <c r="AH24" s="669">
        <f>SUM(AF5:AF20)</f>
        <v>0</v>
      </c>
      <c r="AI24" s="701" t="s">
        <v>19</v>
      </c>
      <c r="AJ24" s="702">
        <f>AI21+AJ22+AK23+AL24</f>
        <v>0</v>
      </c>
      <c r="AK24" s="703"/>
      <c r="AL24" s="703">
        <f>SUM(AL5:AL20)</f>
        <v>0</v>
      </c>
      <c r="AM24" s="704"/>
      <c r="AN24" s="701" t="s">
        <v>19</v>
      </c>
      <c r="AO24" s="705">
        <f>AR21+AR22+AR23+AR24</f>
        <v>0</v>
      </c>
      <c r="AP24" s="706">
        <f>SUM(AP5:AP20)</f>
        <v>0</v>
      </c>
      <c r="AQ24" s="708">
        <f>SUM(AL5:AL20)</f>
        <v>0</v>
      </c>
      <c r="AR24" s="669">
        <f>SUM(AP5:AP20)</f>
        <v>0</v>
      </c>
      <c r="AS24" s="701" t="s">
        <v>19</v>
      </c>
      <c r="AT24" s="702">
        <f>AS21+AT22+AU23+AV24</f>
        <v>0</v>
      </c>
      <c r="AU24" s="703"/>
      <c r="AV24" s="703">
        <f>SUM(AV5:AV20)</f>
        <v>0</v>
      </c>
      <c r="AW24" s="704"/>
      <c r="AX24" s="701" t="s">
        <v>19</v>
      </c>
      <c r="AY24" s="705">
        <f>BB21+BB22+BB23+BB24</f>
        <v>0</v>
      </c>
      <c r="AZ24" s="706">
        <f>SUM(AZ5:AZ20)</f>
        <v>0</v>
      </c>
      <c r="BA24" s="708">
        <f>SUM(AV5:AV20)</f>
        <v>0</v>
      </c>
      <c r="BB24" s="669">
        <f>SUM(AZ5:AZ20)</f>
        <v>0</v>
      </c>
      <c r="BC24" s="701" t="s">
        <v>19</v>
      </c>
      <c r="BD24" s="702">
        <f>BC21+BD22+BE23+BF24</f>
        <v>0</v>
      </c>
      <c r="BE24" s="703"/>
      <c r="BF24" s="703">
        <f>SUM(BF5:BF20)</f>
        <v>0</v>
      </c>
      <c r="BG24" s="704"/>
      <c r="BH24" s="701" t="s">
        <v>19</v>
      </c>
      <c r="BI24" s="705">
        <f>BL21+BL22+BL23+BL24</f>
        <v>0</v>
      </c>
      <c r="BJ24" s="706">
        <f>SUM(BJ5:BJ20)</f>
        <v>0</v>
      </c>
      <c r="BK24" s="708">
        <f>SUM(BF5:BF20)</f>
        <v>0</v>
      </c>
      <c r="BL24" s="669">
        <f>SUM(BJ5:BJ20)</f>
        <v>0</v>
      </c>
      <c r="BM24" s="701" t="s">
        <v>19</v>
      </c>
      <c r="BN24" s="702">
        <f>BM21+BN22+BO23+BP24</f>
        <v>0</v>
      </c>
      <c r="BO24" s="703"/>
      <c r="BP24" s="703">
        <f>SUM(BP5:BP20)</f>
        <v>0</v>
      </c>
      <c r="BQ24" s="704"/>
      <c r="BR24" s="701" t="s">
        <v>19</v>
      </c>
      <c r="BS24" s="705">
        <f>BV21+BV22+BV23+BV24</f>
        <v>0</v>
      </c>
      <c r="BT24" s="706">
        <f>SUM(BT5:BT20)</f>
        <v>0</v>
      </c>
      <c r="BU24" s="708">
        <f>SUM(BP5:BP20)</f>
        <v>0</v>
      </c>
      <c r="BV24" s="2081">
        <f>SUM(BT5:BT20)</f>
        <v>0</v>
      </c>
      <c r="BW24" s="2111"/>
      <c r="BX24" s="2112"/>
      <c r="BY24" s="710"/>
      <c r="BZ24" s="1978"/>
    </row>
    <row r="25" spans="1:78" ht="15.75" thickTop="1" x14ac:dyDescent="0.25">
      <c r="A25" s="1979" t="s">
        <v>55</v>
      </c>
      <c r="B25" s="385"/>
      <c r="C25" s="386"/>
      <c r="D25" s="387"/>
      <c r="E25" s="385"/>
      <c r="F25" s="385"/>
      <c r="G25" s="385"/>
      <c r="H25" s="385"/>
      <c r="I25" s="385"/>
      <c r="J25" s="385"/>
      <c r="K25" s="385"/>
      <c r="L25" s="2050"/>
      <c r="M25" s="392">
        <f>SUM(M5:M20)</f>
        <v>0</v>
      </c>
      <c r="N25" s="389">
        <f>SUM(N5:N20)</f>
        <v>0</v>
      </c>
      <c r="O25" s="385"/>
      <c r="P25" s="385"/>
      <c r="Q25" s="385"/>
      <c r="R25" s="385"/>
      <c r="S25" s="385"/>
      <c r="T25" s="385"/>
      <c r="U25" s="385"/>
      <c r="V25" s="385"/>
      <c r="W25" s="390">
        <f>SUM(W5:W20)</f>
        <v>0</v>
      </c>
      <c r="X25" s="389">
        <f>SUM(X5:X20)</f>
        <v>0</v>
      </c>
      <c r="Y25" s="385"/>
      <c r="Z25" s="385"/>
      <c r="AA25" s="385"/>
      <c r="AB25" s="385"/>
      <c r="AC25" s="385"/>
      <c r="AD25" s="385"/>
      <c r="AE25" s="385"/>
      <c r="AF25" s="385"/>
      <c r="AG25" s="390">
        <f>SUM(AG5:AG20)</f>
        <v>0</v>
      </c>
      <c r="AH25" s="389">
        <f>SUM(AH5:AH20)</f>
        <v>0</v>
      </c>
      <c r="AI25" s="385"/>
      <c r="AJ25" s="385"/>
      <c r="AK25" s="385"/>
      <c r="AL25" s="385"/>
      <c r="AM25" s="385"/>
      <c r="AN25" s="385"/>
      <c r="AO25" s="385"/>
      <c r="AP25" s="385"/>
      <c r="AQ25" s="390">
        <f>SUM(AQ5:AQ20)</f>
        <v>0</v>
      </c>
      <c r="AR25" s="389">
        <f>SUM(AR5:AR20)</f>
        <v>0</v>
      </c>
      <c r="AS25" s="385"/>
      <c r="AT25" s="385"/>
      <c r="AU25" s="385"/>
      <c r="AV25" s="385"/>
      <c r="AW25" s="385"/>
      <c r="AX25" s="385"/>
      <c r="AY25" s="385"/>
      <c r="AZ25" s="385"/>
      <c r="BA25" s="390">
        <f>SUM(BA5:BA20)</f>
        <v>0</v>
      </c>
      <c r="BB25" s="389">
        <f>SUM(BB5:BB20)</f>
        <v>0</v>
      </c>
      <c r="BC25" s="385"/>
      <c r="BD25" s="385"/>
      <c r="BE25" s="385"/>
      <c r="BF25" s="385"/>
      <c r="BG25" s="385"/>
      <c r="BH25" s="385"/>
      <c r="BI25" s="385"/>
      <c r="BJ25" s="385"/>
      <c r="BK25" s="390">
        <f>SUM(BK5:BK20)</f>
        <v>0</v>
      </c>
      <c r="BL25" s="389">
        <f>SUM(BL5:BL20)</f>
        <v>0</v>
      </c>
      <c r="BM25" s="385"/>
      <c r="BN25" s="385"/>
      <c r="BO25" s="385"/>
      <c r="BP25" s="385"/>
      <c r="BQ25" s="385"/>
      <c r="BR25" s="385"/>
      <c r="BS25" s="385"/>
      <c r="BT25" s="385"/>
      <c r="BU25" s="390">
        <f>SUM(BU5:BU20)</f>
        <v>0</v>
      </c>
      <c r="BV25" s="2083">
        <f>SUM(BV5:BV20)</f>
        <v>0</v>
      </c>
      <c r="BW25" s="2113">
        <f>SUM(BW5:BW20)</f>
        <v>0</v>
      </c>
      <c r="BX25" s="1980">
        <f>SUM(BX5:BX20)</f>
        <v>0</v>
      </c>
      <c r="BY25" s="392">
        <f>BW25/$BZ$1</f>
        <v>0</v>
      </c>
      <c r="BZ25" s="1980">
        <f>BX25/$BZ$1</f>
        <v>0</v>
      </c>
    </row>
    <row r="26" spans="1:78" x14ac:dyDescent="0.25">
      <c r="A26" s="1981" t="s">
        <v>20</v>
      </c>
      <c r="B26" s="712"/>
      <c r="C26" s="401"/>
      <c r="D26" s="401"/>
      <c r="E26" s="402"/>
      <c r="F26" s="402"/>
      <c r="G26" s="402"/>
      <c r="H26" s="402"/>
      <c r="I26" s="402"/>
      <c r="J26" s="402"/>
      <c r="K26" s="402"/>
      <c r="L26" s="2051"/>
      <c r="M26" s="2034"/>
      <c r="N26" s="770">
        <v>0</v>
      </c>
      <c r="O26" s="95"/>
      <c r="P26" s="95"/>
      <c r="Q26" s="95"/>
      <c r="R26" s="95"/>
      <c r="S26" s="95"/>
      <c r="T26" s="95"/>
      <c r="U26" s="95"/>
      <c r="V26" s="95"/>
      <c r="W26" s="397"/>
      <c r="X26" s="770">
        <v>0</v>
      </c>
      <c r="Y26" s="95"/>
      <c r="Z26" s="95"/>
      <c r="AA26" s="95"/>
      <c r="AB26" s="95"/>
      <c r="AC26" s="95"/>
      <c r="AD26" s="95"/>
      <c r="AE26" s="95"/>
      <c r="AF26" s="95"/>
      <c r="AG26" s="397"/>
      <c r="AH26" s="770">
        <v>0</v>
      </c>
      <c r="AI26" s="97"/>
      <c r="AJ26" s="97"/>
      <c r="AK26" s="97"/>
      <c r="AL26" s="97"/>
      <c r="AM26" s="97"/>
      <c r="AN26" s="97"/>
      <c r="AO26" s="97"/>
      <c r="AP26" s="97"/>
      <c r="AQ26" s="397"/>
      <c r="AR26" s="770">
        <v>0</v>
      </c>
      <c r="AS26" s="97"/>
      <c r="AT26" s="97"/>
      <c r="AU26" s="97"/>
      <c r="AV26" s="97"/>
      <c r="AW26" s="97"/>
      <c r="AX26" s="97"/>
      <c r="AY26" s="97"/>
      <c r="AZ26" s="97"/>
      <c r="BA26" s="397"/>
      <c r="BB26" s="770">
        <v>0</v>
      </c>
      <c r="BC26" s="97"/>
      <c r="BD26" s="97"/>
      <c r="BE26" s="97"/>
      <c r="BF26" s="97"/>
      <c r="BG26" s="97"/>
      <c r="BH26" s="97"/>
      <c r="BI26" s="97"/>
      <c r="BJ26" s="97"/>
      <c r="BK26" s="397"/>
      <c r="BL26" s="770">
        <v>0</v>
      </c>
      <c r="BM26" s="97"/>
      <c r="BN26" s="97"/>
      <c r="BO26" s="97"/>
      <c r="BP26" s="97"/>
      <c r="BQ26" s="97"/>
      <c r="BR26" s="97"/>
      <c r="BS26" s="97"/>
      <c r="BT26" s="97"/>
      <c r="BU26" s="397"/>
      <c r="BV26" s="770">
        <v>0</v>
      </c>
      <c r="BW26" s="2114"/>
      <c r="BX26" s="1976">
        <f>SUM(N26,X26,AH26,AR26,BB26,BL26,BV26)</f>
        <v>0</v>
      </c>
      <c r="BY26" s="472"/>
      <c r="BZ26" s="1982">
        <f>BX26/$BZ$1</f>
        <v>0</v>
      </c>
    </row>
    <row r="27" spans="1:78" ht="15.75" thickBot="1" x14ac:dyDescent="0.3">
      <c r="A27" s="1983" t="s">
        <v>150</v>
      </c>
      <c r="B27" s="2411"/>
      <c r="C27" s="2411"/>
      <c r="D27" s="2411"/>
      <c r="E27" s="2411"/>
      <c r="F27" s="2411"/>
      <c r="G27" s="2411"/>
      <c r="H27" s="2411"/>
      <c r="I27" s="2411"/>
      <c r="J27" s="2411"/>
      <c r="K27" s="2411"/>
      <c r="L27" s="2493"/>
      <c r="M27" s="2035">
        <v>0</v>
      </c>
      <c r="N27" s="482">
        <f>M27*N25</f>
        <v>0</v>
      </c>
      <c r="O27" s="98"/>
      <c r="P27" s="98"/>
      <c r="Q27" s="98"/>
      <c r="R27" s="98"/>
      <c r="S27" s="98"/>
      <c r="T27" s="98"/>
      <c r="U27" s="98"/>
      <c r="V27" s="98"/>
      <c r="W27" s="772">
        <v>0</v>
      </c>
      <c r="X27" s="483">
        <f>W27*X25</f>
        <v>0</v>
      </c>
      <c r="Y27" s="98"/>
      <c r="Z27" s="98"/>
      <c r="AA27" s="98"/>
      <c r="AB27" s="98"/>
      <c r="AC27" s="98"/>
      <c r="AD27" s="98"/>
      <c r="AE27" s="98"/>
      <c r="AF27" s="98"/>
      <c r="AG27" s="772">
        <v>0</v>
      </c>
      <c r="AH27" s="483">
        <f>AG27*AH25</f>
        <v>0</v>
      </c>
      <c r="AI27" s="99"/>
      <c r="AJ27" s="99"/>
      <c r="AK27" s="99"/>
      <c r="AL27" s="99"/>
      <c r="AM27" s="99"/>
      <c r="AN27" s="99"/>
      <c r="AO27" s="99"/>
      <c r="AP27" s="99"/>
      <c r="AQ27" s="772">
        <v>0</v>
      </c>
      <c r="AR27" s="483">
        <f>AQ27*AR25</f>
        <v>0</v>
      </c>
      <c r="AS27" s="99"/>
      <c r="AT27" s="99"/>
      <c r="AU27" s="99"/>
      <c r="AV27" s="99"/>
      <c r="AW27" s="99"/>
      <c r="AX27" s="99"/>
      <c r="AY27" s="99"/>
      <c r="AZ27" s="99"/>
      <c r="BA27" s="772">
        <v>0</v>
      </c>
      <c r="BB27" s="483">
        <f>BA27*BB25</f>
        <v>0</v>
      </c>
      <c r="BC27" s="99"/>
      <c r="BD27" s="99"/>
      <c r="BE27" s="99"/>
      <c r="BF27" s="99"/>
      <c r="BG27" s="99"/>
      <c r="BH27" s="99"/>
      <c r="BI27" s="99"/>
      <c r="BJ27" s="99"/>
      <c r="BK27" s="772">
        <v>0</v>
      </c>
      <c r="BL27" s="483">
        <f>BK27*BL25</f>
        <v>0</v>
      </c>
      <c r="BM27" s="99"/>
      <c r="BN27" s="99"/>
      <c r="BO27" s="99"/>
      <c r="BP27" s="99"/>
      <c r="BQ27" s="99"/>
      <c r="BR27" s="99"/>
      <c r="BS27" s="99"/>
      <c r="BT27" s="99"/>
      <c r="BU27" s="772">
        <v>0</v>
      </c>
      <c r="BV27" s="483">
        <f>BU27*BV25</f>
        <v>0</v>
      </c>
      <c r="BW27" s="2115"/>
      <c r="BX27" s="2116">
        <f>SUM(N27,X27,AH27,AR27,BB27,BL27,BV27)</f>
        <v>0</v>
      </c>
      <c r="BY27" s="473"/>
      <c r="BZ27" s="1984">
        <f>BX27/$BZ$1</f>
        <v>0</v>
      </c>
    </row>
    <row r="28" spans="1:78" ht="15.75" thickTop="1" x14ac:dyDescent="0.25">
      <c r="A28" s="1985" t="s">
        <v>149</v>
      </c>
      <c r="B28" s="717"/>
      <c r="C28" s="403"/>
      <c r="D28" s="403"/>
      <c r="E28" s="385"/>
      <c r="F28" s="385"/>
      <c r="G28" s="385"/>
      <c r="H28" s="385"/>
      <c r="I28" s="385"/>
      <c r="J28" s="385"/>
      <c r="K28" s="385"/>
      <c r="L28" s="2050"/>
      <c r="M28" s="2036">
        <f>M25</f>
        <v>0</v>
      </c>
      <c r="N28" s="398">
        <f>N25+N26+N27</f>
        <v>0</v>
      </c>
      <c r="O28" s="89"/>
      <c r="P28" s="89"/>
      <c r="Q28" s="89"/>
      <c r="R28" s="89"/>
      <c r="S28" s="89"/>
      <c r="T28" s="89"/>
      <c r="U28" s="89"/>
      <c r="V28" s="89"/>
      <c r="W28" s="396">
        <f>W25</f>
        <v>0</v>
      </c>
      <c r="X28" s="398">
        <f>X25+X26+X27</f>
        <v>0</v>
      </c>
      <c r="Y28" s="89"/>
      <c r="Z28" s="89"/>
      <c r="AA28" s="89"/>
      <c r="AB28" s="89"/>
      <c r="AC28" s="89"/>
      <c r="AD28" s="89"/>
      <c r="AE28" s="89"/>
      <c r="AF28" s="89"/>
      <c r="AG28" s="396">
        <f>AG25</f>
        <v>0</v>
      </c>
      <c r="AH28" s="398">
        <f>AH25+AH26+AH27</f>
        <v>0</v>
      </c>
      <c r="AI28" s="101"/>
      <c r="AJ28" s="101"/>
      <c r="AK28" s="101"/>
      <c r="AL28" s="101"/>
      <c r="AM28" s="101"/>
      <c r="AN28" s="101"/>
      <c r="AO28" s="101"/>
      <c r="AP28" s="101"/>
      <c r="AQ28" s="396">
        <f>AQ25</f>
        <v>0</v>
      </c>
      <c r="AR28" s="398">
        <f>AR25+AR26+AR27</f>
        <v>0</v>
      </c>
      <c r="AS28" s="101"/>
      <c r="AT28" s="101"/>
      <c r="AU28" s="101"/>
      <c r="AV28" s="101"/>
      <c r="AW28" s="101"/>
      <c r="AX28" s="101"/>
      <c r="AY28" s="101"/>
      <c r="AZ28" s="101"/>
      <c r="BA28" s="396">
        <f>BA25</f>
        <v>0</v>
      </c>
      <c r="BB28" s="398">
        <f>BB25+BB26+BB27</f>
        <v>0</v>
      </c>
      <c r="BC28" s="101"/>
      <c r="BD28" s="101"/>
      <c r="BE28" s="101"/>
      <c r="BF28" s="101"/>
      <c r="BG28" s="101"/>
      <c r="BH28" s="101"/>
      <c r="BI28" s="101"/>
      <c r="BJ28" s="101"/>
      <c r="BK28" s="396">
        <f>BK25</f>
        <v>0</v>
      </c>
      <c r="BL28" s="398">
        <f>BL25+BL26+BL27</f>
        <v>0</v>
      </c>
      <c r="BM28" s="101"/>
      <c r="BN28" s="101"/>
      <c r="BO28" s="101"/>
      <c r="BP28" s="101"/>
      <c r="BQ28" s="101"/>
      <c r="BR28" s="101"/>
      <c r="BS28" s="101"/>
      <c r="BT28" s="101"/>
      <c r="BU28" s="396">
        <f>BU25</f>
        <v>0</v>
      </c>
      <c r="BV28" s="2084">
        <f>BV25+BV26+BV27</f>
        <v>0</v>
      </c>
      <c r="BW28" s="2113">
        <f>BW25</f>
        <v>0</v>
      </c>
      <c r="BX28" s="1980">
        <f>SUM(BX25:BX27)</f>
        <v>0</v>
      </c>
      <c r="BY28" s="392">
        <f>BW28/$BZ$1</f>
        <v>0</v>
      </c>
      <c r="BZ28" s="1980">
        <f>BX28/$BZ$1</f>
        <v>0</v>
      </c>
    </row>
    <row r="29" spans="1:78" ht="15.75" thickBot="1" x14ac:dyDescent="0.3">
      <c r="A29" s="1986"/>
      <c r="B29" s="719"/>
      <c r="C29" s="140"/>
      <c r="D29" s="141"/>
      <c r="E29" s="142"/>
      <c r="F29" s="142"/>
      <c r="G29" s="142"/>
      <c r="H29" s="142"/>
      <c r="I29" s="142"/>
      <c r="J29" s="142"/>
      <c r="K29" s="142"/>
      <c r="L29" s="2052"/>
      <c r="M29" s="2037"/>
      <c r="N29" s="144"/>
      <c r="O29" s="145"/>
      <c r="P29" s="145"/>
      <c r="Q29" s="145"/>
      <c r="R29" s="145"/>
      <c r="S29" s="145"/>
      <c r="T29" s="145"/>
      <c r="U29" s="145"/>
      <c r="V29" s="145"/>
      <c r="W29" s="146"/>
      <c r="X29" s="144"/>
      <c r="Y29" s="145"/>
      <c r="Z29" s="145"/>
      <c r="AA29" s="145"/>
      <c r="AB29" s="145"/>
      <c r="AC29" s="145"/>
      <c r="AD29" s="145"/>
      <c r="AE29" s="145"/>
      <c r="AF29" s="145"/>
      <c r="AG29" s="146"/>
      <c r="AH29" s="144"/>
      <c r="AI29" s="147"/>
      <c r="AJ29" s="147"/>
      <c r="AK29" s="147"/>
      <c r="AL29" s="147"/>
      <c r="AM29" s="147"/>
      <c r="AN29" s="147"/>
      <c r="AO29" s="147"/>
      <c r="AP29" s="147"/>
      <c r="AQ29" s="146"/>
      <c r="AR29" s="144"/>
      <c r="AS29" s="147"/>
      <c r="AT29" s="147"/>
      <c r="AU29" s="147"/>
      <c r="AV29" s="147"/>
      <c r="AW29" s="147"/>
      <c r="AX29" s="147"/>
      <c r="AY29" s="147"/>
      <c r="AZ29" s="147"/>
      <c r="BA29" s="146"/>
      <c r="BB29" s="144"/>
      <c r="BC29" s="147"/>
      <c r="BD29" s="147"/>
      <c r="BE29" s="147"/>
      <c r="BF29" s="147"/>
      <c r="BG29" s="147"/>
      <c r="BH29" s="147"/>
      <c r="BI29" s="147"/>
      <c r="BJ29" s="147"/>
      <c r="BK29" s="146"/>
      <c r="BL29" s="144"/>
      <c r="BM29" s="147"/>
      <c r="BN29" s="147"/>
      <c r="BO29" s="147"/>
      <c r="BP29" s="147"/>
      <c r="BQ29" s="147"/>
      <c r="BR29" s="147"/>
      <c r="BS29" s="147"/>
      <c r="BT29" s="147"/>
      <c r="BU29" s="146"/>
      <c r="BV29" s="144"/>
      <c r="BW29" s="2117"/>
      <c r="BX29" s="1987"/>
      <c r="BY29" s="151"/>
      <c r="BZ29" s="1987"/>
    </row>
    <row r="30" spans="1:78" ht="15.75" thickTop="1" x14ac:dyDescent="0.25">
      <c r="A30" s="1988" t="s">
        <v>152</v>
      </c>
      <c r="B30" s="1917"/>
      <c r="C30" s="720"/>
      <c r="D30" s="721"/>
      <c r="E30" s="722"/>
      <c r="F30" s="722"/>
      <c r="G30" s="722"/>
      <c r="H30" s="722"/>
      <c r="I30" s="722"/>
      <c r="J30" s="722"/>
      <c r="K30" s="722"/>
      <c r="L30" s="2053"/>
      <c r="M30" s="2038" t="s">
        <v>163</v>
      </c>
      <c r="N30" s="724" t="s">
        <v>24</v>
      </c>
      <c r="O30" s="720"/>
      <c r="P30" s="720"/>
      <c r="Q30" s="720"/>
      <c r="R30" s="720"/>
      <c r="S30" s="720"/>
      <c r="T30" s="720"/>
      <c r="U30" s="720"/>
      <c r="V30" s="720"/>
      <c r="W30" s="725" t="s">
        <v>163</v>
      </c>
      <c r="X30" s="724" t="s">
        <v>24</v>
      </c>
      <c r="Y30" s="720"/>
      <c r="Z30" s="720"/>
      <c r="AA30" s="720"/>
      <c r="AB30" s="720"/>
      <c r="AC30" s="720"/>
      <c r="AD30" s="720"/>
      <c r="AE30" s="720"/>
      <c r="AF30" s="720"/>
      <c r="AG30" s="725" t="s">
        <v>163</v>
      </c>
      <c r="AH30" s="724" t="s">
        <v>24</v>
      </c>
      <c r="AI30" s="720"/>
      <c r="AJ30" s="720"/>
      <c r="AK30" s="720"/>
      <c r="AL30" s="720"/>
      <c r="AM30" s="720"/>
      <c r="AN30" s="720"/>
      <c r="AO30" s="720"/>
      <c r="AP30" s="720"/>
      <c r="AQ30" s="725" t="s">
        <v>163</v>
      </c>
      <c r="AR30" s="724" t="s">
        <v>24</v>
      </c>
      <c r="AS30" s="720"/>
      <c r="AT30" s="720"/>
      <c r="AU30" s="720"/>
      <c r="AV30" s="720"/>
      <c r="AW30" s="720"/>
      <c r="AX30" s="720"/>
      <c r="AY30" s="720"/>
      <c r="AZ30" s="720"/>
      <c r="BA30" s="725" t="s">
        <v>163</v>
      </c>
      <c r="BB30" s="724" t="s">
        <v>24</v>
      </c>
      <c r="BC30" s="720"/>
      <c r="BD30" s="720"/>
      <c r="BE30" s="720"/>
      <c r="BF30" s="720"/>
      <c r="BG30" s="720"/>
      <c r="BH30" s="720"/>
      <c r="BI30" s="720"/>
      <c r="BJ30" s="720"/>
      <c r="BK30" s="725" t="s">
        <v>163</v>
      </c>
      <c r="BL30" s="724" t="s">
        <v>24</v>
      </c>
      <c r="BM30" s="720"/>
      <c r="BN30" s="720"/>
      <c r="BO30" s="720"/>
      <c r="BP30" s="720"/>
      <c r="BQ30" s="720"/>
      <c r="BR30" s="720"/>
      <c r="BS30" s="720"/>
      <c r="BT30" s="720"/>
      <c r="BU30" s="725" t="s">
        <v>163</v>
      </c>
      <c r="BV30" s="726" t="s">
        <v>24</v>
      </c>
      <c r="BW30" s="2118" t="s">
        <v>163</v>
      </c>
      <c r="BX30" s="1989" t="s">
        <v>24</v>
      </c>
      <c r="BY30" s="2038" t="s">
        <v>163</v>
      </c>
      <c r="BZ30" s="1989" t="s">
        <v>24</v>
      </c>
    </row>
    <row r="31" spans="1:78" ht="15" customHeight="1" x14ac:dyDescent="0.25">
      <c r="A31" s="2359" t="s">
        <v>86</v>
      </c>
      <c r="B31" s="2360"/>
      <c r="C31" s="2360"/>
      <c r="D31" s="2361"/>
      <c r="E31" s="728"/>
      <c r="F31" s="728"/>
      <c r="G31" s="728"/>
      <c r="H31" s="728"/>
      <c r="I31" s="728"/>
      <c r="J31" s="728"/>
      <c r="K31" s="728"/>
      <c r="L31" s="2054"/>
      <c r="M31" s="2039">
        <v>0</v>
      </c>
      <c r="N31" s="453">
        <v>0</v>
      </c>
      <c r="O31" s="773"/>
      <c r="P31" s="773"/>
      <c r="Q31" s="773"/>
      <c r="R31" s="773"/>
      <c r="S31" s="773"/>
      <c r="T31" s="773"/>
      <c r="U31" s="773"/>
      <c r="V31" s="773"/>
      <c r="W31" s="454">
        <v>0</v>
      </c>
      <c r="X31" s="453">
        <v>0</v>
      </c>
      <c r="Y31" s="773"/>
      <c r="Z31" s="773"/>
      <c r="AA31" s="773"/>
      <c r="AB31" s="773"/>
      <c r="AC31" s="773"/>
      <c r="AD31" s="773"/>
      <c r="AE31" s="773"/>
      <c r="AF31" s="773"/>
      <c r="AG31" s="454">
        <v>0</v>
      </c>
      <c r="AH31" s="453">
        <v>0</v>
      </c>
      <c r="AI31" s="773"/>
      <c r="AJ31" s="773"/>
      <c r="AK31" s="773"/>
      <c r="AL31" s="773"/>
      <c r="AM31" s="773"/>
      <c r="AN31" s="773"/>
      <c r="AO31" s="773"/>
      <c r="AP31" s="773"/>
      <c r="AQ31" s="454">
        <v>0</v>
      </c>
      <c r="AR31" s="453">
        <v>0</v>
      </c>
      <c r="AS31" s="773"/>
      <c r="AT31" s="773"/>
      <c r="AU31" s="773"/>
      <c r="AV31" s="773"/>
      <c r="AW31" s="773"/>
      <c r="AX31" s="773"/>
      <c r="AY31" s="773"/>
      <c r="AZ31" s="773"/>
      <c r="BA31" s="454">
        <v>0</v>
      </c>
      <c r="BB31" s="453">
        <v>0</v>
      </c>
      <c r="BC31" s="773"/>
      <c r="BD31" s="773"/>
      <c r="BE31" s="773"/>
      <c r="BF31" s="773"/>
      <c r="BG31" s="773"/>
      <c r="BH31" s="773"/>
      <c r="BI31" s="773"/>
      <c r="BJ31" s="773"/>
      <c r="BK31" s="454">
        <v>0</v>
      </c>
      <c r="BL31" s="453">
        <v>0</v>
      </c>
      <c r="BM31" s="773"/>
      <c r="BN31" s="773"/>
      <c r="BO31" s="773"/>
      <c r="BP31" s="773"/>
      <c r="BQ31" s="773"/>
      <c r="BR31" s="773"/>
      <c r="BS31" s="773"/>
      <c r="BT31" s="773"/>
      <c r="BU31" s="454">
        <v>0</v>
      </c>
      <c r="BV31" s="2085">
        <v>0</v>
      </c>
      <c r="BW31" s="2119">
        <f t="shared" ref="BW31:BX40" si="65">SUM(M31,W31,AG31,AQ31,BA31,BK31,BU31)</f>
        <v>0</v>
      </c>
      <c r="BX31" s="1990">
        <f t="shared" si="65"/>
        <v>0</v>
      </c>
      <c r="BY31" s="2091">
        <f t="shared" ref="BY31:BZ40" si="66">BW31/$BZ$1</f>
        <v>0</v>
      </c>
      <c r="BZ31" s="1990">
        <f t="shared" si="66"/>
        <v>0</v>
      </c>
    </row>
    <row r="32" spans="1:78" ht="15" customHeight="1" x14ac:dyDescent="0.25">
      <c r="A32" s="2363" t="s">
        <v>87</v>
      </c>
      <c r="B32" s="2364"/>
      <c r="C32" s="2364"/>
      <c r="D32" s="2365"/>
      <c r="E32" s="728"/>
      <c r="F32" s="728"/>
      <c r="G32" s="728"/>
      <c r="H32" s="728"/>
      <c r="I32" s="728"/>
      <c r="J32" s="728"/>
      <c r="K32" s="728"/>
      <c r="L32" s="2054"/>
      <c r="M32" s="113">
        <v>0</v>
      </c>
      <c r="N32" s="106">
        <v>0</v>
      </c>
      <c r="O32" s="774"/>
      <c r="P32" s="774"/>
      <c r="Q32" s="774"/>
      <c r="R32" s="774"/>
      <c r="S32" s="774"/>
      <c r="T32" s="774"/>
      <c r="U32" s="774"/>
      <c r="V32" s="774"/>
      <c r="W32" s="107">
        <v>0</v>
      </c>
      <c r="X32" s="106">
        <v>0</v>
      </c>
      <c r="Y32" s="774"/>
      <c r="Z32" s="774"/>
      <c r="AA32" s="774"/>
      <c r="AB32" s="774"/>
      <c r="AC32" s="774"/>
      <c r="AD32" s="774"/>
      <c r="AE32" s="774"/>
      <c r="AF32" s="774"/>
      <c r="AG32" s="107">
        <v>0</v>
      </c>
      <c r="AH32" s="106">
        <v>0</v>
      </c>
      <c r="AI32" s="774"/>
      <c r="AJ32" s="774"/>
      <c r="AK32" s="774"/>
      <c r="AL32" s="774"/>
      <c r="AM32" s="774"/>
      <c r="AN32" s="774"/>
      <c r="AO32" s="774"/>
      <c r="AP32" s="774"/>
      <c r="AQ32" s="107">
        <v>0</v>
      </c>
      <c r="AR32" s="106">
        <v>0</v>
      </c>
      <c r="AS32" s="774"/>
      <c r="AT32" s="774"/>
      <c r="AU32" s="774"/>
      <c r="AV32" s="774"/>
      <c r="AW32" s="774"/>
      <c r="AX32" s="774"/>
      <c r="AY32" s="774"/>
      <c r="AZ32" s="774"/>
      <c r="BA32" s="107">
        <v>0</v>
      </c>
      <c r="BB32" s="106">
        <v>0</v>
      </c>
      <c r="BC32" s="774"/>
      <c r="BD32" s="774"/>
      <c r="BE32" s="774"/>
      <c r="BF32" s="774"/>
      <c r="BG32" s="774"/>
      <c r="BH32" s="774"/>
      <c r="BI32" s="774"/>
      <c r="BJ32" s="774"/>
      <c r="BK32" s="107">
        <v>0</v>
      </c>
      <c r="BL32" s="106">
        <v>0</v>
      </c>
      <c r="BM32" s="774"/>
      <c r="BN32" s="774"/>
      <c r="BO32" s="774"/>
      <c r="BP32" s="774"/>
      <c r="BQ32" s="774"/>
      <c r="BR32" s="774"/>
      <c r="BS32" s="774"/>
      <c r="BT32" s="774"/>
      <c r="BU32" s="107">
        <v>0</v>
      </c>
      <c r="BV32" s="603">
        <v>0</v>
      </c>
      <c r="BW32" s="2120">
        <f t="shared" si="65"/>
        <v>0</v>
      </c>
      <c r="BX32" s="1991">
        <f t="shared" si="65"/>
        <v>0</v>
      </c>
      <c r="BY32" s="2092">
        <f t="shared" si="66"/>
        <v>0</v>
      </c>
      <c r="BZ32" s="1991">
        <f t="shared" si="66"/>
        <v>0</v>
      </c>
    </row>
    <row r="33" spans="1:78" ht="15" customHeight="1" x14ac:dyDescent="0.25">
      <c r="A33" s="2363" t="s">
        <v>88</v>
      </c>
      <c r="B33" s="2364"/>
      <c r="C33" s="2364"/>
      <c r="D33" s="2365"/>
      <c r="E33" s="728"/>
      <c r="F33" s="728"/>
      <c r="G33" s="728"/>
      <c r="H33" s="728"/>
      <c r="I33" s="728"/>
      <c r="J33" s="728"/>
      <c r="K33" s="728"/>
      <c r="L33" s="2054"/>
      <c r="M33" s="113">
        <v>0</v>
      </c>
      <c r="N33" s="106">
        <v>0</v>
      </c>
      <c r="O33" s="774"/>
      <c r="P33" s="774"/>
      <c r="Q33" s="774"/>
      <c r="R33" s="774"/>
      <c r="S33" s="774"/>
      <c r="T33" s="774"/>
      <c r="U33" s="774"/>
      <c r="V33" s="774"/>
      <c r="W33" s="107">
        <v>0</v>
      </c>
      <c r="X33" s="106">
        <v>0</v>
      </c>
      <c r="Y33" s="774"/>
      <c r="Z33" s="774"/>
      <c r="AA33" s="774"/>
      <c r="AB33" s="774"/>
      <c r="AC33" s="774"/>
      <c r="AD33" s="774"/>
      <c r="AE33" s="774"/>
      <c r="AF33" s="774"/>
      <c r="AG33" s="107">
        <v>0</v>
      </c>
      <c r="AH33" s="106">
        <v>0</v>
      </c>
      <c r="AI33" s="774"/>
      <c r="AJ33" s="774"/>
      <c r="AK33" s="774"/>
      <c r="AL33" s="774"/>
      <c r="AM33" s="774"/>
      <c r="AN33" s="774"/>
      <c r="AO33" s="774"/>
      <c r="AP33" s="774"/>
      <c r="AQ33" s="107">
        <v>0</v>
      </c>
      <c r="AR33" s="106">
        <v>0</v>
      </c>
      <c r="AS33" s="774"/>
      <c r="AT33" s="774"/>
      <c r="AU33" s="774"/>
      <c r="AV33" s="774"/>
      <c r="AW33" s="774"/>
      <c r="AX33" s="774"/>
      <c r="AY33" s="774"/>
      <c r="AZ33" s="774"/>
      <c r="BA33" s="107">
        <v>0</v>
      </c>
      <c r="BB33" s="106">
        <v>0</v>
      </c>
      <c r="BC33" s="774"/>
      <c r="BD33" s="774"/>
      <c r="BE33" s="774"/>
      <c r="BF33" s="774"/>
      <c r="BG33" s="774"/>
      <c r="BH33" s="774"/>
      <c r="BI33" s="774"/>
      <c r="BJ33" s="774"/>
      <c r="BK33" s="107">
        <v>0</v>
      </c>
      <c r="BL33" s="106">
        <v>0</v>
      </c>
      <c r="BM33" s="774"/>
      <c r="BN33" s="774"/>
      <c r="BO33" s="774"/>
      <c r="BP33" s="774"/>
      <c r="BQ33" s="774"/>
      <c r="BR33" s="774"/>
      <c r="BS33" s="774"/>
      <c r="BT33" s="774"/>
      <c r="BU33" s="107">
        <v>0</v>
      </c>
      <c r="BV33" s="603">
        <v>0</v>
      </c>
      <c r="BW33" s="2120">
        <f t="shared" si="65"/>
        <v>0</v>
      </c>
      <c r="BX33" s="1991">
        <f t="shared" si="65"/>
        <v>0</v>
      </c>
      <c r="BY33" s="2092">
        <f t="shared" si="66"/>
        <v>0</v>
      </c>
      <c r="BZ33" s="1991">
        <f t="shared" si="66"/>
        <v>0</v>
      </c>
    </row>
    <row r="34" spans="1:78" ht="15" customHeight="1" x14ac:dyDescent="0.25">
      <c r="A34" s="2363" t="s">
        <v>89</v>
      </c>
      <c r="B34" s="2364"/>
      <c r="C34" s="2364"/>
      <c r="D34" s="2365"/>
      <c r="E34" s="728"/>
      <c r="F34" s="728"/>
      <c r="G34" s="728"/>
      <c r="H34" s="728"/>
      <c r="I34" s="728"/>
      <c r="J34" s="728"/>
      <c r="K34" s="728"/>
      <c r="L34" s="2054"/>
      <c r="M34" s="113">
        <v>0</v>
      </c>
      <c r="N34" s="106">
        <v>0</v>
      </c>
      <c r="O34" s="774"/>
      <c r="P34" s="774"/>
      <c r="Q34" s="774"/>
      <c r="R34" s="774"/>
      <c r="S34" s="774"/>
      <c r="T34" s="774"/>
      <c r="U34" s="774"/>
      <c r="V34" s="774"/>
      <c r="W34" s="107">
        <v>0</v>
      </c>
      <c r="X34" s="106">
        <v>0</v>
      </c>
      <c r="Y34" s="774"/>
      <c r="Z34" s="774"/>
      <c r="AA34" s="774"/>
      <c r="AB34" s="774"/>
      <c r="AC34" s="774"/>
      <c r="AD34" s="774"/>
      <c r="AE34" s="774"/>
      <c r="AF34" s="774"/>
      <c r="AG34" s="107">
        <v>0</v>
      </c>
      <c r="AH34" s="106">
        <v>0</v>
      </c>
      <c r="AI34" s="774"/>
      <c r="AJ34" s="774"/>
      <c r="AK34" s="774"/>
      <c r="AL34" s="774"/>
      <c r="AM34" s="774"/>
      <c r="AN34" s="774"/>
      <c r="AO34" s="774"/>
      <c r="AP34" s="774"/>
      <c r="AQ34" s="107">
        <v>0</v>
      </c>
      <c r="AR34" s="106">
        <v>0</v>
      </c>
      <c r="AS34" s="774"/>
      <c r="AT34" s="774"/>
      <c r="AU34" s="774"/>
      <c r="AV34" s="774"/>
      <c r="AW34" s="774"/>
      <c r="AX34" s="774"/>
      <c r="AY34" s="774"/>
      <c r="AZ34" s="774"/>
      <c r="BA34" s="107">
        <v>0</v>
      </c>
      <c r="BB34" s="106">
        <v>0</v>
      </c>
      <c r="BC34" s="774"/>
      <c r="BD34" s="774"/>
      <c r="BE34" s="774"/>
      <c r="BF34" s="774"/>
      <c r="BG34" s="774"/>
      <c r="BH34" s="774"/>
      <c r="BI34" s="774"/>
      <c r="BJ34" s="774"/>
      <c r="BK34" s="107">
        <v>0</v>
      </c>
      <c r="BL34" s="106">
        <v>0</v>
      </c>
      <c r="BM34" s="774"/>
      <c r="BN34" s="774"/>
      <c r="BO34" s="774"/>
      <c r="BP34" s="774"/>
      <c r="BQ34" s="774"/>
      <c r="BR34" s="774"/>
      <c r="BS34" s="774"/>
      <c r="BT34" s="774"/>
      <c r="BU34" s="107">
        <v>0</v>
      </c>
      <c r="BV34" s="603">
        <v>0</v>
      </c>
      <c r="BW34" s="2120">
        <f t="shared" si="65"/>
        <v>0</v>
      </c>
      <c r="BX34" s="1991">
        <f t="shared" si="65"/>
        <v>0</v>
      </c>
      <c r="BY34" s="2092">
        <f t="shared" si="66"/>
        <v>0</v>
      </c>
      <c r="BZ34" s="1991">
        <f t="shared" si="66"/>
        <v>0</v>
      </c>
    </row>
    <row r="35" spans="1:78" ht="15" customHeight="1" x14ac:dyDescent="0.25">
      <c r="A35" s="2363" t="s">
        <v>90</v>
      </c>
      <c r="B35" s="2364"/>
      <c r="C35" s="2364"/>
      <c r="D35" s="2365"/>
      <c r="E35" s="728"/>
      <c r="F35" s="728"/>
      <c r="G35" s="728"/>
      <c r="H35" s="728"/>
      <c r="I35" s="728"/>
      <c r="J35" s="728"/>
      <c r="K35" s="728"/>
      <c r="L35" s="2054"/>
      <c r="M35" s="113">
        <v>0</v>
      </c>
      <c r="N35" s="106">
        <v>0</v>
      </c>
      <c r="O35" s="774"/>
      <c r="P35" s="774"/>
      <c r="Q35" s="774"/>
      <c r="R35" s="774"/>
      <c r="S35" s="774"/>
      <c r="T35" s="774"/>
      <c r="U35" s="774"/>
      <c r="V35" s="774"/>
      <c r="W35" s="107">
        <v>0</v>
      </c>
      <c r="X35" s="106">
        <v>0</v>
      </c>
      <c r="Y35" s="774"/>
      <c r="Z35" s="774"/>
      <c r="AA35" s="774"/>
      <c r="AB35" s="774"/>
      <c r="AC35" s="774"/>
      <c r="AD35" s="774"/>
      <c r="AE35" s="774"/>
      <c r="AF35" s="774"/>
      <c r="AG35" s="107">
        <v>0</v>
      </c>
      <c r="AH35" s="106">
        <v>0</v>
      </c>
      <c r="AI35" s="774"/>
      <c r="AJ35" s="774"/>
      <c r="AK35" s="774"/>
      <c r="AL35" s="774"/>
      <c r="AM35" s="774"/>
      <c r="AN35" s="774"/>
      <c r="AO35" s="774"/>
      <c r="AP35" s="774"/>
      <c r="AQ35" s="107">
        <v>0</v>
      </c>
      <c r="AR35" s="106">
        <v>0</v>
      </c>
      <c r="AS35" s="774"/>
      <c r="AT35" s="774"/>
      <c r="AU35" s="774"/>
      <c r="AV35" s="774"/>
      <c r="AW35" s="774"/>
      <c r="AX35" s="774"/>
      <c r="AY35" s="774"/>
      <c r="AZ35" s="774"/>
      <c r="BA35" s="107">
        <v>0</v>
      </c>
      <c r="BB35" s="106">
        <v>0</v>
      </c>
      <c r="BC35" s="774"/>
      <c r="BD35" s="774"/>
      <c r="BE35" s="774"/>
      <c r="BF35" s="774"/>
      <c r="BG35" s="774"/>
      <c r="BH35" s="774"/>
      <c r="BI35" s="774"/>
      <c r="BJ35" s="774"/>
      <c r="BK35" s="107">
        <v>0</v>
      </c>
      <c r="BL35" s="106">
        <v>0</v>
      </c>
      <c r="BM35" s="774"/>
      <c r="BN35" s="774"/>
      <c r="BO35" s="774"/>
      <c r="BP35" s="774"/>
      <c r="BQ35" s="774"/>
      <c r="BR35" s="774"/>
      <c r="BS35" s="774"/>
      <c r="BT35" s="774"/>
      <c r="BU35" s="107">
        <v>0</v>
      </c>
      <c r="BV35" s="603">
        <v>0</v>
      </c>
      <c r="BW35" s="2120">
        <f t="shared" si="65"/>
        <v>0</v>
      </c>
      <c r="BX35" s="1991">
        <f t="shared" si="65"/>
        <v>0</v>
      </c>
      <c r="BY35" s="2092">
        <f t="shared" si="66"/>
        <v>0</v>
      </c>
      <c r="BZ35" s="1991">
        <f t="shared" si="66"/>
        <v>0</v>
      </c>
    </row>
    <row r="36" spans="1:78" ht="15" customHeight="1" x14ac:dyDescent="0.25">
      <c r="A36" s="2363" t="s">
        <v>91</v>
      </c>
      <c r="B36" s="2364"/>
      <c r="C36" s="2364"/>
      <c r="D36" s="2365"/>
      <c r="E36" s="728"/>
      <c r="F36" s="728"/>
      <c r="G36" s="728"/>
      <c r="H36" s="728"/>
      <c r="I36" s="728"/>
      <c r="J36" s="728"/>
      <c r="K36" s="728"/>
      <c r="L36" s="2054"/>
      <c r="M36" s="113">
        <v>0</v>
      </c>
      <c r="N36" s="106">
        <v>0</v>
      </c>
      <c r="O36" s="774"/>
      <c r="P36" s="774"/>
      <c r="Q36" s="774"/>
      <c r="R36" s="774"/>
      <c r="S36" s="774"/>
      <c r="T36" s="774"/>
      <c r="U36" s="774"/>
      <c r="V36" s="774"/>
      <c r="W36" s="107">
        <v>0</v>
      </c>
      <c r="X36" s="106">
        <v>0</v>
      </c>
      <c r="Y36" s="774"/>
      <c r="Z36" s="774"/>
      <c r="AA36" s="774"/>
      <c r="AB36" s="774"/>
      <c r="AC36" s="774"/>
      <c r="AD36" s="774"/>
      <c r="AE36" s="774"/>
      <c r="AF36" s="774"/>
      <c r="AG36" s="107">
        <v>0</v>
      </c>
      <c r="AH36" s="106">
        <v>0</v>
      </c>
      <c r="AI36" s="774"/>
      <c r="AJ36" s="774"/>
      <c r="AK36" s="774"/>
      <c r="AL36" s="774"/>
      <c r="AM36" s="774"/>
      <c r="AN36" s="774"/>
      <c r="AO36" s="774"/>
      <c r="AP36" s="774"/>
      <c r="AQ36" s="107">
        <v>0</v>
      </c>
      <c r="AR36" s="106">
        <v>0</v>
      </c>
      <c r="AS36" s="774"/>
      <c r="AT36" s="774"/>
      <c r="AU36" s="774"/>
      <c r="AV36" s="774"/>
      <c r="AW36" s="774"/>
      <c r="AX36" s="774"/>
      <c r="AY36" s="774"/>
      <c r="AZ36" s="774"/>
      <c r="BA36" s="107">
        <v>0</v>
      </c>
      <c r="BB36" s="106">
        <v>0</v>
      </c>
      <c r="BC36" s="774"/>
      <c r="BD36" s="774"/>
      <c r="BE36" s="774"/>
      <c r="BF36" s="774"/>
      <c r="BG36" s="774"/>
      <c r="BH36" s="774"/>
      <c r="BI36" s="774"/>
      <c r="BJ36" s="774"/>
      <c r="BK36" s="107">
        <v>0</v>
      </c>
      <c r="BL36" s="106">
        <v>0</v>
      </c>
      <c r="BM36" s="774"/>
      <c r="BN36" s="774"/>
      <c r="BO36" s="774"/>
      <c r="BP36" s="774"/>
      <c r="BQ36" s="774"/>
      <c r="BR36" s="774"/>
      <c r="BS36" s="774"/>
      <c r="BT36" s="774"/>
      <c r="BU36" s="107">
        <v>0</v>
      </c>
      <c r="BV36" s="603">
        <v>0</v>
      </c>
      <c r="BW36" s="2120">
        <f t="shared" si="65"/>
        <v>0</v>
      </c>
      <c r="BX36" s="1991">
        <f t="shared" si="65"/>
        <v>0</v>
      </c>
      <c r="BY36" s="2092">
        <f t="shared" si="66"/>
        <v>0</v>
      </c>
      <c r="BZ36" s="1991">
        <f t="shared" si="66"/>
        <v>0</v>
      </c>
    </row>
    <row r="37" spans="1:78" ht="15" customHeight="1" x14ac:dyDescent="0.25">
      <c r="A37" s="2363" t="s">
        <v>92</v>
      </c>
      <c r="B37" s="2364"/>
      <c r="C37" s="2364"/>
      <c r="D37" s="2365"/>
      <c r="E37" s="728"/>
      <c r="F37" s="728"/>
      <c r="G37" s="728"/>
      <c r="H37" s="728"/>
      <c r="I37" s="728"/>
      <c r="J37" s="728"/>
      <c r="K37" s="728"/>
      <c r="L37" s="2054"/>
      <c r="M37" s="113">
        <v>0</v>
      </c>
      <c r="N37" s="106">
        <v>0</v>
      </c>
      <c r="O37" s="774"/>
      <c r="P37" s="774"/>
      <c r="Q37" s="774"/>
      <c r="R37" s="774"/>
      <c r="S37" s="774"/>
      <c r="T37" s="774"/>
      <c r="U37" s="774"/>
      <c r="V37" s="774"/>
      <c r="W37" s="107">
        <v>0</v>
      </c>
      <c r="X37" s="106">
        <v>0</v>
      </c>
      <c r="Y37" s="774"/>
      <c r="Z37" s="774"/>
      <c r="AA37" s="774"/>
      <c r="AB37" s="774"/>
      <c r="AC37" s="774"/>
      <c r="AD37" s="774"/>
      <c r="AE37" s="774"/>
      <c r="AF37" s="774"/>
      <c r="AG37" s="107">
        <v>0</v>
      </c>
      <c r="AH37" s="106">
        <v>0</v>
      </c>
      <c r="AI37" s="774"/>
      <c r="AJ37" s="774"/>
      <c r="AK37" s="774"/>
      <c r="AL37" s="774"/>
      <c r="AM37" s="774"/>
      <c r="AN37" s="774"/>
      <c r="AO37" s="774"/>
      <c r="AP37" s="774"/>
      <c r="AQ37" s="107">
        <v>0</v>
      </c>
      <c r="AR37" s="106">
        <v>0</v>
      </c>
      <c r="AS37" s="774"/>
      <c r="AT37" s="774"/>
      <c r="AU37" s="774"/>
      <c r="AV37" s="774"/>
      <c r="AW37" s="774"/>
      <c r="AX37" s="774"/>
      <c r="AY37" s="774"/>
      <c r="AZ37" s="774"/>
      <c r="BA37" s="107">
        <v>0</v>
      </c>
      <c r="BB37" s="106">
        <v>0</v>
      </c>
      <c r="BC37" s="774"/>
      <c r="BD37" s="774"/>
      <c r="BE37" s="774"/>
      <c r="BF37" s="774"/>
      <c r="BG37" s="774"/>
      <c r="BH37" s="774"/>
      <c r="BI37" s="774"/>
      <c r="BJ37" s="774"/>
      <c r="BK37" s="107">
        <v>0</v>
      </c>
      <c r="BL37" s="106">
        <v>0</v>
      </c>
      <c r="BM37" s="774"/>
      <c r="BN37" s="774"/>
      <c r="BO37" s="774"/>
      <c r="BP37" s="774"/>
      <c r="BQ37" s="774"/>
      <c r="BR37" s="774"/>
      <c r="BS37" s="774"/>
      <c r="BT37" s="774"/>
      <c r="BU37" s="107">
        <v>0</v>
      </c>
      <c r="BV37" s="603">
        <v>0</v>
      </c>
      <c r="BW37" s="2120">
        <f t="shared" si="65"/>
        <v>0</v>
      </c>
      <c r="BX37" s="1991">
        <f t="shared" si="65"/>
        <v>0</v>
      </c>
      <c r="BY37" s="2092">
        <f t="shared" si="66"/>
        <v>0</v>
      </c>
      <c r="BZ37" s="1991">
        <f t="shared" si="66"/>
        <v>0</v>
      </c>
    </row>
    <row r="38" spans="1:78" ht="15" customHeight="1" x14ac:dyDescent="0.25">
      <c r="A38" s="2363" t="s">
        <v>93</v>
      </c>
      <c r="B38" s="2364"/>
      <c r="C38" s="2364"/>
      <c r="D38" s="2365"/>
      <c r="E38" s="728"/>
      <c r="F38" s="728"/>
      <c r="G38" s="728"/>
      <c r="H38" s="728"/>
      <c r="I38" s="728"/>
      <c r="J38" s="728"/>
      <c r="K38" s="728"/>
      <c r="L38" s="2054"/>
      <c r="M38" s="113">
        <v>0</v>
      </c>
      <c r="N38" s="106">
        <v>0</v>
      </c>
      <c r="O38" s="774"/>
      <c r="P38" s="774"/>
      <c r="Q38" s="774"/>
      <c r="R38" s="774"/>
      <c r="S38" s="774"/>
      <c r="T38" s="774"/>
      <c r="U38" s="774"/>
      <c r="V38" s="774"/>
      <c r="W38" s="107">
        <v>0</v>
      </c>
      <c r="X38" s="106">
        <v>0</v>
      </c>
      <c r="Y38" s="774"/>
      <c r="Z38" s="774"/>
      <c r="AA38" s="774"/>
      <c r="AB38" s="774"/>
      <c r="AC38" s="774"/>
      <c r="AD38" s="774"/>
      <c r="AE38" s="774"/>
      <c r="AF38" s="774"/>
      <c r="AG38" s="107">
        <v>0</v>
      </c>
      <c r="AH38" s="106">
        <v>0</v>
      </c>
      <c r="AI38" s="774"/>
      <c r="AJ38" s="774"/>
      <c r="AK38" s="774"/>
      <c r="AL38" s="774"/>
      <c r="AM38" s="774"/>
      <c r="AN38" s="774"/>
      <c r="AO38" s="774"/>
      <c r="AP38" s="774"/>
      <c r="AQ38" s="107">
        <v>0</v>
      </c>
      <c r="AR38" s="106">
        <v>0</v>
      </c>
      <c r="AS38" s="774"/>
      <c r="AT38" s="774"/>
      <c r="AU38" s="774"/>
      <c r="AV38" s="774"/>
      <c r="AW38" s="774"/>
      <c r="AX38" s="774"/>
      <c r="AY38" s="774"/>
      <c r="AZ38" s="774"/>
      <c r="BA38" s="107">
        <v>0</v>
      </c>
      <c r="BB38" s="106">
        <v>0</v>
      </c>
      <c r="BC38" s="774"/>
      <c r="BD38" s="774"/>
      <c r="BE38" s="774"/>
      <c r="BF38" s="774"/>
      <c r="BG38" s="774"/>
      <c r="BH38" s="774"/>
      <c r="BI38" s="774"/>
      <c r="BJ38" s="774"/>
      <c r="BK38" s="107">
        <v>0</v>
      </c>
      <c r="BL38" s="106">
        <v>0</v>
      </c>
      <c r="BM38" s="774"/>
      <c r="BN38" s="774"/>
      <c r="BO38" s="774"/>
      <c r="BP38" s="774"/>
      <c r="BQ38" s="774"/>
      <c r="BR38" s="774"/>
      <c r="BS38" s="774"/>
      <c r="BT38" s="774"/>
      <c r="BU38" s="107">
        <v>0</v>
      </c>
      <c r="BV38" s="603">
        <v>0</v>
      </c>
      <c r="BW38" s="2120">
        <f t="shared" si="65"/>
        <v>0</v>
      </c>
      <c r="BX38" s="1991">
        <f t="shared" si="65"/>
        <v>0</v>
      </c>
      <c r="BY38" s="2092">
        <f t="shared" si="66"/>
        <v>0</v>
      </c>
      <c r="BZ38" s="1991">
        <f t="shared" si="66"/>
        <v>0</v>
      </c>
    </row>
    <row r="39" spans="1:78" ht="15" customHeight="1" x14ac:dyDescent="0.25">
      <c r="A39" s="2363" t="s">
        <v>94</v>
      </c>
      <c r="B39" s="2364"/>
      <c r="C39" s="2364"/>
      <c r="D39" s="2365"/>
      <c r="E39" s="728"/>
      <c r="F39" s="728"/>
      <c r="G39" s="728"/>
      <c r="H39" s="728"/>
      <c r="I39" s="728"/>
      <c r="J39" s="728"/>
      <c r="K39" s="728"/>
      <c r="L39" s="2054"/>
      <c r="M39" s="113">
        <v>0</v>
      </c>
      <c r="N39" s="106">
        <v>0</v>
      </c>
      <c r="O39" s="774"/>
      <c r="P39" s="774"/>
      <c r="Q39" s="774"/>
      <c r="R39" s="774"/>
      <c r="S39" s="774"/>
      <c r="T39" s="774"/>
      <c r="U39" s="774"/>
      <c r="V39" s="774"/>
      <c r="W39" s="107">
        <v>0</v>
      </c>
      <c r="X39" s="106">
        <v>0</v>
      </c>
      <c r="Y39" s="774"/>
      <c r="Z39" s="774"/>
      <c r="AA39" s="774"/>
      <c r="AB39" s="774"/>
      <c r="AC39" s="774"/>
      <c r="AD39" s="774"/>
      <c r="AE39" s="774"/>
      <c r="AF39" s="774"/>
      <c r="AG39" s="107">
        <v>0</v>
      </c>
      <c r="AH39" s="106">
        <v>0</v>
      </c>
      <c r="AI39" s="774"/>
      <c r="AJ39" s="774"/>
      <c r="AK39" s="774"/>
      <c r="AL39" s="774"/>
      <c r="AM39" s="774"/>
      <c r="AN39" s="774"/>
      <c r="AO39" s="774"/>
      <c r="AP39" s="774"/>
      <c r="AQ39" s="107">
        <v>0</v>
      </c>
      <c r="AR39" s="106">
        <v>0</v>
      </c>
      <c r="AS39" s="774"/>
      <c r="AT39" s="774"/>
      <c r="AU39" s="774"/>
      <c r="AV39" s="774"/>
      <c r="AW39" s="774"/>
      <c r="AX39" s="774"/>
      <c r="AY39" s="774"/>
      <c r="AZ39" s="774"/>
      <c r="BA39" s="107">
        <v>0</v>
      </c>
      <c r="BB39" s="106">
        <v>0</v>
      </c>
      <c r="BC39" s="774"/>
      <c r="BD39" s="774"/>
      <c r="BE39" s="774"/>
      <c r="BF39" s="774"/>
      <c r="BG39" s="774"/>
      <c r="BH39" s="774"/>
      <c r="BI39" s="774"/>
      <c r="BJ39" s="774"/>
      <c r="BK39" s="107">
        <v>0</v>
      </c>
      <c r="BL39" s="106">
        <v>0</v>
      </c>
      <c r="BM39" s="774"/>
      <c r="BN39" s="774"/>
      <c r="BO39" s="774"/>
      <c r="BP39" s="774"/>
      <c r="BQ39" s="774"/>
      <c r="BR39" s="774"/>
      <c r="BS39" s="774"/>
      <c r="BT39" s="774"/>
      <c r="BU39" s="107">
        <v>0</v>
      </c>
      <c r="BV39" s="603">
        <v>0</v>
      </c>
      <c r="BW39" s="2120">
        <f t="shared" si="65"/>
        <v>0</v>
      </c>
      <c r="BX39" s="1991">
        <f t="shared" si="65"/>
        <v>0</v>
      </c>
      <c r="BY39" s="2092">
        <f t="shared" si="66"/>
        <v>0</v>
      </c>
      <c r="BZ39" s="1991">
        <f t="shared" si="66"/>
        <v>0</v>
      </c>
    </row>
    <row r="40" spans="1:78" ht="15" customHeight="1" x14ac:dyDescent="0.25">
      <c r="A40" s="2363" t="s">
        <v>95</v>
      </c>
      <c r="B40" s="2364"/>
      <c r="C40" s="2364"/>
      <c r="D40" s="2365"/>
      <c r="E40" s="728"/>
      <c r="F40" s="728"/>
      <c r="G40" s="728"/>
      <c r="H40" s="728"/>
      <c r="I40" s="728"/>
      <c r="J40" s="728"/>
      <c r="K40" s="728"/>
      <c r="L40" s="2054"/>
      <c r="M40" s="2040">
        <v>0</v>
      </c>
      <c r="N40" s="456">
        <v>0</v>
      </c>
      <c r="O40" s="775"/>
      <c r="P40" s="775"/>
      <c r="Q40" s="775"/>
      <c r="R40" s="775"/>
      <c r="S40" s="775"/>
      <c r="T40" s="775"/>
      <c r="U40" s="775"/>
      <c r="V40" s="775"/>
      <c r="W40" s="457">
        <v>0</v>
      </c>
      <c r="X40" s="456">
        <v>0</v>
      </c>
      <c r="Y40" s="775"/>
      <c r="Z40" s="775"/>
      <c r="AA40" s="775"/>
      <c r="AB40" s="775"/>
      <c r="AC40" s="775"/>
      <c r="AD40" s="775"/>
      <c r="AE40" s="775"/>
      <c r="AF40" s="775"/>
      <c r="AG40" s="457">
        <v>0</v>
      </c>
      <c r="AH40" s="456">
        <v>0</v>
      </c>
      <c r="AI40" s="775"/>
      <c r="AJ40" s="775"/>
      <c r="AK40" s="775"/>
      <c r="AL40" s="775"/>
      <c r="AM40" s="775"/>
      <c r="AN40" s="775"/>
      <c r="AO40" s="775"/>
      <c r="AP40" s="775"/>
      <c r="AQ40" s="457">
        <v>0</v>
      </c>
      <c r="AR40" s="456">
        <v>0</v>
      </c>
      <c r="AS40" s="775"/>
      <c r="AT40" s="775"/>
      <c r="AU40" s="775"/>
      <c r="AV40" s="775"/>
      <c r="AW40" s="775"/>
      <c r="AX40" s="775"/>
      <c r="AY40" s="775"/>
      <c r="AZ40" s="775"/>
      <c r="BA40" s="457">
        <v>0</v>
      </c>
      <c r="BB40" s="456">
        <v>0</v>
      </c>
      <c r="BC40" s="775"/>
      <c r="BD40" s="775"/>
      <c r="BE40" s="775"/>
      <c r="BF40" s="775"/>
      <c r="BG40" s="775"/>
      <c r="BH40" s="775"/>
      <c r="BI40" s="775"/>
      <c r="BJ40" s="775"/>
      <c r="BK40" s="457">
        <v>0</v>
      </c>
      <c r="BL40" s="456">
        <v>0</v>
      </c>
      <c r="BM40" s="775"/>
      <c r="BN40" s="775"/>
      <c r="BO40" s="775"/>
      <c r="BP40" s="775"/>
      <c r="BQ40" s="775"/>
      <c r="BR40" s="775"/>
      <c r="BS40" s="775"/>
      <c r="BT40" s="775"/>
      <c r="BU40" s="457">
        <v>0</v>
      </c>
      <c r="BV40" s="770">
        <v>0</v>
      </c>
      <c r="BW40" s="2121">
        <f t="shared" si="65"/>
        <v>0</v>
      </c>
      <c r="BX40" s="1992">
        <f t="shared" si="65"/>
        <v>0</v>
      </c>
      <c r="BY40" s="2093">
        <f t="shared" si="66"/>
        <v>0</v>
      </c>
      <c r="BZ40" s="1992">
        <f t="shared" si="66"/>
        <v>0</v>
      </c>
    </row>
    <row r="41" spans="1:78" ht="15" customHeight="1" x14ac:dyDescent="0.25">
      <c r="A41" s="2359" t="s">
        <v>155</v>
      </c>
      <c r="B41" s="2360"/>
      <c r="C41" s="2360"/>
      <c r="D41" s="2360"/>
      <c r="E41" s="733"/>
      <c r="F41" s="733"/>
      <c r="G41" s="733"/>
      <c r="H41" s="733"/>
      <c r="I41" s="733"/>
      <c r="J41" s="733"/>
      <c r="K41" s="733"/>
      <c r="L41" s="2055"/>
      <c r="M41" s="416"/>
      <c r="N41" s="414"/>
      <c r="O41" s="734"/>
      <c r="P41" s="734"/>
      <c r="Q41" s="734"/>
      <c r="R41" s="734"/>
      <c r="S41" s="734"/>
      <c r="T41" s="734"/>
      <c r="U41" s="734"/>
      <c r="V41" s="734"/>
      <c r="W41" s="416"/>
      <c r="X41" s="414"/>
      <c r="Y41" s="734"/>
      <c r="Z41" s="734"/>
      <c r="AA41" s="734"/>
      <c r="AB41" s="734"/>
      <c r="AC41" s="734"/>
      <c r="AD41" s="734"/>
      <c r="AE41" s="734"/>
      <c r="AF41" s="734"/>
      <c r="AG41" s="416"/>
      <c r="AH41" s="414"/>
      <c r="AI41" s="734"/>
      <c r="AJ41" s="734"/>
      <c r="AK41" s="734"/>
      <c r="AL41" s="734"/>
      <c r="AM41" s="734"/>
      <c r="AN41" s="734"/>
      <c r="AO41" s="734"/>
      <c r="AP41" s="734"/>
      <c r="AQ41" s="416"/>
      <c r="AR41" s="414"/>
      <c r="AS41" s="734"/>
      <c r="AT41" s="734"/>
      <c r="AU41" s="734"/>
      <c r="AV41" s="734"/>
      <c r="AW41" s="734"/>
      <c r="AX41" s="734"/>
      <c r="AY41" s="734"/>
      <c r="AZ41" s="734"/>
      <c r="BA41" s="416"/>
      <c r="BB41" s="414"/>
      <c r="BC41" s="734"/>
      <c r="BD41" s="734"/>
      <c r="BE41" s="734"/>
      <c r="BF41" s="734"/>
      <c r="BG41" s="734"/>
      <c r="BH41" s="734"/>
      <c r="BI41" s="734"/>
      <c r="BJ41" s="734"/>
      <c r="BK41" s="416"/>
      <c r="BL41" s="414"/>
      <c r="BM41" s="734"/>
      <c r="BN41" s="734"/>
      <c r="BO41" s="734"/>
      <c r="BP41" s="734"/>
      <c r="BQ41" s="734"/>
      <c r="BR41" s="734"/>
      <c r="BS41" s="734"/>
      <c r="BT41" s="734"/>
      <c r="BU41" s="416"/>
      <c r="BV41" s="414"/>
      <c r="BW41" s="2122"/>
      <c r="BX41" s="1993"/>
      <c r="BY41" s="2094"/>
      <c r="BZ41" s="1993"/>
    </row>
    <row r="42" spans="1:78" ht="15" customHeight="1" x14ac:dyDescent="0.25">
      <c r="A42" s="2366" t="s">
        <v>157</v>
      </c>
      <c r="B42" s="2180"/>
      <c r="C42" s="2180"/>
      <c r="D42" s="2181"/>
      <c r="E42" s="776"/>
      <c r="F42" s="776"/>
      <c r="G42" s="776"/>
      <c r="H42" s="776"/>
      <c r="I42" s="776"/>
      <c r="J42" s="776"/>
      <c r="K42" s="776"/>
      <c r="L42" s="2056"/>
      <c r="M42" s="113">
        <v>0</v>
      </c>
      <c r="N42" s="106">
        <v>0</v>
      </c>
      <c r="O42" s="777"/>
      <c r="P42" s="777"/>
      <c r="Q42" s="777"/>
      <c r="R42" s="777"/>
      <c r="S42" s="777"/>
      <c r="T42" s="777"/>
      <c r="U42" s="777"/>
      <c r="V42" s="777"/>
      <c r="W42" s="107">
        <v>0</v>
      </c>
      <c r="X42" s="106">
        <v>0</v>
      </c>
      <c r="Y42" s="777"/>
      <c r="Z42" s="777"/>
      <c r="AA42" s="777"/>
      <c r="AB42" s="777"/>
      <c r="AC42" s="777"/>
      <c r="AD42" s="777"/>
      <c r="AE42" s="777"/>
      <c r="AF42" s="777"/>
      <c r="AG42" s="107">
        <v>0</v>
      </c>
      <c r="AH42" s="106">
        <v>0</v>
      </c>
      <c r="AI42" s="777"/>
      <c r="AJ42" s="777"/>
      <c r="AK42" s="777"/>
      <c r="AL42" s="777"/>
      <c r="AM42" s="777"/>
      <c r="AN42" s="777"/>
      <c r="AO42" s="777"/>
      <c r="AP42" s="777"/>
      <c r="AQ42" s="107">
        <v>0</v>
      </c>
      <c r="AR42" s="106">
        <v>0</v>
      </c>
      <c r="AS42" s="777"/>
      <c r="AT42" s="777"/>
      <c r="AU42" s="777"/>
      <c r="AV42" s="777"/>
      <c r="AW42" s="777"/>
      <c r="AX42" s="777"/>
      <c r="AY42" s="777"/>
      <c r="AZ42" s="777"/>
      <c r="BA42" s="107">
        <v>0</v>
      </c>
      <c r="BB42" s="106">
        <v>0</v>
      </c>
      <c r="BC42" s="777"/>
      <c r="BD42" s="777"/>
      <c r="BE42" s="777"/>
      <c r="BF42" s="777"/>
      <c r="BG42" s="777"/>
      <c r="BH42" s="777"/>
      <c r="BI42" s="777"/>
      <c r="BJ42" s="777"/>
      <c r="BK42" s="107">
        <v>0</v>
      </c>
      <c r="BL42" s="106">
        <v>0</v>
      </c>
      <c r="BM42" s="777"/>
      <c r="BN42" s="777"/>
      <c r="BO42" s="777"/>
      <c r="BP42" s="777"/>
      <c r="BQ42" s="777"/>
      <c r="BR42" s="777"/>
      <c r="BS42" s="777"/>
      <c r="BT42" s="777"/>
      <c r="BU42" s="107">
        <v>0</v>
      </c>
      <c r="BV42" s="603">
        <v>0</v>
      </c>
      <c r="BW42" s="2120">
        <f t="shared" ref="BW42:BX47" si="67">SUM(M42,W42,AG42,AQ42,BA42,BK42,BU42)</f>
        <v>0</v>
      </c>
      <c r="BX42" s="1991">
        <f t="shared" si="67"/>
        <v>0</v>
      </c>
      <c r="BY42" s="2092">
        <f t="shared" ref="BY42:BZ48" si="68">BW42/$BZ$1</f>
        <v>0</v>
      </c>
      <c r="BZ42" s="1991">
        <f t="shared" si="68"/>
        <v>0</v>
      </c>
    </row>
    <row r="43" spans="1:78" ht="15" customHeight="1" x14ac:dyDescent="0.25">
      <c r="A43" s="2366" t="s">
        <v>157</v>
      </c>
      <c r="B43" s="2180"/>
      <c r="C43" s="2180"/>
      <c r="D43" s="2181"/>
      <c r="E43" s="776"/>
      <c r="F43" s="776"/>
      <c r="G43" s="776"/>
      <c r="H43" s="776"/>
      <c r="I43" s="776"/>
      <c r="J43" s="776"/>
      <c r="K43" s="776"/>
      <c r="L43" s="2056"/>
      <c r="M43" s="113">
        <v>0</v>
      </c>
      <c r="N43" s="106">
        <v>0</v>
      </c>
      <c r="O43" s="777"/>
      <c r="P43" s="777"/>
      <c r="Q43" s="777"/>
      <c r="R43" s="777"/>
      <c r="S43" s="777"/>
      <c r="T43" s="777"/>
      <c r="U43" s="777"/>
      <c r="V43" s="777"/>
      <c r="W43" s="107">
        <v>0</v>
      </c>
      <c r="X43" s="106">
        <v>0</v>
      </c>
      <c r="Y43" s="777"/>
      <c r="Z43" s="777"/>
      <c r="AA43" s="777"/>
      <c r="AB43" s="777"/>
      <c r="AC43" s="777"/>
      <c r="AD43" s="777"/>
      <c r="AE43" s="777"/>
      <c r="AF43" s="777"/>
      <c r="AG43" s="107">
        <v>0</v>
      </c>
      <c r="AH43" s="106">
        <v>0</v>
      </c>
      <c r="AI43" s="777"/>
      <c r="AJ43" s="777"/>
      <c r="AK43" s="777"/>
      <c r="AL43" s="777"/>
      <c r="AM43" s="777"/>
      <c r="AN43" s="777"/>
      <c r="AO43" s="777"/>
      <c r="AP43" s="777"/>
      <c r="AQ43" s="107">
        <v>0</v>
      </c>
      <c r="AR43" s="106">
        <v>0</v>
      </c>
      <c r="AS43" s="777"/>
      <c r="AT43" s="777"/>
      <c r="AU43" s="777"/>
      <c r="AV43" s="777"/>
      <c r="AW43" s="777"/>
      <c r="AX43" s="777"/>
      <c r="AY43" s="777"/>
      <c r="AZ43" s="777"/>
      <c r="BA43" s="107">
        <v>0</v>
      </c>
      <c r="BB43" s="106">
        <v>0</v>
      </c>
      <c r="BC43" s="777"/>
      <c r="BD43" s="777"/>
      <c r="BE43" s="777"/>
      <c r="BF43" s="777"/>
      <c r="BG43" s="777"/>
      <c r="BH43" s="777"/>
      <c r="BI43" s="777"/>
      <c r="BJ43" s="777"/>
      <c r="BK43" s="107">
        <v>0</v>
      </c>
      <c r="BL43" s="106">
        <v>0</v>
      </c>
      <c r="BM43" s="777"/>
      <c r="BN43" s="777"/>
      <c r="BO43" s="777"/>
      <c r="BP43" s="777"/>
      <c r="BQ43" s="777"/>
      <c r="BR43" s="777"/>
      <c r="BS43" s="777"/>
      <c r="BT43" s="777"/>
      <c r="BU43" s="107">
        <v>0</v>
      </c>
      <c r="BV43" s="603">
        <v>0</v>
      </c>
      <c r="BW43" s="2120">
        <f t="shared" si="67"/>
        <v>0</v>
      </c>
      <c r="BX43" s="1991">
        <f t="shared" si="67"/>
        <v>0</v>
      </c>
      <c r="BY43" s="2092">
        <f t="shared" si="68"/>
        <v>0</v>
      </c>
      <c r="BZ43" s="1991">
        <f t="shared" si="68"/>
        <v>0</v>
      </c>
    </row>
    <row r="44" spans="1:78" ht="15" customHeight="1" x14ac:dyDescent="0.25">
      <c r="A44" s="2366" t="s">
        <v>157</v>
      </c>
      <c r="B44" s="2180"/>
      <c r="C44" s="2180"/>
      <c r="D44" s="2181"/>
      <c r="E44" s="776"/>
      <c r="F44" s="776"/>
      <c r="G44" s="776"/>
      <c r="H44" s="776"/>
      <c r="I44" s="776"/>
      <c r="J44" s="776"/>
      <c r="K44" s="776"/>
      <c r="L44" s="2056"/>
      <c r="M44" s="113">
        <v>0</v>
      </c>
      <c r="N44" s="106">
        <v>0</v>
      </c>
      <c r="O44" s="777"/>
      <c r="P44" s="777"/>
      <c r="Q44" s="777"/>
      <c r="R44" s="777"/>
      <c r="S44" s="777"/>
      <c r="T44" s="777"/>
      <c r="U44" s="777"/>
      <c r="V44" s="777"/>
      <c r="W44" s="107">
        <v>0</v>
      </c>
      <c r="X44" s="106">
        <v>0</v>
      </c>
      <c r="Y44" s="777"/>
      <c r="Z44" s="777"/>
      <c r="AA44" s="777"/>
      <c r="AB44" s="777"/>
      <c r="AC44" s="777"/>
      <c r="AD44" s="777"/>
      <c r="AE44" s="777"/>
      <c r="AF44" s="777"/>
      <c r="AG44" s="107">
        <v>0</v>
      </c>
      <c r="AH44" s="106">
        <v>0</v>
      </c>
      <c r="AI44" s="777"/>
      <c r="AJ44" s="777"/>
      <c r="AK44" s="777"/>
      <c r="AL44" s="777"/>
      <c r="AM44" s="777"/>
      <c r="AN44" s="777"/>
      <c r="AO44" s="777"/>
      <c r="AP44" s="777"/>
      <c r="AQ44" s="107">
        <v>0</v>
      </c>
      <c r="AR44" s="106">
        <v>0</v>
      </c>
      <c r="AS44" s="777"/>
      <c r="AT44" s="777"/>
      <c r="AU44" s="777"/>
      <c r="AV44" s="777"/>
      <c r="AW44" s="777"/>
      <c r="AX44" s="777"/>
      <c r="AY44" s="777"/>
      <c r="AZ44" s="777"/>
      <c r="BA44" s="107">
        <v>0</v>
      </c>
      <c r="BB44" s="106">
        <v>0</v>
      </c>
      <c r="BC44" s="777"/>
      <c r="BD44" s="777"/>
      <c r="BE44" s="777"/>
      <c r="BF44" s="777"/>
      <c r="BG44" s="777"/>
      <c r="BH44" s="777"/>
      <c r="BI44" s="777"/>
      <c r="BJ44" s="777"/>
      <c r="BK44" s="107">
        <v>0</v>
      </c>
      <c r="BL44" s="106">
        <v>0</v>
      </c>
      <c r="BM44" s="777"/>
      <c r="BN44" s="777"/>
      <c r="BO44" s="777"/>
      <c r="BP44" s="777"/>
      <c r="BQ44" s="777"/>
      <c r="BR44" s="777"/>
      <c r="BS44" s="777"/>
      <c r="BT44" s="777"/>
      <c r="BU44" s="107">
        <v>0</v>
      </c>
      <c r="BV44" s="603">
        <v>0</v>
      </c>
      <c r="BW44" s="2120">
        <f t="shared" si="67"/>
        <v>0</v>
      </c>
      <c r="BX44" s="1991">
        <f t="shared" si="67"/>
        <v>0</v>
      </c>
      <c r="BY44" s="2092">
        <f t="shared" si="68"/>
        <v>0</v>
      </c>
      <c r="BZ44" s="1991">
        <f t="shared" si="68"/>
        <v>0</v>
      </c>
    </row>
    <row r="45" spans="1:78" ht="15" customHeight="1" x14ac:dyDescent="0.25">
      <c r="A45" s="2366" t="s">
        <v>157</v>
      </c>
      <c r="B45" s="2180"/>
      <c r="C45" s="2180"/>
      <c r="D45" s="2181"/>
      <c r="E45" s="776"/>
      <c r="F45" s="776"/>
      <c r="G45" s="776"/>
      <c r="H45" s="776"/>
      <c r="I45" s="776"/>
      <c r="J45" s="776"/>
      <c r="K45" s="776"/>
      <c r="L45" s="2056"/>
      <c r="M45" s="113">
        <v>0</v>
      </c>
      <c r="N45" s="106">
        <v>0</v>
      </c>
      <c r="O45" s="777"/>
      <c r="P45" s="777"/>
      <c r="Q45" s="777"/>
      <c r="R45" s="777"/>
      <c r="S45" s="777"/>
      <c r="T45" s="777"/>
      <c r="U45" s="777"/>
      <c r="V45" s="777"/>
      <c r="W45" s="107">
        <v>0</v>
      </c>
      <c r="X45" s="106">
        <v>0</v>
      </c>
      <c r="Y45" s="777"/>
      <c r="Z45" s="777"/>
      <c r="AA45" s="777"/>
      <c r="AB45" s="777"/>
      <c r="AC45" s="777"/>
      <c r="AD45" s="777"/>
      <c r="AE45" s="777"/>
      <c r="AF45" s="777"/>
      <c r="AG45" s="107">
        <v>0</v>
      </c>
      <c r="AH45" s="106">
        <v>0</v>
      </c>
      <c r="AI45" s="777"/>
      <c r="AJ45" s="777"/>
      <c r="AK45" s="777"/>
      <c r="AL45" s="777"/>
      <c r="AM45" s="777"/>
      <c r="AN45" s="777"/>
      <c r="AO45" s="777"/>
      <c r="AP45" s="777"/>
      <c r="AQ45" s="107">
        <v>0</v>
      </c>
      <c r="AR45" s="106">
        <v>0</v>
      </c>
      <c r="AS45" s="777"/>
      <c r="AT45" s="777"/>
      <c r="AU45" s="777"/>
      <c r="AV45" s="777"/>
      <c r="AW45" s="777"/>
      <c r="AX45" s="777"/>
      <c r="AY45" s="777"/>
      <c r="AZ45" s="777"/>
      <c r="BA45" s="107">
        <v>0</v>
      </c>
      <c r="BB45" s="106">
        <v>0</v>
      </c>
      <c r="BC45" s="777"/>
      <c r="BD45" s="777"/>
      <c r="BE45" s="777"/>
      <c r="BF45" s="777"/>
      <c r="BG45" s="777"/>
      <c r="BH45" s="777"/>
      <c r="BI45" s="777"/>
      <c r="BJ45" s="777"/>
      <c r="BK45" s="107">
        <v>0</v>
      </c>
      <c r="BL45" s="106">
        <v>0</v>
      </c>
      <c r="BM45" s="777"/>
      <c r="BN45" s="777"/>
      <c r="BO45" s="777"/>
      <c r="BP45" s="777"/>
      <c r="BQ45" s="777"/>
      <c r="BR45" s="777"/>
      <c r="BS45" s="777"/>
      <c r="BT45" s="777"/>
      <c r="BU45" s="107">
        <v>0</v>
      </c>
      <c r="BV45" s="603">
        <v>0</v>
      </c>
      <c r="BW45" s="2120">
        <f t="shared" si="67"/>
        <v>0</v>
      </c>
      <c r="BX45" s="1991">
        <f t="shared" si="67"/>
        <v>0</v>
      </c>
      <c r="BY45" s="2092">
        <f t="shared" si="68"/>
        <v>0</v>
      </c>
      <c r="BZ45" s="1991">
        <f t="shared" si="68"/>
        <v>0</v>
      </c>
    </row>
    <row r="46" spans="1:78" ht="15" customHeight="1" x14ac:dyDescent="0.25">
      <c r="A46" s="2366" t="s">
        <v>157</v>
      </c>
      <c r="B46" s="2180"/>
      <c r="C46" s="2180"/>
      <c r="D46" s="2181"/>
      <c r="E46" s="776"/>
      <c r="F46" s="776"/>
      <c r="G46" s="776"/>
      <c r="H46" s="776"/>
      <c r="I46" s="776"/>
      <c r="J46" s="776"/>
      <c r="K46" s="776"/>
      <c r="L46" s="2056"/>
      <c r="M46" s="113">
        <v>0</v>
      </c>
      <c r="N46" s="106">
        <v>0</v>
      </c>
      <c r="O46" s="777"/>
      <c r="P46" s="777"/>
      <c r="Q46" s="777"/>
      <c r="R46" s="777"/>
      <c r="S46" s="777"/>
      <c r="T46" s="777"/>
      <c r="U46" s="777"/>
      <c r="V46" s="777"/>
      <c r="W46" s="107">
        <v>0</v>
      </c>
      <c r="X46" s="106">
        <v>0</v>
      </c>
      <c r="Y46" s="777"/>
      <c r="Z46" s="777"/>
      <c r="AA46" s="777"/>
      <c r="AB46" s="777"/>
      <c r="AC46" s="777"/>
      <c r="AD46" s="777"/>
      <c r="AE46" s="777"/>
      <c r="AF46" s="777"/>
      <c r="AG46" s="107">
        <v>0</v>
      </c>
      <c r="AH46" s="106">
        <v>0</v>
      </c>
      <c r="AI46" s="777"/>
      <c r="AJ46" s="777"/>
      <c r="AK46" s="777"/>
      <c r="AL46" s="777"/>
      <c r="AM46" s="777"/>
      <c r="AN46" s="777"/>
      <c r="AO46" s="777"/>
      <c r="AP46" s="777"/>
      <c r="AQ46" s="107">
        <v>0</v>
      </c>
      <c r="AR46" s="106">
        <v>0</v>
      </c>
      <c r="AS46" s="777"/>
      <c r="AT46" s="777"/>
      <c r="AU46" s="777"/>
      <c r="AV46" s="777"/>
      <c r="AW46" s="777"/>
      <c r="AX46" s="777"/>
      <c r="AY46" s="777"/>
      <c r="AZ46" s="777"/>
      <c r="BA46" s="107">
        <v>0</v>
      </c>
      <c r="BB46" s="106">
        <v>0</v>
      </c>
      <c r="BC46" s="777"/>
      <c r="BD46" s="777"/>
      <c r="BE46" s="777"/>
      <c r="BF46" s="777"/>
      <c r="BG46" s="777"/>
      <c r="BH46" s="777"/>
      <c r="BI46" s="777"/>
      <c r="BJ46" s="777"/>
      <c r="BK46" s="107">
        <v>0</v>
      </c>
      <c r="BL46" s="106">
        <v>0</v>
      </c>
      <c r="BM46" s="777"/>
      <c r="BN46" s="777"/>
      <c r="BO46" s="777"/>
      <c r="BP46" s="777"/>
      <c r="BQ46" s="777"/>
      <c r="BR46" s="777"/>
      <c r="BS46" s="777"/>
      <c r="BT46" s="777"/>
      <c r="BU46" s="107">
        <v>0</v>
      </c>
      <c r="BV46" s="603">
        <v>0</v>
      </c>
      <c r="BW46" s="2120">
        <f t="shared" si="67"/>
        <v>0</v>
      </c>
      <c r="BX46" s="1991">
        <f t="shared" si="67"/>
        <v>0</v>
      </c>
      <c r="BY46" s="2092">
        <f t="shared" si="68"/>
        <v>0</v>
      </c>
      <c r="BZ46" s="1991">
        <f t="shared" si="68"/>
        <v>0</v>
      </c>
    </row>
    <row r="47" spans="1:78" ht="15" customHeight="1" thickBot="1" x14ac:dyDescent="0.3">
      <c r="A47" s="2402" t="s">
        <v>157</v>
      </c>
      <c r="B47" s="2403"/>
      <c r="C47" s="2403"/>
      <c r="D47" s="2404"/>
      <c r="E47" s="776"/>
      <c r="F47" s="776"/>
      <c r="G47" s="776"/>
      <c r="H47" s="776"/>
      <c r="I47" s="776"/>
      <c r="J47" s="776"/>
      <c r="K47" s="776"/>
      <c r="L47" s="2056"/>
      <c r="M47" s="113">
        <v>0</v>
      </c>
      <c r="N47" s="106">
        <v>0</v>
      </c>
      <c r="O47" s="777"/>
      <c r="P47" s="777"/>
      <c r="Q47" s="777"/>
      <c r="R47" s="777"/>
      <c r="S47" s="777"/>
      <c r="T47" s="777"/>
      <c r="U47" s="777"/>
      <c r="V47" s="777"/>
      <c r="W47" s="109">
        <v>0</v>
      </c>
      <c r="X47" s="106">
        <v>0</v>
      </c>
      <c r="Y47" s="777"/>
      <c r="Z47" s="777"/>
      <c r="AA47" s="777"/>
      <c r="AB47" s="777"/>
      <c r="AC47" s="777"/>
      <c r="AD47" s="777"/>
      <c r="AE47" s="777"/>
      <c r="AF47" s="777"/>
      <c r="AG47" s="109">
        <v>0</v>
      </c>
      <c r="AH47" s="106">
        <v>0</v>
      </c>
      <c r="AI47" s="777"/>
      <c r="AJ47" s="777"/>
      <c r="AK47" s="777"/>
      <c r="AL47" s="777"/>
      <c r="AM47" s="777"/>
      <c r="AN47" s="777"/>
      <c r="AO47" s="777"/>
      <c r="AP47" s="777"/>
      <c r="AQ47" s="109">
        <v>0</v>
      </c>
      <c r="AR47" s="106">
        <v>0</v>
      </c>
      <c r="AS47" s="777"/>
      <c r="AT47" s="777"/>
      <c r="AU47" s="777"/>
      <c r="AV47" s="777"/>
      <c r="AW47" s="777"/>
      <c r="AX47" s="777"/>
      <c r="AY47" s="777"/>
      <c r="AZ47" s="777"/>
      <c r="BA47" s="109">
        <v>0</v>
      </c>
      <c r="BB47" s="106">
        <v>0</v>
      </c>
      <c r="BC47" s="777"/>
      <c r="BD47" s="777"/>
      <c r="BE47" s="777"/>
      <c r="BF47" s="777"/>
      <c r="BG47" s="777"/>
      <c r="BH47" s="777"/>
      <c r="BI47" s="777"/>
      <c r="BJ47" s="777"/>
      <c r="BK47" s="109">
        <v>0</v>
      </c>
      <c r="BL47" s="106">
        <v>0</v>
      </c>
      <c r="BM47" s="777"/>
      <c r="BN47" s="777"/>
      <c r="BO47" s="777"/>
      <c r="BP47" s="777"/>
      <c r="BQ47" s="777"/>
      <c r="BR47" s="777"/>
      <c r="BS47" s="777"/>
      <c r="BT47" s="777"/>
      <c r="BU47" s="109">
        <v>0</v>
      </c>
      <c r="BV47" s="603">
        <v>0</v>
      </c>
      <c r="BW47" s="2120">
        <f t="shared" si="67"/>
        <v>0</v>
      </c>
      <c r="BX47" s="1991">
        <f t="shared" si="67"/>
        <v>0</v>
      </c>
      <c r="BY47" s="2092">
        <f t="shared" si="68"/>
        <v>0</v>
      </c>
      <c r="BZ47" s="1991">
        <f t="shared" si="68"/>
        <v>0</v>
      </c>
    </row>
    <row r="48" spans="1:78" ht="15" customHeight="1" thickTop="1" x14ac:dyDescent="0.25">
      <c r="A48" s="2405" t="s">
        <v>174</v>
      </c>
      <c r="B48" s="2406"/>
      <c r="C48" s="2406"/>
      <c r="D48" s="2407"/>
      <c r="E48" s="735"/>
      <c r="F48" s="735"/>
      <c r="G48" s="735"/>
      <c r="H48" s="735"/>
      <c r="I48" s="735"/>
      <c r="J48" s="735"/>
      <c r="K48" s="735"/>
      <c r="L48" s="2057"/>
      <c r="M48" s="419"/>
      <c r="N48" s="389">
        <f>SUM(N42:N47)</f>
        <v>0</v>
      </c>
      <c r="O48" s="735"/>
      <c r="P48" s="735"/>
      <c r="Q48" s="735"/>
      <c r="R48" s="735"/>
      <c r="S48" s="735"/>
      <c r="T48" s="735"/>
      <c r="U48" s="735"/>
      <c r="V48" s="736"/>
      <c r="W48" s="419"/>
      <c r="X48" s="389">
        <f>SUM(X42:X47)</f>
        <v>0</v>
      </c>
      <c r="Y48" s="735"/>
      <c r="Z48" s="735"/>
      <c r="AA48" s="735"/>
      <c r="AB48" s="735"/>
      <c r="AC48" s="735"/>
      <c r="AD48" s="735"/>
      <c r="AE48" s="735"/>
      <c r="AF48" s="736"/>
      <c r="AG48" s="419"/>
      <c r="AH48" s="389">
        <f>SUM(AH42:AH47)</f>
        <v>0</v>
      </c>
      <c r="AI48" s="735"/>
      <c r="AJ48" s="735"/>
      <c r="AK48" s="735"/>
      <c r="AL48" s="735"/>
      <c r="AM48" s="735"/>
      <c r="AN48" s="735"/>
      <c r="AO48" s="735"/>
      <c r="AP48" s="736"/>
      <c r="AQ48" s="419"/>
      <c r="AR48" s="389">
        <f>SUM(AR42:AR47)</f>
        <v>0</v>
      </c>
      <c r="AS48" s="735"/>
      <c r="AT48" s="735"/>
      <c r="AU48" s="735"/>
      <c r="AV48" s="735"/>
      <c r="AW48" s="735"/>
      <c r="AX48" s="735"/>
      <c r="AY48" s="735"/>
      <c r="AZ48" s="736"/>
      <c r="BA48" s="419"/>
      <c r="BB48" s="389">
        <f>SUM(BB42:BB47)</f>
        <v>0</v>
      </c>
      <c r="BC48" s="735"/>
      <c r="BD48" s="735"/>
      <c r="BE48" s="735"/>
      <c r="BF48" s="735"/>
      <c r="BG48" s="735"/>
      <c r="BH48" s="735"/>
      <c r="BI48" s="735"/>
      <c r="BJ48" s="736"/>
      <c r="BK48" s="419"/>
      <c r="BL48" s="389">
        <f>SUM(BL42:BL47)</f>
        <v>0</v>
      </c>
      <c r="BM48" s="735"/>
      <c r="BN48" s="735"/>
      <c r="BO48" s="735"/>
      <c r="BP48" s="735"/>
      <c r="BQ48" s="735"/>
      <c r="BR48" s="735"/>
      <c r="BS48" s="735"/>
      <c r="BT48" s="736"/>
      <c r="BU48" s="419"/>
      <c r="BV48" s="2083">
        <f>SUM(BV42:BV47)</f>
        <v>0</v>
      </c>
      <c r="BW48" s="2123"/>
      <c r="BX48" s="1994">
        <f>SUM(BX42:BX47)</f>
        <v>0</v>
      </c>
      <c r="BY48" s="419"/>
      <c r="BZ48" s="1994">
        <f t="shared" si="68"/>
        <v>0</v>
      </c>
    </row>
    <row r="49" spans="1:78" ht="15" customHeight="1" x14ac:dyDescent="0.25">
      <c r="A49" s="2359" t="s">
        <v>154</v>
      </c>
      <c r="B49" s="2360"/>
      <c r="C49" s="2360"/>
      <c r="D49" s="2361"/>
      <c r="E49" s="420"/>
      <c r="F49" s="420"/>
      <c r="G49" s="420"/>
      <c r="H49" s="420"/>
      <c r="I49" s="420"/>
      <c r="J49" s="420"/>
      <c r="K49" s="420"/>
      <c r="L49" s="2058"/>
      <c r="M49" s="416"/>
      <c r="N49" s="414"/>
      <c r="O49" s="415"/>
      <c r="P49" s="415"/>
      <c r="Q49" s="415"/>
      <c r="R49" s="415"/>
      <c r="S49" s="415"/>
      <c r="T49" s="415"/>
      <c r="U49" s="415"/>
      <c r="V49" s="415"/>
      <c r="W49" s="416"/>
      <c r="X49" s="414"/>
      <c r="Y49" s="415"/>
      <c r="Z49" s="415"/>
      <c r="AA49" s="415"/>
      <c r="AB49" s="415"/>
      <c r="AC49" s="415"/>
      <c r="AD49" s="415"/>
      <c r="AE49" s="415"/>
      <c r="AF49" s="415"/>
      <c r="AG49" s="416"/>
      <c r="AH49" s="414"/>
      <c r="AI49" s="415"/>
      <c r="AJ49" s="415"/>
      <c r="AK49" s="415"/>
      <c r="AL49" s="415"/>
      <c r="AM49" s="415"/>
      <c r="AN49" s="415"/>
      <c r="AO49" s="415"/>
      <c r="AP49" s="415"/>
      <c r="AQ49" s="416"/>
      <c r="AR49" s="414"/>
      <c r="AS49" s="415"/>
      <c r="AT49" s="415"/>
      <c r="AU49" s="415"/>
      <c r="AV49" s="415"/>
      <c r="AW49" s="415"/>
      <c r="AX49" s="415"/>
      <c r="AY49" s="415"/>
      <c r="AZ49" s="415"/>
      <c r="BA49" s="416"/>
      <c r="BB49" s="414"/>
      <c r="BC49" s="415"/>
      <c r="BD49" s="415"/>
      <c r="BE49" s="415"/>
      <c r="BF49" s="415"/>
      <c r="BG49" s="415"/>
      <c r="BH49" s="415"/>
      <c r="BI49" s="415"/>
      <c r="BJ49" s="415"/>
      <c r="BK49" s="416"/>
      <c r="BL49" s="414"/>
      <c r="BM49" s="415"/>
      <c r="BN49" s="415"/>
      <c r="BO49" s="415"/>
      <c r="BP49" s="415"/>
      <c r="BQ49" s="415"/>
      <c r="BR49" s="415"/>
      <c r="BS49" s="415"/>
      <c r="BT49" s="415"/>
      <c r="BU49" s="416"/>
      <c r="BV49" s="414"/>
      <c r="BW49" s="2122"/>
      <c r="BX49" s="1993"/>
      <c r="BY49" s="2094"/>
      <c r="BZ49" s="1993"/>
    </row>
    <row r="50" spans="1:78" ht="15" customHeight="1" x14ac:dyDescent="0.25">
      <c r="A50" s="2366" t="s">
        <v>157</v>
      </c>
      <c r="B50" s="2180"/>
      <c r="C50" s="2180"/>
      <c r="D50" s="2181"/>
      <c r="E50" s="778"/>
      <c r="F50" s="778"/>
      <c r="G50" s="778"/>
      <c r="H50" s="778"/>
      <c r="I50" s="778"/>
      <c r="J50" s="778"/>
      <c r="K50" s="778"/>
      <c r="L50" s="2059"/>
      <c r="M50" s="113">
        <v>0</v>
      </c>
      <c r="N50" s="106">
        <v>0</v>
      </c>
      <c r="O50" s="779"/>
      <c r="P50" s="779"/>
      <c r="Q50" s="779"/>
      <c r="R50" s="779"/>
      <c r="S50" s="779"/>
      <c r="T50" s="779"/>
      <c r="U50" s="779"/>
      <c r="V50" s="780"/>
      <c r="W50" s="113">
        <v>0</v>
      </c>
      <c r="X50" s="106">
        <v>0</v>
      </c>
      <c r="Y50" s="779"/>
      <c r="Z50" s="779"/>
      <c r="AA50" s="779"/>
      <c r="AB50" s="779"/>
      <c r="AC50" s="779"/>
      <c r="AD50" s="779"/>
      <c r="AE50" s="779"/>
      <c r="AF50" s="780"/>
      <c r="AG50" s="113">
        <v>0</v>
      </c>
      <c r="AH50" s="106">
        <v>0</v>
      </c>
      <c r="AI50" s="779"/>
      <c r="AJ50" s="779"/>
      <c r="AK50" s="779"/>
      <c r="AL50" s="779"/>
      <c r="AM50" s="779"/>
      <c r="AN50" s="779"/>
      <c r="AO50" s="779"/>
      <c r="AP50" s="780"/>
      <c r="AQ50" s="113">
        <v>0</v>
      </c>
      <c r="AR50" s="106">
        <v>0</v>
      </c>
      <c r="AS50" s="779"/>
      <c r="AT50" s="779"/>
      <c r="AU50" s="779"/>
      <c r="AV50" s="779"/>
      <c r="AW50" s="779"/>
      <c r="AX50" s="779"/>
      <c r="AY50" s="779"/>
      <c r="AZ50" s="780"/>
      <c r="BA50" s="113">
        <v>0</v>
      </c>
      <c r="BB50" s="106">
        <v>0</v>
      </c>
      <c r="BC50" s="779"/>
      <c r="BD50" s="779"/>
      <c r="BE50" s="779"/>
      <c r="BF50" s="779"/>
      <c r="BG50" s="779"/>
      <c r="BH50" s="779"/>
      <c r="BI50" s="779"/>
      <c r="BJ50" s="780"/>
      <c r="BK50" s="113">
        <v>0</v>
      </c>
      <c r="BL50" s="106">
        <v>0</v>
      </c>
      <c r="BM50" s="779"/>
      <c r="BN50" s="779"/>
      <c r="BO50" s="779"/>
      <c r="BP50" s="779"/>
      <c r="BQ50" s="779"/>
      <c r="BR50" s="779"/>
      <c r="BS50" s="779"/>
      <c r="BT50" s="780"/>
      <c r="BU50" s="113">
        <v>0</v>
      </c>
      <c r="BV50" s="603">
        <v>0</v>
      </c>
      <c r="BW50" s="2120">
        <f t="shared" ref="BW50:BX57" si="69">SUM(M50,W50,AG50,AQ50,BA50,BK50,BU50)</f>
        <v>0</v>
      </c>
      <c r="BX50" s="1991">
        <f t="shared" si="69"/>
        <v>0</v>
      </c>
      <c r="BY50" s="2092">
        <f t="shared" ref="BY50:BZ63" si="70">BW50/$BZ$1</f>
        <v>0</v>
      </c>
      <c r="BZ50" s="1991">
        <f t="shared" si="70"/>
        <v>0</v>
      </c>
    </row>
    <row r="51" spans="1:78" ht="15" customHeight="1" x14ac:dyDescent="0.25">
      <c r="A51" s="2355" t="s">
        <v>157</v>
      </c>
      <c r="B51" s="2177"/>
      <c r="C51" s="2177"/>
      <c r="D51" s="2178"/>
      <c r="E51" s="781"/>
      <c r="F51" s="781"/>
      <c r="G51" s="781"/>
      <c r="H51" s="781"/>
      <c r="I51" s="781"/>
      <c r="J51" s="781"/>
      <c r="K51" s="781"/>
      <c r="L51" s="2060"/>
      <c r="M51" s="113">
        <v>0</v>
      </c>
      <c r="N51" s="106">
        <v>0</v>
      </c>
      <c r="O51" s="782"/>
      <c r="P51" s="782"/>
      <c r="Q51" s="782"/>
      <c r="R51" s="782"/>
      <c r="S51" s="782"/>
      <c r="T51" s="782"/>
      <c r="U51" s="782"/>
      <c r="V51" s="783"/>
      <c r="W51" s="113">
        <v>0</v>
      </c>
      <c r="X51" s="106">
        <v>0</v>
      </c>
      <c r="Y51" s="782"/>
      <c r="Z51" s="782"/>
      <c r="AA51" s="782"/>
      <c r="AB51" s="782"/>
      <c r="AC51" s="782"/>
      <c r="AD51" s="782"/>
      <c r="AE51" s="782"/>
      <c r="AF51" s="783"/>
      <c r="AG51" s="113">
        <v>0</v>
      </c>
      <c r="AH51" s="106">
        <v>0</v>
      </c>
      <c r="AI51" s="782"/>
      <c r="AJ51" s="782"/>
      <c r="AK51" s="782"/>
      <c r="AL51" s="782"/>
      <c r="AM51" s="782"/>
      <c r="AN51" s="782"/>
      <c r="AO51" s="782"/>
      <c r="AP51" s="783"/>
      <c r="AQ51" s="113">
        <v>0</v>
      </c>
      <c r="AR51" s="106">
        <v>0</v>
      </c>
      <c r="AS51" s="782"/>
      <c r="AT51" s="782"/>
      <c r="AU51" s="782"/>
      <c r="AV51" s="782"/>
      <c r="AW51" s="782"/>
      <c r="AX51" s="782"/>
      <c r="AY51" s="782"/>
      <c r="AZ51" s="783"/>
      <c r="BA51" s="113">
        <v>0</v>
      </c>
      <c r="BB51" s="106">
        <v>0</v>
      </c>
      <c r="BC51" s="782"/>
      <c r="BD51" s="782"/>
      <c r="BE51" s="782"/>
      <c r="BF51" s="782"/>
      <c r="BG51" s="782"/>
      <c r="BH51" s="782"/>
      <c r="BI51" s="782"/>
      <c r="BJ51" s="783"/>
      <c r="BK51" s="113">
        <v>0</v>
      </c>
      <c r="BL51" s="106">
        <v>0</v>
      </c>
      <c r="BM51" s="782"/>
      <c r="BN51" s="782"/>
      <c r="BO51" s="782"/>
      <c r="BP51" s="782"/>
      <c r="BQ51" s="782"/>
      <c r="BR51" s="782"/>
      <c r="BS51" s="782"/>
      <c r="BT51" s="783"/>
      <c r="BU51" s="113">
        <v>0</v>
      </c>
      <c r="BV51" s="603">
        <v>0</v>
      </c>
      <c r="BW51" s="2120">
        <f t="shared" si="69"/>
        <v>0</v>
      </c>
      <c r="BX51" s="1991">
        <f t="shared" si="69"/>
        <v>0</v>
      </c>
      <c r="BY51" s="2092">
        <f t="shared" si="70"/>
        <v>0</v>
      </c>
      <c r="BZ51" s="1991">
        <f t="shared" si="70"/>
        <v>0</v>
      </c>
    </row>
    <row r="52" spans="1:78" ht="15" customHeight="1" x14ac:dyDescent="0.25">
      <c r="A52" s="2355" t="s">
        <v>157</v>
      </c>
      <c r="B52" s="2177"/>
      <c r="C52" s="2177"/>
      <c r="D52" s="2178"/>
      <c r="E52" s="784"/>
      <c r="F52" s="784"/>
      <c r="G52" s="784"/>
      <c r="H52" s="784"/>
      <c r="I52" s="784"/>
      <c r="J52" s="784"/>
      <c r="K52" s="784"/>
      <c r="L52" s="2061"/>
      <c r="M52" s="113">
        <v>0</v>
      </c>
      <c r="N52" s="106">
        <v>0</v>
      </c>
      <c r="O52" s="785"/>
      <c r="P52" s="785"/>
      <c r="Q52" s="785"/>
      <c r="R52" s="785"/>
      <c r="S52" s="785"/>
      <c r="T52" s="785"/>
      <c r="U52" s="785"/>
      <c r="V52" s="786"/>
      <c r="W52" s="113">
        <v>0</v>
      </c>
      <c r="X52" s="106">
        <v>0</v>
      </c>
      <c r="Y52" s="785"/>
      <c r="Z52" s="785"/>
      <c r="AA52" s="785"/>
      <c r="AB52" s="785"/>
      <c r="AC52" s="785"/>
      <c r="AD52" s="785"/>
      <c r="AE52" s="785"/>
      <c r="AF52" s="786"/>
      <c r="AG52" s="113">
        <v>0</v>
      </c>
      <c r="AH52" s="106">
        <v>0</v>
      </c>
      <c r="AI52" s="785"/>
      <c r="AJ52" s="785"/>
      <c r="AK52" s="785"/>
      <c r="AL52" s="785"/>
      <c r="AM52" s="785"/>
      <c r="AN52" s="785"/>
      <c r="AO52" s="785"/>
      <c r="AP52" s="786"/>
      <c r="AQ52" s="113">
        <v>0</v>
      </c>
      <c r="AR52" s="106">
        <v>0</v>
      </c>
      <c r="AS52" s="785"/>
      <c r="AT52" s="785"/>
      <c r="AU52" s="785"/>
      <c r="AV52" s="785"/>
      <c r="AW52" s="785"/>
      <c r="AX52" s="785"/>
      <c r="AY52" s="785"/>
      <c r="AZ52" s="786"/>
      <c r="BA52" s="113">
        <v>0</v>
      </c>
      <c r="BB52" s="106">
        <v>0</v>
      </c>
      <c r="BC52" s="785"/>
      <c r="BD52" s="785"/>
      <c r="BE52" s="785"/>
      <c r="BF52" s="785"/>
      <c r="BG52" s="785"/>
      <c r="BH52" s="785"/>
      <c r="BI52" s="785"/>
      <c r="BJ52" s="786"/>
      <c r="BK52" s="113">
        <v>0</v>
      </c>
      <c r="BL52" s="106">
        <v>0</v>
      </c>
      <c r="BM52" s="785"/>
      <c r="BN52" s="785"/>
      <c r="BO52" s="785"/>
      <c r="BP52" s="785"/>
      <c r="BQ52" s="785"/>
      <c r="BR52" s="785"/>
      <c r="BS52" s="785"/>
      <c r="BT52" s="786"/>
      <c r="BU52" s="113">
        <v>0</v>
      </c>
      <c r="BV52" s="603">
        <v>0</v>
      </c>
      <c r="BW52" s="2120">
        <f t="shared" si="69"/>
        <v>0</v>
      </c>
      <c r="BX52" s="1991">
        <f t="shared" si="69"/>
        <v>0</v>
      </c>
      <c r="BY52" s="2092">
        <f t="shared" si="70"/>
        <v>0</v>
      </c>
      <c r="BZ52" s="1991">
        <f t="shared" si="70"/>
        <v>0</v>
      </c>
    </row>
    <row r="53" spans="1:78" ht="15" customHeight="1" x14ac:dyDescent="0.25">
      <c r="A53" s="2355" t="s">
        <v>157</v>
      </c>
      <c r="B53" s="2177"/>
      <c r="C53" s="2177"/>
      <c r="D53" s="2178"/>
      <c r="E53" s="784"/>
      <c r="F53" s="784"/>
      <c r="G53" s="784"/>
      <c r="H53" s="784"/>
      <c r="I53" s="784"/>
      <c r="J53" s="784"/>
      <c r="K53" s="784"/>
      <c r="L53" s="2061"/>
      <c r="M53" s="113">
        <v>0</v>
      </c>
      <c r="N53" s="106">
        <v>0</v>
      </c>
      <c r="O53" s="785"/>
      <c r="P53" s="785"/>
      <c r="Q53" s="785"/>
      <c r="R53" s="785"/>
      <c r="S53" s="785"/>
      <c r="T53" s="785"/>
      <c r="U53" s="785"/>
      <c r="V53" s="786"/>
      <c r="W53" s="113">
        <v>0</v>
      </c>
      <c r="X53" s="106">
        <v>0</v>
      </c>
      <c r="Y53" s="785"/>
      <c r="Z53" s="785"/>
      <c r="AA53" s="785"/>
      <c r="AB53" s="785"/>
      <c r="AC53" s="785"/>
      <c r="AD53" s="785"/>
      <c r="AE53" s="785"/>
      <c r="AF53" s="786"/>
      <c r="AG53" s="113">
        <v>0</v>
      </c>
      <c r="AH53" s="106">
        <v>0</v>
      </c>
      <c r="AI53" s="785"/>
      <c r="AJ53" s="785"/>
      <c r="AK53" s="785"/>
      <c r="AL53" s="785"/>
      <c r="AM53" s="785"/>
      <c r="AN53" s="785"/>
      <c r="AO53" s="785"/>
      <c r="AP53" s="786"/>
      <c r="AQ53" s="113">
        <v>0</v>
      </c>
      <c r="AR53" s="106">
        <v>0</v>
      </c>
      <c r="AS53" s="785"/>
      <c r="AT53" s="785"/>
      <c r="AU53" s="785"/>
      <c r="AV53" s="785"/>
      <c r="AW53" s="785"/>
      <c r="AX53" s="785"/>
      <c r="AY53" s="785"/>
      <c r="AZ53" s="786"/>
      <c r="BA53" s="113">
        <v>0</v>
      </c>
      <c r="BB53" s="106">
        <v>0</v>
      </c>
      <c r="BC53" s="785"/>
      <c r="BD53" s="785"/>
      <c r="BE53" s="785"/>
      <c r="BF53" s="785"/>
      <c r="BG53" s="785"/>
      <c r="BH53" s="785"/>
      <c r="BI53" s="785"/>
      <c r="BJ53" s="786"/>
      <c r="BK53" s="113">
        <v>0</v>
      </c>
      <c r="BL53" s="106">
        <v>0</v>
      </c>
      <c r="BM53" s="785"/>
      <c r="BN53" s="785"/>
      <c r="BO53" s="785"/>
      <c r="BP53" s="785"/>
      <c r="BQ53" s="785"/>
      <c r="BR53" s="785"/>
      <c r="BS53" s="785"/>
      <c r="BT53" s="786"/>
      <c r="BU53" s="113">
        <v>0</v>
      </c>
      <c r="BV53" s="603">
        <v>0</v>
      </c>
      <c r="BW53" s="2120">
        <f t="shared" si="69"/>
        <v>0</v>
      </c>
      <c r="BX53" s="1991">
        <f t="shared" si="69"/>
        <v>0</v>
      </c>
      <c r="BY53" s="2092">
        <f t="shared" si="70"/>
        <v>0</v>
      </c>
      <c r="BZ53" s="1991">
        <f t="shared" si="70"/>
        <v>0</v>
      </c>
    </row>
    <row r="54" spans="1:78" ht="15" customHeight="1" x14ac:dyDescent="0.25">
      <c r="A54" s="2355" t="s">
        <v>157</v>
      </c>
      <c r="B54" s="2177"/>
      <c r="C54" s="2177"/>
      <c r="D54" s="2178"/>
      <c r="E54" s="784"/>
      <c r="F54" s="784"/>
      <c r="G54" s="784"/>
      <c r="H54" s="784"/>
      <c r="I54" s="784"/>
      <c r="J54" s="784"/>
      <c r="K54" s="784"/>
      <c r="L54" s="2061"/>
      <c r="M54" s="113">
        <v>0</v>
      </c>
      <c r="N54" s="106">
        <v>0</v>
      </c>
      <c r="O54" s="785"/>
      <c r="P54" s="785"/>
      <c r="Q54" s="785"/>
      <c r="R54" s="785"/>
      <c r="S54" s="785"/>
      <c r="T54" s="785"/>
      <c r="U54" s="785"/>
      <c r="V54" s="786"/>
      <c r="W54" s="113">
        <v>0</v>
      </c>
      <c r="X54" s="106">
        <v>0</v>
      </c>
      <c r="Y54" s="785"/>
      <c r="Z54" s="785"/>
      <c r="AA54" s="785"/>
      <c r="AB54" s="785"/>
      <c r="AC54" s="785"/>
      <c r="AD54" s="785"/>
      <c r="AE54" s="785"/>
      <c r="AF54" s="786"/>
      <c r="AG54" s="113">
        <v>0</v>
      </c>
      <c r="AH54" s="106">
        <v>0</v>
      </c>
      <c r="AI54" s="785"/>
      <c r="AJ54" s="785"/>
      <c r="AK54" s="785"/>
      <c r="AL54" s="785"/>
      <c r="AM54" s="785"/>
      <c r="AN54" s="785"/>
      <c r="AO54" s="785"/>
      <c r="AP54" s="786"/>
      <c r="AQ54" s="113">
        <v>0</v>
      </c>
      <c r="AR54" s="106">
        <v>0</v>
      </c>
      <c r="AS54" s="785"/>
      <c r="AT54" s="785"/>
      <c r="AU54" s="785"/>
      <c r="AV54" s="785"/>
      <c r="AW54" s="785"/>
      <c r="AX54" s="785"/>
      <c r="AY54" s="785"/>
      <c r="AZ54" s="786"/>
      <c r="BA54" s="113">
        <v>0</v>
      </c>
      <c r="BB54" s="106">
        <v>0</v>
      </c>
      <c r="BC54" s="785"/>
      <c r="BD54" s="785"/>
      <c r="BE54" s="785"/>
      <c r="BF54" s="785"/>
      <c r="BG54" s="785"/>
      <c r="BH54" s="785"/>
      <c r="BI54" s="785"/>
      <c r="BJ54" s="786"/>
      <c r="BK54" s="113">
        <v>0</v>
      </c>
      <c r="BL54" s="106">
        <v>0</v>
      </c>
      <c r="BM54" s="785"/>
      <c r="BN54" s="785"/>
      <c r="BO54" s="785"/>
      <c r="BP54" s="785"/>
      <c r="BQ54" s="785"/>
      <c r="BR54" s="785"/>
      <c r="BS54" s="785"/>
      <c r="BT54" s="786"/>
      <c r="BU54" s="113">
        <v>0</v>
      </c>
      <c r="BV54" s="603">
        <v>0</v>
      </c>
      <c r="BW54" s="2120">
        <f t="shared" si="69"/>
        <v>0</v>
      </c>
      <c r="BX54" s="1991">
        <f t="shared" si="69"/>
        <v>0</v>
      </c>
      <c r="BY54" s="2092">
        <f t="shared" si="70"/>
        <v>0</v>
      </c>
      <c r="BZ54" s="1991">
        <f t="shared" si="70"/>
        <v>0</v>
      </c>
    </row>
    <row r="55" spans="1:78" ht="15" customHeight="1" x14ac:dyDescent="0.25">
      <c r="A55" s="2355" t="s">
        <v>157</v>
      </c>
      <c r="B55" s="2177"/>
      <c r="C55" s="2177"/>
      <c r="D55" s="2178"/>
      <c r="E55" s="784"/>
      <c r="F55" s="784"/>
      <c r="G55" s="784"/>
      <c r="H55" s="784"/>
      <c r="I55" s="784"/>
      <c r="J55" s="784"/>
      <c r="K55" s="784"/>
      <c r="L55" s="2061"/>
      <c r="M55" s="113">
        <v>0</v>
      </c>
      <c r="N55" s="106">
        <v>0</v>
      </c>
      <c r="O55" s="785"/>
      <c r="P55" s="785"/>
      <c r="Q55" s="785"/>
      <c r="R55" s="785"/>
      <c r="S55" s="785"/>
      <c r="T55" s="785"/>
      <c r="U55" s="785"/>
      <c r="V55" s="786"/>
      <c r="W55" s="113">
        <v>0</v>
      </c>
      <c r="X55" s="106">
        <v>0</v>
      </c>
      <c r="Y55" s="785"/>
      <c r="Z55" s="785"/>
      <c r="AA55" s="785"/>
      <c r="AB55" s="785"/>
      <c r="AC55" s="785"/>
      <c r="AD55" s="785"/>
      <c r="AE55" s="785"/>
      <c r="AF55" s="786"/>
      <c r="AG55" s="113">
        <v>0</v>
      </c>
      <c r="AH55" s="106">
        <v>0</v>
      </c>
      <c r="AI55" s="785"/>
      <c r="AJ55" s="785"/>
      <c r="AK55" s="785"/>
      <c r="AL55" s="785"/>
      <c r="AM55" s="785"/>
      <c r="AN55" s="785"/>
      <c r="AO55" s="785"/>
      <c r="AP55" s="786"/>
      <c r="AQ55" s="113">
        <v>0</v>
      </c>
      <c r="AR55" s="106">
        <v>0</v>
      </c>
      <c r="AS55" s="785"/>
      <c r="AT55" s="785"/>
      <c r="AU55" s="785"/>
      <c r="AV55" s="785"/>
      <c r="AW55" s="785"/>
      <c r="AX55" s="785"/>
      <c r="AY55" s="785"/>
      <c r="AZ55" s="786"/>
      <c r="BA55" s="113">
        <v>0</v>
      </c>
      <c r="BB55" s="106">
        <v>0</v>
      </c>
      <c r="BC55" s="785"/>
      <c r="BD55" s="785"/>
      <c r="BE55" s="785"/>
      <c r="BF55" s="785"/>
      <c r="BG55" s="785"/>
      <c r="BH55" s="785"/>
      <c r="BI55" s="785"/>
      <c r="BJ55" s="786"/>
      <c r="BK55" s="113">
        <v>0</v>
      </c>
      <c r="BL55" s="106">
        <v>0</v>
      </c>
      <c r="BM55" s="785"/>
      <c r="BN55" s="785"/>
      <c r="BO55" s="785"/>
      <c r="BP55" s="785"/>
      <c r="BQ55" s="785"/>
      <c r="BR55" s="785"/>
      <c r="BS55" s="785"/>
      <c r="BT55" s="786"/>
      <c r="BU55" s="113">
        <v>0</v>
      </c>
      <c r="BV55" s="603">
        <v>0</v>
      </c>
      <c r="BW55" s="2120">
        <f t="shared" si="69"/>
        <v>0</v>
      </c>
      <c r="BX55" s="1991">
        <f t="shared" si="69"/>
        <v>0</v>
      </c>
      <c r="BY55" s="2092">
        <f t="shared" si="70"/>
        <v>0</v>
      </c>
      <c r="BZ55" s="1991">
        <f t="shared" si="70"/>
        <v>0</v>
      </c>
    </row>
    <row r="56" spans="1:78" ht="15" customHeight="1" x14ac:dyDescent="0.25">
      <c r="A56" s="2355" t="s">
        <v>157</v>
      </c>
      <c r="B56" s="2177"/>
      <c r="C56" s="2177"/>
      <c r="D56" s="2178"/>
      <c r="E56" s="784"/>
      <c r="F56" s="784"/>
      <c r="G56" s="784"/>
      <c r="H56" s="784"/>
      <c r="I56" s="784"/>
      <c r="J56" s="784"/>
      <c r="K56" s="784"/>
      <c r="L56" s="2061"/>
      <c r="M56" s="113">
        <v>0</v>
      </c>
      <c r="N56" s="106">
        <v>0</v>
      </c>
      <c r="O56" s="785"/>
      <c r="P56" s="785"/>
      <c r="Q56" s="785"/>
      <c r="R56" s="785"/>
      <c r="S56" s="785"/>
      <c r="T56" s="785"/>
      <c r="U56" s="785"/>
      <c r="V56" s="786"/>
      <c r="W56" s="113">
        <v>0</v>
      </c>
      <c r="X56" s="106">
        <v>0</v>
      </c>
      <c r="Y56" s="785"/>
      <c r="Z56" s="785"/>
      <c r="AA56" s="785"/>
      <c r="AB56" s="785"/>
      <c r="AC56" s="785"/>
      <c r="AD56" s="785"/>
      <c r="AE56" s="785"/>
      <c r="AF56" s="786"/>
      <c r="AG56" s="113">
        <v>0</v>
      </c>
      <c r="AH56" s="106">
        <v>0</v>
      </c>
      <c r="AI56" s="785"/>
      <c r="AJ56" s="785"/>
      <c r="AK56" s="785"/>
      <c r="AL56" s="785"/>
      <c r="AM56" s="785"/>
      <c r="AN56" s="785"/>
      <c r="AO56" s="785"/>
      <c r="AP56" s="786"/>
      <c r="AQ56" s="113">
        <v>0</v>
      </c>
      <c r="AR56" s="106">
        <v>0</v>
      </c>
      <c r="AS56" s="785"/>
      <c r="AT56" s="785"/>
      <c r="AU56" s="785"/>
      <c r="AV56" s="785"/>
      <c r="AW56" s="785"/>
      <c r="AX56" s="785"/>
      <c r="AY56" s="785"/>
      <c r="AZ56" s="786"/>
      <c r="BA56" s="113">
        <v>0</v>
      </c>
      <c r="BB56" s="106">
        <v>0</v>
      </c>
      <c r="BC56" s="785"/>
      <c r="BD56" s="785"/>
      <c r="BE56" s="785"/>
      <c r="BF56" s="785"/>
      <c r="BG56" s="785"/>
      <c r="BH56" s="785"/>
      <c r="BI56" s="785"/>
      <c r="BJ56" s="786"/>
      <c r="BK56" s="113">
        <v>0</v>
      </c>
      <c r="BL56" s="106">
        <v>0</v>
      </c>
      <c r="BM56" s="785"/>
      <c r="BN56" s="785"/>
      <c r="BO56" s="785"/>
      <c r="BP56" s="785"/>
      <c r="BQ56" s="785"/>
      <c r="BR56" s="785"/>
      <c r="BS56" s="785"/>
      <c r="BT56" s="786"/>
      <c r="BU56" s="113">
        <v>0</v>
      </c>
      <c r="BV56" s="603">
        <v>0</v>
      </c>
      <c r="BW56" s="2120">
        <f t="shared" si="69"/>
        <v>0</v>
      </c>
      <c r="BX56" s="1991">
        <f t="shared" si="69"/>
        <v>0</v>
      </c>
      <c r="BY56" s="2092">
        <f t="shared" si="70"/>
        <v>0</v>
      </c>
      <c r="BZ56" s="1991">
        <f>BX56/$BZ$1</f>
        <v>0</v>
      </c>
    </row>
    <row r="57" spans="1:78" ht="15" customHeight="1" thickBot="1" x14ac:dyDescent="0.3">
      <c r="A57" s="2362" t="s">
        <v>157</v>
      </c>
      <c r="B57" s="2234"/>
      <c r="C57" s="2234"/>
      <c r="D57" s="2235"/>
      <c r="E57" s="784"/>
      <c r="F57" s="784"/>
      <c r="G57" s="784"/>
      <c r="H57" s="784"/>
      <c r="I57" s="784"/>
      <c r="J57" s="784"/>
      <c r="K57" s="784"/>
      <c r="L57" s="2061"/>
      <c r="M57" s="113">
        <v>0</v>
      </c>
      <c r="N57" s="106">
        <v>0</v>
      </c>
      <c r="O57" s="785"/>
      <c r="P57" s="785"/>
      <c r="Q57" s="785"/>
      <c r="R57" s="785"/>
      <c r="S57" s="785"/>
      <c r="T57" s="785"/>
      <c r="U57" s="785"/>
      <c r="V57" s="786"/>
      <c r="W57" s="113">
        <v>0</v>
      </c>
      <c r="X57" s="106">
        <v>0</v>
      </c>
      <c r="Y57" s="785"/>
      <c r="Z57" s="785"/>
      <c r="AA57" s="785"/>
      <c r="AB57" s="785"/>
      <c r="AC57" s="785"/>
      <c r="AD57" s="785"/>
      <c r="AE57" s="785"/>
      <c r="AF57" s="786"/>
      <c r="AG57" s="113">
        <v>0</v>
      </c>
      <c r="AH57" s="106">
        <v>0</v>
      </c>
      <c r="AI57" s="785"/>
      <c r="AJ57" s="785"/>
      <c r="AK57" s="785"/>
      <c r="AL57" s="785"/>
      <c r="AM57" s="785"/>
      <c r="AN57" s="785"/>
      <c r="AO57" s="785"/>
      <c r="AP57" s="786"/>
      <c r="AQ57" s="113">
        <v>0</v>
      </c>
      <c r="AR57" s="106">
        <v>0</v>
      </c>
      <c r="AS57" s="785"/>
      <c r="AT57" s="785"/>
      <c r="AU57" s="785"/>
      <c r="AV57" s="785"/>
      <c r="AW57" s="785"/>
      <c r="AX57" s="785"/>
      <c r="AY57" s="785"/>
      <c r="AZ57" s="786"/>
      <c r="BA57" s="113">
        <v>0</v>
      </c>
      <c r="BB57" s="106">
        <v>0</v>
      </c>
      <c r="BC57" s="785"/>
      <c r="BD57" s="785"/>
      <c r="BE57" s="785"/>
      <c r="BF57" s="785"/>
      <c r="BG57" s="785"/>
      <c r="BH57" s="785"/>
      <c r="BI57" s="785"/>
      <c r="BJ57" s="786"/>
      <c r="BK57" s="113">
        <v>0</v>
      </c>
      <c r="BL57" s="106">
        <v>0</v>
      </c>
      <c r="BM57" s="785"/>
      <c r="BN57" s="785"/>
      <c r="BO57" s="785"/>
      <c r="BP57" s="785"/>
      <c r="BQ57" s="785"/>
      <c r="BR57" s="785"/>
      <c r="BS57" s="785"/>
      <c r="BT57" s="786"/>
      <c r="BU57" s="113">
        <v>0</v>
      </c>
      <c r="BV57" s="603">
        <v>0</v>
      </c>
      <c r="BW57" s="2120">
        <f t="shared" si="69"/>
        <v>0</v>
      </c>
      <c r="BX57" s="1991">
        <f t="shared" si="69"/>
        <v>0</v>
      </c>
      <c r="BY57" s="2092">
        <f t="shared" si="70"/>
        <v>0</v>
      </c>
      <c r="BZ57" s="1991">
        <f t="shared" si="70"/>
        <v>0</v>
      </c>
    </row>
    <row r="58" spans="1:78" ht="15" customHeight="1" thickTop="1" x14ac:dyDescent="0.25">
      <c r="A58" s="2356" t="s">
        <v>175</v>
      </c>
      <c r="B58" s="2357"/>
      <c r="C58" s="2357"/>
      <c r="D58" s="2358"/>
      <c r="E58" s="417"/>
      <c r="F58" s="417"/>
      <c r="G58" s="417"/>
      <c r="H58" s="417"/>
      <c r="I58" s="417"/>
      <c r="J58" s="417"/>
      <c r="K58" s="417"/>
      <c r="L58" s="2062"/>
      <c r="M58" s="419"/>
      <c r="N58" s="389">
        <f>SUM(N50:N57)</f>
        <v>0</v>
      </c>
      <c r="O58" s="417"/>
      <c r="P58" s="417"/>
      <c r="Q58" s="417"/>
      <c r="R58" s="417"/>
      <c r="S58" s="417"/>
      <c r="T58" s="417"/>
      <c r="U58" s="417"/>
      <c r="V58" s="418"/>
      <c r="W58" s="419"/>
      <c r="X58" s="389">
        <f>SUM(X50:X57)</f>
        <v>0</v>
      </c>
      <c r="Y58" s="417"/>
      <c r="Z58" s="417"/>
      <c r="AA58" s="417"/>
      <c r="AB58" s="417"/>
      <c r="AC58" s="417"/>
      <c r="AD58" s="417"/>
      <c r="AE58" s="417"/>
      <c r="AF58" s="418"/>
      <c r="AG58" s="419"/>
      <c r="AH58" s="389">
        <f>SUM(AH50:AH57)</f>
        <v>0</v>
      </c>
      <c r="AI58" s="417"/>
      <c r="AJ58" s="417"/>
      <c r="AK58" s="417"/>
      <c r="AL58" s="417"/>
      <c r="AM58" s="417"/>
      <c r="AN58" s="417"/>
      <c r="AO58" s="417"/>
      <c r="AP58" s="418"/>
      <c r="AQ58" s="419"/>
      <c r="AR58" s="389">
        <f>SUM(AR50:AR57)</f>
        <v>0</v>
      </c>
      <c r="AS58" s="417"/>
      <c r="AT58" s="417"/>
      <c r="AU58" s="417"/>
      <c r="AV58" s="417"/>
      <c r="AW58" s="417"/>
      <c r="AX58" s="417"/>
      <c r="AY58" s="417"/>
      <c r="AZ58" s="418"/>
      <c r="BA58" s="419"/>
      <c r="BB58" s="389">
        <f>SUM(BB50:BB57)</f>
        <v>0</v>
      </c>
      <c r="BC58" s="417"/>
      <c r="BD58" s="417"/>
      <c r="BE58" s="417"/>
      <c r="BF58" s="417"/>
      <c r="BG58" s="417"/>
      <c r="BH58" s="417"/>
      <c r="BI58" s="417"/>
      <c r="BJ58" s="418"/>
      <c r="BK58" s="419"/>
      <c r="BL58" s="389">
        <f>SUM(BL50:BL57)</f>
        <v>0</v>
      </c>
      <c r="BM58" s="417"/>
      <c r="BN58" s="417"/>
      <c r="BO58" s="417"/>
      <c r="BP58" s="417"/>
      <c r="BQ58" s="417"/>
      <c r="BR58" s="417"/>
      <c r="BS58" s="417"/>
      <c r="BT58" s="418"/>
      <c r="BU58" s="419"/>
      <c r="BV58" s="2083">
        <f>SUM(BV50:BV57)</f>
        <v>0</v>
      </c>
      <c r="BW58" s="2123"/>
      <c r="BX58" s="1994">
        <f>SUM(BX50:BX57)</f>
        <v>0</v>
      </c>
      <c r="BY58" s="419"/>
      <c r="BZ58" s="1994">
        <f t="shared" si="70"/>
        <v>0</v>
      </c>
    </row>
    <row r="59" spans="1:78" ht="15" customHeight="1" x14ac:dyDescent="0.25">
      <c r="A59" s="2359" t="s">
        <v>98</v>
      </c>
      <c r="B59" s="2360"/>
      <c r="C59" s="2360"/>
      <c r="D59" s="2360"/>
      <c r="E59" s="420"/>
      <c r="F59" s="420"/>
      <c r="G59" s="420"/>
      <c r="H59" s="420"/>
      <c r="I59" s="420"/>
      <c r="J59" s="420"/>
      <c r="K59" s="420"/>
      <c r="L59" s="2058"/>
      <c r="M59" s="416"/>
      <c r="N59" s="414"/>
      <c r="O59" s="415"/>
      <c r="P59" s="415"/>
      <c r="Q59" s="415"/>
      <c r="R59" s="415"/>
      <c r="S59" s="415"/>
      <c r="T59" s="415"/>
      <c r="U59" s="415"/>
      <c r="V59" s="415"/>
      <c r="W59" s="416"/>
      <c r="X59" s="414"/>
      <c r="Y59" s="415"/>
      <c r="Z59" s="415"/>
      <c r="AA59" s="415"/>
      <c r="AB59" s="415"/>
      <c r="AC59" s="415"/>
      <c r="AD59" s="415"/>
      <c r="AE59" s="415"/>
      <c r="AF59" s="415"/>
      <c r="AG59" s="416"/>
      <c r="AH59" s="414"/>
      <c r="AI59" s="415"/>
      <c r="AJ59" s="415"/>
      <c r="AK59" s="415"/>
      <c r="AL59" s="415"/>
      <c r="AM59" s="415"/>
      <c r="AN59" s="415"/>
      <c r="AO59" s="415"/>
      <c r="AP59" s="415"/>
      <c r="AQ59" s="416"/>
      <c r="AR59" s="414"/>
      <c r="AS59" s="415"/>
      <c r="AT59" s="415"/>
      <c r="AU59" s="415"/>
      <c r="AV59" s="415"/>
      <c r="AW59" s="415"/>
      <c r="AX59" s="415"/>
      <c r="AY59" s="415"/>
      <c r="AZ59" s="415"/>
      <c r="BA59" s="416"/>
      <c r="BB59" s="414"/>
      <c r="BC59" s="415"/>
      <c r="BD59" s="415"/>
      <c r="BE59" s="415"/>
      <c r="BF59" s="415"/>
      <c r="BG59" s="415"/>
      <c r="BH59" s="415"/>
      <c r="BI59" s="415"/>
      <c r="BJ59" s="415"/>
      <c r="BK59" s="416"/>
      <c r="BL59" s="414"/>
      <c r="BM59" s="415"/>
      <c r="BN59" s="415"/>
      <c r="BO59" s="415"/>
      <c r="BP59" s="415"/>
      <c r="BQ59" s="415"/>
      <c r="BR59" s="415"/>
      <c r="BS59" s="415"/>
      <c r="BT59" s="415"/>
      <c r="BU59" s="416"/>
      <c r="BV59" s="414"/>
      <c r="BW59" s="2122"/>
      <c r="BX59" s="1993"/>
      <c r="BY59" s="2094"/>
      <c r="BZ59" s="1993"/>
    </row>
    <row r="60" spans="1:78" ht="15" customHeight="1" x14ac:dyDescent="0.25">
      <c r="A60" s="1995" t="s">
        <v>157</v>
      </c>
      <c r="B60" s="879"/>
      <c r="C60" s="879"/>
      <c r="D60" s="880"/>
      <c r="E60" s="784"/>
      <c r="F60" s="784"/>
      <c r="G60" s="784"/>
      <c r="H60" s="784"/>
      <c r="I60" s="784"/>
      <c r="J60" s="784"/>
      <c r="K60" s="784"/>
      <c r="L60" s="2061"/>
      <c r="M60" s="113">
        <v>0</v>
      </c>
      <c r="N60" s="106">
        <v>0</v>
      </c>
      <c r="O60" s="785"/>
      <c r="P60" s="785"/>
      <c r="Q60" s="785"/>
      <c r="R60" s="785"/>
      <c r="S60" s="785"/>
      <c r="T60" s="785"/>
      <c r="U60" s="785"/>
      <c r="V60" s="786"/>
      <c r="W60" s="113">
        <v>0</v>
      </c>
      <c r="X60" s="106">
        <v>0</v>
      </c>
      <c r="Y60" s="785"/>
      <c r="Z60" s="785"/>
      <c r="AA60" s="785"/>
      <c r="AB60" s="785"/>
      <c r="AC60" s="785"/>
      <c r="AD60" s="785"/>
      <c r="AE60" s="785"/>
      <c r="AF60" s="786"/>
      <c r="AG60" s="113">
        <v>0</v>
      </c>
      <c r="AH60" s="106">
        <v>0</v>
      </c>
      <c r="AI60" s="785"/>
      <c r="AJ60" s="785"/>
      <c r="AK60" s="785"/>
      <c r="AL60" s="785"/>
      <c r="AM60" s="785"/>
      <c r="AN60" s="785"/>
      <c r="AO60" s="785"/>
      <c r="AP60" s="786"/>
      <c r="AQ60" s="113">
        <v>0</v>
      </c>
      <c r="AR60" s="106">
        <v>0</v>
      </c>
      <c r="AS60" s="785"/>
      <c r="AT60" s="785"/>
      <c r="AU60" s="785"/>
      <c r="AV60" s="785"/>
      <c r="AW60" s="785"/>
      <c r="AX60" s="785"/>
      <c r="AY60" s="785"/>
      <c r="AZ60" s="786"/>
      <c r="BA60" s="113">
        <v>0</v>
      </c>
      <c r="BB60" s="106">
        <v>0</v>
      </c>
      <c r="BC60" s="785"/>
      <c r="BD60" s="785"/>
      <c r="BE60" s="785"/>
      <c r="BF60" s="785"/>
      <c r="BG60" s="785"/>
      <c r="BH60" s="785"/>
      <c r="BI60" s="785"/>
      <c r="BJ60" s="786"/>
      <c r="BK60" s="113">
        <v>0</v>
      </c>
      <c r="BL60" s="106">
        <v>0</v>
      </c>
      <c r="BM60" s="785"/>
      <c r="BN60" s="785"/>
      <c r="BO60" s="785"/>
      <c r="BP60" s="785"/>
      <c r="BQ60" s="785"/>
      <c r="BR60" s="785"/>
      <c r="BS60" s="785"/>
      <c r="BT60" s="786"/>
      <c r="BU60" s="113">
        <v>0</v>
      </c>
      <c r="BV60" s="603">
        <v>0</v>
      </c>
      <c r="BW60" s="2120">
        <f t="shared" ref="BW60:BX62" si="71">SUM(M60,W60,AG60,AQ60,BA60,BK60,BU60)</f>
        <v>0</v>
      </c>
      <c r="BX60" s="1991">
        <f t="shared" si="71"/>
        <v>0</v>
      </c>
      <c r="BY60" s="2092">
        <f>BW60/$BZ$1</f>
        <v>0</v>
      </c>
      <c r="BZ60" s="1991">
        <f t="shared" si="70"/>
        <v>0</v>
      </c>
    </row>
    <row r="61" spans="1:78" ht="15" customHeight="1" x14ac:dyDescent="0.25">
      <c r="A61" s="1995" t="s">
        <v>157</v>
      </c>
      <c r="B61" s="879"/>
      <c r="C61" s="879"/>
      <c r="D61" s="880"/>
      <c r="E61" s="784"/>
      <c r="F61" s="784"/>
      <c r="G61" s="784"/>
      <c r="H61" s="784"/>
      <c r="I61" s="784"/>
      <c r="J61" s="784"/>
      <c r="K61" s="784"/>
      <c r="L61" s="2061"/>
      <c r="M61" s="113">
        <v>0</v>
      </c>
      <c r="N61" s="106">
        <v>0</v>
      </c>
      <c r="O61" s="785"/>
      <c r="P61" s="785"/>
      <c r="Q61" s="785"/>
      <c r="R61" s="785"/>
      <c r="S61" s="785"/>
      <c r="T61" s="785"/>
      <c r="U61" s="785"/>
      <c r="V61" s="786"/>
      <c r="W61" s="113">
        <v>0</v>
      </c>
      <c r="X61" s="106">
        <v>0</v>
      </c>
      <c r="Y61" s="785"/>
      <c r="Z61" s="785"/>
      <c r="AA61" s="785"/>
      <c r="AB61" s="785"/>
      <c r="AC61" s="785"/>
      <c r="AD61" s="785"/>
      <c r="AE61" s="785"/>
      <c r="AF61" s="786"/>
      <c r="AG61" s="113">
        <v>0</v>
      </c>
      <c r="AH61" s="106">
        <v>0</v>
      </c>
      <c r="AI61" s="785"/>
      <c r="AJ61" s="785"/>
      <c r="AK61" s="785"/>
      <c r="AL61" s="785"/>
      <c r="AM61" s="785"/>
      <c r="AN61" s="785"/>
      <c r="AO61" s="785"/>
      <c r="AP61" s="786"/>
      <c r="AQ61" s="113">
        <v>0</v>
      </c>
      <c r="AR61" s="106">
        <v>0</v>
      </c>
      <c r="AS61" s="785"/>
      <c r="AT61" s="785"/>
      <c r="AU61" s="785"/>
      <c r="AV61" s="785"/>
      <c r="AW61" s="785"/>
      <c r="AX61" s="785"/>
      <c r="AY61" s="785"/>
      <c r="AZ61" s="786"/>
      <c r="BA61" s="113">
        <v>0</v>
      </c>
      <c r="BB61" s="106">
        <v>0</v>
      </c>
      <c r="BC61" s="785"/>
      <c r="BD61" s="785"/>
      <c r="BE61" s="785"/>
      <c r="BF61" s="785"/>
      <c r="BG61" s="785"/>
      <c r="BH61" s="785"/>
      <c r="BI61" s="785"/>
      <c r="BJ61" s="786"/>
      <c r="BK61" s="113">
        <v>0</v>
      </c>
      <c r="BL61" s="106">
        <v>0</v>
      </c>
      <c r="BM61" s="785"/>
      <c r="BN61" s="785"/>
      <c r="BO61" s="785"/>
      <c r="BP61" s="785"/>
      <c r="BQ61" s="785"/>
      <c r="BR61" s="785"/>
      <c r="BS61" s="785"/>
      <c r="BT61" s="786"/>
      <c r="BU61" s="113">
        <v>0</v>
      </c>
      <c r="BV61" s="603">
        <v>0</v>
      </c>
      <c r="BW61" s="2120">
        <f t="shared" si="71"/>
        <v>0</v>
      </c>
      <c r="BX61" s="1991">
        <f t="shared" si="71"/>
        <v>0</v>
      </c>
      <c r="BY61" s="2092">
        <f>BW61/$BZ$1</f>
        <v>0</v>
      </c>
      <c r="BZ61" s="1991">
        <f>BX61/$BZ$1</f>
        <v>0</v>
      </c>
    </row>
    <row r="62" spans="1:78" ht="15" customHeight="1" thickBot="1" x14ac:dyDescent="0.3">
      <c r="A62" s="1995" t="s">
        <v>157</v>
      </c>
      <c r="B62" s="879"/>
      <c r="C62" s="879"/>
      <c r="D62" s="880"/>
      <c r="E62" s="784"/>
      <c r="F62" s="784"/>
      <c r="G62" s="784"/>
      <c r="H62" s="784"/>
      <c r="I62" s="784"/>
      <c r="J62" s="784"/>
      <c r="K62" s="784"/>
      <c r="L62" s="2061"/>
      <c r="M62" s="113">
        <v>0</v>
      </c>
      <c r="N62" s="106">
        <v>0</v>
      </c>
      <c r="O62" s="785"/>
      <c r="P62" s="785"/>
      <c r="Q62" s="785"/>
      <c r="R62" s="785"/>
      <c r="S62" s="785"/>
      <c r="T62" s="785"/>
      <c r="U62" s="785"/>
      <c r="V62" s="786"/>
      <c r="W62" s="113">
        <v>0</v>
      </c>
      <c r="X62" s="106">
        <v>0</v>
      </c>
      <c r="Y62" s="785"/>
      <c r="Z62" s="785"/>
      <c r="AA62" s="785"/>
      <c r="AB62" s="785"/>
      <c r="AC62" s="785"/>
      <c r="AD62" s="785"/>
      <c r="AE62" s="785"/>
      <c r="AF62" s="786"/>
      <c r="AG62" s="113">
        <v>0</v>
      </c>
      <c r="AH62" s="106">
        <v>0</v>
      </c>
      <c r="AI62" s="785"/>
      <c r="AJ62" s="785"/>
      <c r="AK62" s="785"/>
      <c r="AL62" s="785"/>
      <c r="AM62" s="785"/>
      <c r="AN62" s="785"/>
      <c r="AO62" s="785"/>
      <c r="AP62" s="786"/>
      <c r="AQ62" s="113">
        <v>0</v>
      </c>
      <c r="AR62" s="106">
        <v>0</v>
      </c>
      <c r="AS62" s="785"/>
      <c r="AT62" s="785"/>
      <c r="AU62" s="785"/>
      <c r="AV62" s="785"/>
      <c r="AW62" s="785"/>
      <c r="AX62" s="785"/>
      <c r="AY62" s="785"/>
      <c r="AZ62" s="786"/>
      <c r="BA62" s="113">
        <v>0</v>
      </c>
      <c r="BB62" s="106">
        <v>0</v>
      </c>
      <c r="BC62" s="785"/>
      <c r="BD62" s="785"/>
      <c r="BE62" s="785"/>
      <c r="BF62" s="785"/>
      <c r="BG62" s="785"/>
      <c r="BH62" s="785"/>
      <c r="BI62" s="785"/>
      <c r="BJ62" s="786"/>
      <c r="BK62" s="113">
        <v>0</v>
      </c>
      <c r="BL62" s="106">
        <v>0</v>
      </c>
      <c r="BM62" s="785"/>
      <c r="BN62" s="785"/>
      <c r="BO62" s="785"/>
      <c r="BP62" s="785"/>
      <c r="BQ62" s="785"/>
      <c r="BR62" s="785"/>
      <c r="BS62" s="785"/>
      <c r="BT62" s="786"/>
      <c r="BU62" s="113">
        <v>0</v>
      </c>
      <c r="BV62" s="603">
        <v>0</v>
      </c>
      <c r="BW62" s="2124">
        <f t="shared" si="71"/>
        <v>0</v>
      </c>
      <c r="BX62" s="1996">
        <f t="shared" si="71"/>
        <v>0</v>
      </c>
      <c r="BY62" s="2095">
        <f>BW62/$BZ$1</f>
        <v>0</v>
      </c>
      <c r="BZ62" s="1996">
        <f t="shared" si="70"/>
        <v>0</v>
      </c>
    </row>
    <row r="63" spans="1:78" ht="15" customHeight="1" thickTop="1" x14ac:dyDescent="0.25">
      <c r="A63" s="2356" t="s">
        <v>156</v>
      </c>
      <c r="B63" s="2357"/>
      <c r="C63" s="2357"/>
      <c r="D63" s="2358"/>
      <c r="E63" s="417"/>
      <c r="F63" s="417"/>
      <c r="G63" s="417"/>
      <c r="H63" s="417"/>
      <c r="I63" s="417"/>
      <c r="J63" s="417"/>
      <c r="K63" s="417"/>
      <c r="L63" s="2062"/>
      <c r="M63" s="419"/>
      <c r="N63" s="389">
        <f>SUM(N60:V62)</f>
        <v>0</v>
      </c>
      <c r="O63" s="417"/>
      <c r="P63" s="417"/>
      <c r="Q63" s="417"/>
      <c r="R63" s="417"/>
      <c r="S63" s="417"/>
      <c r="T63" s="417"/>
      <c r="U63" s="417"/>
      <c r="V63" s="418"/>
      <c r="W63" s="419"/>
      <c r="X63" s="389">
        <f>SUM(X60:AF62)</f>
        <v>0</v>
      </c>
      <c r="Y63" s="417"/>
      <c r="Z63" s="417"/>
      <c r="AA63" s="417"/>
      <c r="AB63" s="417"/>
      <c r="AC63" s="417"/>
      <c r="AD63" s="417"/>
      <c r="AE63" s="417"/>
      <c r="AF63" s="418"/>
      <c r="AG63" s="419"/>
      <c r="AH63" s="389">
        <f>SUM(AH60:AP62)</f>
        <v>0</v>
      </c>
      <c r="AI63" s="417"/>
      <c r="AJ63" s="417"/>
      <c r="AK63" s="417"/>
      <c r="AL63" s="417"/>
      <c r="AM63" s="417"/>
      <c r="AN63" s="417"/>
      <c r="AO63" s="417"/>
      <c r="AP63" s="418"/>
      <c r="AQ63" s="419"/>
      <c r="AR63" s="389">
        <f>SUM(AR60:AZ62)</f>
        <v>0</v>
      </c>
      <c r="AS63" s="417"/>
      <c r="AT63" s="417"/>
      <c r="AU63" s="417"/>
      <c r="AV63" s="417"/>
      <c r="AW63" s="417"/>
      <c r="AX63" s="417"/>
      <c r="AY63" s="417"/>
      <c r="AZ63" s="418"/>
      <c r="BA63" s="419"/>
      <c r="BB63" s="389">
        <f>SUM(BB60:BJ62)</f>
        <v>0</v>
      </c>
      <c r="BC63" s="417"/>
      <c r="BD63" s="417"/>
      <c r="BE63" s="417"/>
      <c r="BF63" s="417"/>
      <c r="BG63" s="417"/>
      <c r="BH63" s="417"/>
      <c r="BI63" s="417"/>
      <c r="BJ63" s="418"/>
      <c r="BK63" s="419"/>
      <c r="BL63" s="389">
        <f>SUM(BL60:BT62)</f>
        <v>0</v>
      </c>
      <c r="BM63" s="417"/>
      <c r="BN63" s="417"/>
      <c r="BO63" s="417"/>
      <c r="BP63" s="417"/>
      <c r="BQ63" s="417"/>
      <c r="BR63" s="417"/>
      <c r="BS63" s="417"/>
      <c r="BT63" s="418"/>
      <c r="BU63" s="419"/>
      <c r="BV63" s="2083">
        <f>SUM(BV60:BV62)</f>
        <v>0</v>
      </c>
      <c r="BW63" s="2123"/>
      <c r="BX63" s="1994">
        <f>SUM(BX60:BX62)</f>
        <v>0</v>
      </c>
      <c r="BY63" s="419"/>
      <c r="BZ63" s="1994">
        <f t="shared" si="70"/>
        <v>0</v>
      </c>
    </row>
    <row r="64" spans="1:78" ht="15" customHeight="1" x14ac:dyDescent="0.25">
      <c r="A64" s="2359" t="s">
        <v>99</v>
      </c>
      <c r="B64" s="2360"/>
      <c r="C64" s="2360"/>
      <c r="D64" s="2361"/>
      <c r="E64" s="420"/>
      <c r="F64" s="420"/>
      <c r="G64" s="420"/>
      <c r="H64" s="420"/>
      <c r="I64" s="420"/>
      <c r="J64" s="420"/>
      <c r="K64" s="420"/>
      <c r="L64" s="2058"/>
      <c r="M64" s="423"/>
      <c r="N64" s="421"/>
      <c r="O64" s="422"/>
      <c r="P64" s="422"/>
      <c r="Q64" s="422"/>
      <c r="R64" s="422"/>
      <c r="S64" s="422"/>
      <c r="T64" s="422"/>
      <c r="U64" s="422"/>
      <c r="V64" s="422"/>
      <c r="W64" s="423"/>
      <c r="X64" s="421"/>
      <c r="Y64" s="422"/>
      <c r="Z64" s="422"/>
      <c r="AA64" s="422"/>
      <c r="AB64" s="422"/>
      <c r="AC64" s="422"/>
      <c r="AD64" s="422"/>
      <c r="AE64" s="422"/>
      <c r="AF64" s="422"/>
      <c r="AG64" s="423"/>
      <c r="AH64" s="421"/>
      <c r="AI64" s="422"/>
      <c r="AJ64" s="422"/>
      <c r="AK64" s="422"/>
      <c r="AL64" s="422"/>
      <c r="AM64" s="422"/>
      <c r="AN64" s="422"/>
      <c r="AO64" s="422"/>
      <c r="AP64" s="422"/>
      <c r="AQ64" s="423"/>
      <c r="AR64" s="421"/>
      <c r="AS64" s="422"/>
      <c r="AT64" s="422"/>
      <c r="AU64" s="422"/>
      <c r="AV64" s="422"/>
      <c r="AW64" s="422"/>
      <c r="AX64" s="422"/>
      <c r="AY64" s="422"/>
      <c r="AZ64" s="422"/>
      <c r="BA64" s="423"/>
      <c r="BB64" s="421"/>
      <c r="BC64" s="422"/>
      <c r="BD64" s="422"/>
      <c r="BE64" s="422"/>
      <c r="BF64" s="422"/>
      <c r="BG64" s="422"/>
      <c r="BH64" s="422"/>
      <c r="BI64" s="422"/>
      <c r="BJ64" s="422"/>
      <c r="BK64" s="423"/>
      <c r="BL64" s="421"/>
      <c r="BM64" s="422"/>
      <c r="BN64" s="422"/>
      <c r="BO64" s="422"/>
      <c r="BP64" s="422"/>
      <c r="BQ64" s="422"/>
      <c r="BR64" s="422"/>
      <c r="BS64" s="422"/>
      <c r="BT64" s="422"/>
      <c r="BU64" s="423"/>
      <c r="BV64" s="421"/>
      <c r="BW64" s="2125"/>
      <c r="BX64" s="1997"/>
      <c r="BY64" s="2096"/>
      <c r="BZ64" s="1997"/>
    </row>
    <row r="65" spans="1:81" ht="15" customHeight="1" x14ac:dyDescent="0.25">
      <c r="A65" s="2366" t="s">
        <v>157</v>
      </c>
      <c r="B65" s="2180"/>
      <c r="C65" s="2180"/>
      <c r="D65" s="2181"/>
      <c r="E65" s="778"/>
      <c r="F65" s="778"/>
      <c r="G65" s="778"/>
      <c r="H65" s="778"/>
      <c r="I65" s="778"/>
      <c r="J65" s="778"/>
      <c r="K65" s="778"/>
      <c r="L65" s="2059"/>
      <c r="M65" s="113">
        <v>0</v>
      </c>
      <c r="N65" s="106">
        <v>0</v>
      </c>
      <c r="O65" s="779"/>
      <c r="P65" s="779"/>
      <c r="Q65" s="779"/>
      <c r="R65" s="779"/>
      <c r="S65" s="779"/>
      <c r="T65" s="779"/>
      <c r="U65" s="779"/>
      <c r="V65" s="780"/>
      <c r="W65" s="113">
        <v>0</v>
      </c>
      <c r="X65" s="106">
        <v>0</v>
      </c>
      <c r="Y65" s="779"/>
      <c r="Z65" s="779"/>
      <c r="AA65" s="779"/>
      <c r="AB65" s="779"/>
      <c r="AC65" s="779"/>
      <c r="AD65" s="779"/>
      <c r="AE65" s="779"/>
      <c r="AF65" s="780"/>
      <c r="AG65" s="113">
        <v>0</v>
      </c>
      <c r="AH65" s="106">
        <v>0</v>
      </c>
      <c r="AI65" s="779"/>
      <c r="AJ65" s="779"/>
      <c r="AK65" s="779"/>
      <c r="AL65" s="779"/>
      <c r="AM65" s="779"/>
      <c r="AN65" s="779"/>
      <c r="AO65" s="779"/>
      <c r="AP65" s="780"/>
      <c r="AQ65" s="113">
        <v>0</v>
      </c>
      <c r="AR65" s="106">
        <v>0</v>
      </c>
      <c r="AS65" s="779"/>
      <c r="AT65" s="779"/>
      <c r="AU65" s="779"/>
      <c r="AV65" s="779"/>
      <c r="AW65" s="779"/>
      <c r="AX65" s="779"/>
      <c r="AY65" s="779"/>
      <c r="AZ65" s="780"/>
      <c r="BA65" s="113">
        <v>0</v>
      </c>
      <c r="BB65" s="106">
        <v>0</v>
      </c>
      <c r="BC65" s="779"/>
      <c r="BD65" s="779"/>
      <c r="BE65" s="779"/>
      <c r="BF65" s="779"/>
      <c r="BG65" s="779"/>
      <c r="BH65" s="779"/>
      <c r="BI65" s="779"/>
      <c r="BJ65" s="780"/>
      <c r="BK65" s="113">
        <v>0</v>
      </c>
      <c r="BL65" s="106">
        <v>0</v>
      </c>
      <c r="BM65" s="779"/>
      <c r="BN65" s="779"/>
      <c r="BO65" s="779"/>
      <c r="BP65" s="779"/>
      <c r="BQ65" s="779"/>
      <c r="BR65" s="779"/>
      <c r="BS65" s="779"/>
      <c r="BT65" s="780"/>
      <c r="BU65" s="113">
        <v>0</v>
      </c>
      <c r="BV65" s="603">
        <v>0</v>
      </c>
      <c r="BW65" s="2120">
        <f t="shared" ref="BW65:BX69" si="72">SUM(M65,W65,AG65,AQ65,BA65,BK65,BU65)</f>
        <v>0</v>
      </c>
      <c r="BX65" s="1991">
        <f t="shared" si="72"/>
        <v>0</v>
      </c>
      <c r="BY65" s="2092">
        <f t="shared" ref="BY65:BZ69" si="73">BW65/$BZ$1</f>
        <v>0</v>
      </c>
      <c r="BZ65" s="1991">
        <f t="shared" si="73"/>
        <v>0</v>
      </c>
    </row>
    <row r="66" spans="1:81" ht="15" customHeight="1" x14ac:dyDescent="0.25">
      <c r="A66" s="2355" t="s">
        <v>157</v>
      </c>
      <c r="B66" s="2177"/>
      <c r="C66" s="2177"/>
      <c r="D66" s="2178"/>
      <c r="E66" s="784"/>
      <c r="F66" s="784"/>
      <c r="G66" s="784"/>
      <c r="H66" s="784"/>
      <c r="I66" s="784"/>
      <c r="J66" s="784"/>
      <c r="K66" s="784"/>
      <c r="L66" s="2061"/>
      <c r="M66" s="113">
        <v>0</v>
      </c>
      <c r="N66" s="106">
        <v>0</v>
      </c>
      <c r="O66" s="785"/>
      <c r="P66" s="785"/>
      <c r="Q66" s="785"/>
      <c r="R66" s="785"/>
      <c r="S66" s="785"/>
      <c r="T66" s="785"/>
      <c r="U66" s="785"/>
      <c r="V66" s="786"/>
      <c r="W66" s="113">
        <v>0</v>
      </c>
      <c r="X66" s="106">
        <v>0</v>
      </c>
      <c r="Y66" s="785"/>
      <c r="Z66" s="785"/>
      <c r="AA66" s="785"/>
      <c r="AB66" s="785"/>
      <c r="AC66" s="785"/>
      <c r="AD66" s="785"/>
      <c r="AE66" s="785"/>
      <c r="AF66" s="786"/>
      <c r="AG66" s="113">
        <v>0</v>
      </c>
      <c r="AH66" s="106">
        <v>0</v>
      </c>
      <c r="AI66" s="785"/>
      <c r="AJ66" s="785"/>
      <c r="AK66" s="785"/>
      <c r="AL66" s="785"/>
      <c r="AM66" s="785"/>
      <c r="AN66" s="785"/>
      <c r="AO66" s="785"/>
      <c r="AP66" s="786"/>
      <c r="AQ66" s="113">
        <v>0</v>
      </c>
      <c r="AR66" s="106">
        <v>0</v>
      </c>
      <c r="AS66" s="785"/>
      <c r="AT66" s="785"/>
      <c r="AU66" s="785"/>
      <c r="AV66" s="785"/>
      <c r="AW66" s="785"/>
      <c r="AX66" s="785"/>
      <c r="AY66" s="785"/>
      <c r="AZ66" s="786"/>
      <c r="BA66" s="113">
        <v>0</v>
      </c>
      <c r="BB66" s="106">
        <v>0</v>
      </c>
      <c r="BC66" s="785"/>
      <c r="BD66" s="785"/>
      <c r="BE66" s="785"/>
      <c r="BF66" s="785"/>
      <c r="BG66" s="785"/>
      <c r="BH66" s="785"/>
      <c r="BI66" s="785"/>
      <c r="BJ66" s="786"/>
      <c r="BK66" s="113">
        <v>0</v>
      </c>
      <c r="BL66" s="106">
        <v>0</v>
      </c>
      <c r="BM66" s="785"/>
      <c r="BN66" s="785"/>
      <c r="BO66" s="785"/>
      <c r="BP66" s="785"/>
      <c r="BQ66" s="785"/>
      <c r="BR66" s="785"/>
      <c r="BS66" s="785"/>
      <c r="BT66" s="786"/>
      <c r="BU66" s="113">
        <v>0</v>
      </c>
      <c r="BV66" s="603">
        <v>0</v>
      </c>
      <c r="BW66" s="2120">
        <f t="shared" si="72"/>
        <v>0</v>
      </c>
      <c r="BX66" s="1991">
        <f t="shared" si="72"/>
        <v>0</v>
      </c>
      <c r="BY66" s="2092">
        <f t="shared" si="73"/>
        <v>0</v>
      </c>
      <c r="BZ66" s="1991">
        <f t="shared" si="73"/>
        <v>0</v>
      </c>
    </row>
    <row r="67" spans="1:81" ht="15" customHeight="1" x14ac:dyDescent="0.25">
      <c r="A67" s="2355" t="s">
        <v>157</v>
      </c>
      <c r="B67" s="2177"/>
      <c r="C67" s="2177"/>
      <c r="D67" s="2178"/>
      <c r="E67" s="784"/>
      <c r="F67" s="784"/>
      <c r="G67" s="784"/>
      <c r="H67" s="784"/>
      <c r="I67" s="784"/>
      <c r="J67" s="784"/>
      <c r="K67" s="784"/>
      <c r="L67" s="2061"/>
      <c r="M67" s="113">
        <v>0</v>
      </c>
      <c r="N67" s="106">
        <v>0</v>
      </c>
      <c r="O67" s="785"/>
      <c r="P67" s="785"/>
      <c r="Q67" s="785"/>
      <c r="R67" s="785"/>
      <c r="S67" s="785"/>
      <c r="T67" s="785"/>
      <c r="U67" s="785"/>
      <c r="V67" s="786"/>
      <c r="W67" s="113">
        <v>0</v>
      </c>
      <c r="X67" s="106">
        <v>0</v>
      </c>
      <c r="Y67" s="785"/>
      <c r="Z67" s="785"/>
      <c r="AA67" s="785"/>
      <c r="AB67" s="785"/>
      <c r="AC67" s="785"/>
      <c r="AD67" s="785"/>
      <c r="AE67" s="785"/>
      <c r="AF67" s="786"/>
      <c r="AG67" s="113">
        <v>0</v>
      </c>
      <c r="AH67" s="106">
        <v>0</v>
      </c>
      <c r="AI67" s="785"/>
      <c r="AJ67" s="785"/>
      <c r="AK67" s="785"/>
      <c r="AL67" s="785"/>
      <c r="AM67" s="785"/>
      <c r="AN67" s="785"/>
      <c r="AO67" s="785"/>
      <c r="AP67" s="786"/>
      <c r="AQ67" s="113">
        <v>0</v>
      </c>
      <c r="AR67" s="106">
        <v>0</v>
      </c>
      <c r="AS67" s="785"/>
      <c r="AT67" s="785"/>
      <c r="AU67" s="785"/>
      <c r="AV67" s="785"/>
      <c r="AW67" s="785"/>
      <c r="AX67" s="785"/>
      <c r="AY67" s="785"/>
      <c r="AZ67" s="786"/>
      <c r="BA67" s="113">
        <v>0</v>
      </c>
      <c r="BB67" s="106">
        <v>0</v>
      </c>
      <c r="BC67" s="785"/>
      <c r="BD67" s="785"/>
      <c r="BE67" s="785"/>
      <c r="BF67" s="785"/>
      <c r="BG67" s="785"/>
      <c r="BH67" s="785"/>
      <c r="BI67" s="785"/>
      <c r="BJ67" s="786"/>
      <c r="BK67" s="113">
        <v>0</v>
      </c>
      <c r="BL67" s="106">
        <v>0</v>
      </c>
      <c r="BM67" s="785"/>
      <c r="BN67" s="785"/>
      <c r="BO67" s="785"/>
      <c r="BP67" s="785"/>
      <c r="BQ67" s="785"/>
      <c r="BR67" s="785"/>
      <c r="BS67" s="785"/>
      <c r="BT67" s="786"/>
      <c r="BU67" s="113">
        <v>0</v>
      </c>
      <c r="BV67" s="603">
        <v>0</v>
      </c>
      <c r="BW67" s="2120">
        <f t="shared" si="72"/>
        <v>0</v>
      </c>
      <c r="BX67" s="1991">
        <f t="shared" si="72"/>
        <v>0</v>
      </c>
      <c r="BY67" s="2092">
        <f t="shared" si="73"/>
        <v>0</v>
      </c>
      <c r="BZ67" s="1991">
        <f t="shared" si="73"/>
        <v>0</v>
      </c>
    </row>
    <row r="68" spans="1:81" ht="15" customHeight="1" x14ac:dyDescent="0.25">
      <c r="A68" s="2355" t="s">
        <v>157</v>
      </c>
      <c r="B68" s="2177"/>
      <c r="C68" s="2177"/>
      <c r="D68" s="2178"/>
      <c r="E68" s="784"/>
      <c r="F68" s="784"/>
      <c r="G68" s="784"/>
      <c r="H68" s="784"/>
      <c r="I68" s="784"/>
      <c r="J68" s="784"/>
      <c r="K68" s="784"/>
      <c r="L68" s="2061"/>
      <c r="M68" s="113">
        <v>0</v>
      </c>
      <c r="N68" s="106">
        <v>0</v>
      </c>
      <c r="O68" s="785"/>
      <c r="P68" s="785"/>
      <c r="Q68" s="785"/>
      <c r="R68" s="785"/>
      <c r="S68" s="785"/>
      <c r="T68" s="785"/>
      <c r="U68" s="785"/>
      <c r="V68" s="786"/>
      <c r="W68" s="113">
        <v>0</v>
      </c>
      <c r="X68" s="106">
        <v>0</v>
      </c>
      <c r="Y68" s="785"/>
      <c r="Z68" s="785"/>
      <c r="AA68" s="785"/>
      <c r="AB68" s="785"/>
      <c r="AC68" s="785"/>
      <c r="AD68" s="785"/>
      <c r="AE68" s="785"/>
      <c r="AF68" s="786"/>
      <c r="AG68" s="113">
        <v>0</v>
      </c>
      <c r="AH68" s="106">
        <v>0</v>
      </c>
      <c r="AI68" s="785"/>
      <c r="AJ68" s="785"/>
      <c r="AK68" s="785"/>
      <c r="AL68" s="785"/>
      <c r="AM68" s="785"/>
      <c r="AN68" s="785"/>
      <c r="AO68" s="785"/>
      <c r="AP68" s="786"/>
      <c r="AQ68" s="113">
        <v>0</v>
      </c>
      <c r="AR68" s="106">
        <v>0</v>
      </c>
      <c r="AS68" s="785"/>
      <c r="AT68" s="785"/>
      <c r="AU68" s="785"/>
      <c r="AV68" s="785"/>
      <c r="AW68" s="785"/>
      <c r="AX68" s="785"/>
      <c r="AY68" s="785"/>
      <c r="AZ68" s="786"/>
      <c r="BA68" s="113">
        <v>0</v>
      </c>
      <c r="BB68" s="106">
        <v>0</v>
      </c>
      <c r="BC68" s="785"/>
      <c r="BD68" s="785"/>
      <c r="BE68" s="785"/>
      <c r="BF68" s="785"/>
      <c r="BG68" s="785"/>
      <c r="BH68" s="785"/>
      <c r="BI68" s="785"/>
      <c r="BJ68" s="786"/>
      <c r="BK68" s="113">
        <v>0</v>
      </c>
      <c r="BL68" s="106">
        <v>0</v>
      </c>
      <c r="BM68" s="785"/>
      <c r="BN68" s="785"/>
      <c r="BO68" s="785"/>
      <c r="BP68" s="785"/>
      <c r="BQ68" s="785"/>
      <c r="BR68" s="785"/>
      <c r="BS68" s="785"/>
      <c r="BT68" s="786"/>
      <c r="BU68" s="113">
        <v>0</v>
      </c>
      <c r="BV68" s="603">
        <v>0</v>
      </c>
      <c r="BW68" s="2120">
        <f t="shared" si="72"/>
        <v>0</v>
      </c>
      <c r="BX68" s="1991">
        <f t="shared" si="72"/>
        <v>0</v>
      </c>
      <c r="BY68" s="2092">
        <f t="shared" si="73"/>
        <v>0</v>
      </c>
      <c r="BZ68" s="1991">
        <f t="shared" si="73"/>
        <v>0</v>
      </c>
      <c r="CA68" s="187"/>
      <c r="CB68" s="187"/>
      <c r="CC68" s="187"/>
    </row>
    <row r="69" spans="1:81" ht="15" customHeight="1" thickBot="1" x14ac:dyDescent="0.3">
      <c r="A69" s="2362" t="s">
        <v>157</v>
      </c>
      <c r="B69" s="2234"/>
      <c r="C69" s="2234"/>
      <c r="D69" s="2235"/>
      <c r="E69" s="784"/>
      <c r="F69" s="784"/>
      <c r="G69" s="784"/>
      <c r="H69" s="784"/>
      <c r="I69" s="784"/>
      <c r="J69" s="784"/>
      <c r="K69" s="784"/>
      <c r="L69" s="2061"/>
      <c r="M69" s="113">
        <v>0</v>
      </c>
      <c r="N69" s="106">
        <v>0</v>
      </c>
      <c r="O69" s="785"/>
      <c r="P69" s="785"/>
      <c r="Q69" s="785"/>
      <c r="R69" s="785"/>
      <c r="S69" s="785"/>
      <c r="T69" s="785"/>
      <c r="U69" s="785"/>
      <c r="V69" s="786"/>
      <c r="W69" s="113">
        <v>0</v>
      </c>
      <c r="X69" s="106">
        <v>0</v>
      </c>
      <c r="Y69" s="785"/>
      <c r="Z69" s="785"/>
      <c r="AA69" s="785"/>
      <c r="AB69" s="785"/>
      <c r="AC69" s="785"/>
      <c r="AD69" s="785"/>
      <c r="AE69" s="785"/>
      <c r="AF69" s="786"/>
      <c r="AG69" s="113">
        <v>0</v>
      </c>
      <c r="AH69" s="106">
        <v>0</v>
      </c>
      <c r="AI69" s="785"/>
      <c r="AJ69" s="785"/>
      <c r="AK69" s="785"/>
      <c r="AL69" s="785"/>
      <c r="AM69" s="785"/>
      <c r="AN69" s="785"/>
      <c r="AO69" s="785"/>
      <c r="AP69" s="786"/>
      <c r="AQ69" s="113">
        <v>0</v>
      </c>
      <c r="AR69" s="106">
        <v>0</v>
      </c>
      <c r="AS69" s="785"/>
      <c r="AT69" s="785"/>
      <c r="AU69" s="785"/>
      <c r="AV69" s="785"/>
      <c r="AW69" s="785"/>
      <c r="AX69" s="785"/>
      <c r="AY69" s="785"/>
      <c r="AZ69" s="786"/>
      <c r="BA69" s="113">
        <v>0</v>
      </c>
      <c r="BB69" s="106">
        <v>0</v>
      </c>
      <c r="BC69" s="785"/>
      <c r="BD69" s="785"/>
      <c r="BE69" s="785"/>
      <c r="BF69" s="785"/>
      <c r="BG69" s="785"/>
      <c r="BH69" s="785"/>
      <c r="BI69" s="785"/>
      <c r="BJ69" s="786"/>
      <c r="BK69" s="113">
        <v>0</v>
      </c>
      <c r="BL69" s="106">
        <v>0</v>
      </c>
      <c r="BM69" s="785"/>
      <c r="BN69" s="785"/>
      <c r="BO69" s="785"/>
      <c r="BP69" s="785"/>
      <c r="BQ69" s="785"/>
      <c r="BR69" s="785"/>
      <c r="BS69" s="785"/>
      <c r="BT69" s="786"/>
      <c r="BU69" s="113">
        <v>0</v>
      </c>
      <c r="BV69" s="603">
        <v>0</v>
      </c>
      <c r="BW69" s="2120">
        <f t="shared" si="72"/>
        <v>0</v>
      </c>
      <c r="BX69" s="1991">
        <f t="shared" si="72"/>
        <v>0</v>
      </c>
      <c r="BY69" s="2092">
        <f t="shared" si="73"/>
        <v>0</v>
      </c>
      <c r="BZ69" s="1991">
        <f t="shared" si="73"/>
        <v>0</v>
      </c>
    </row>
    <row r="70" spans="1:81" ht="15" customHeight="1" thickTop="1" x14ac:dyDescent="0.25">
      <c r="A70" s="2356" t="s">
        <v>178</v>
      </c>
      <c r="B70" s="2357"/>
      <c r="C70" s="2357"/>
      <c r="D70" s="2358"/>
      <c r="E70" s="1918"/>
      <c r="F70" s="1918"/>
      <c r="G70" s="1918"/>
      <c r="H70" s="1918"/>
      <c r="I70" s="1918"/>
      <c r="J70" s="1918"/>
      <c r="K70" s="1918"/>
      <c r="L70" s="2063"/>
      <c r="M70" s="413"/>
      <c r="N70" s="389">
        <f>SUM(N65:N69)</f>
        <v>0</v>
      </c>
      <c r="O70" s="385"/>
      <c r="P70" s="385"/>
      <c r="Q70" s="385"/>
      <c r="R70" s="385"/>
      <c r="S70" s="385"/>
      <c r="T70" s="385"/>
      <c r="U70" s="385"/>
      <c r="V70" s="387"/>
      <c r="W70" s="413"/>
      <c r="X70" s="389">
        <f>SUM(X65:X69)</f>
        <v>0</v>
      </c>
      <c r="Y70" s="385"/>
      <c r="Z70" s="385"/>
      <c r="AA70" s="385"/>
      <c r="AB70" s="385"/>
      <c r="AC70" s="385"/>
      <c r="AD70" s="385"/>
      <c r="AE70" s="385"/>
      <c r="AF70" s="387"/>
      <c r="AG70" s="413"/>
      <c r="AH70" s="389">
        <f>SUM(AH65:AH69)</f>
        <v>0</v>
      </c>
      <c r="AI70" s="385"/>
      <c r="AJ70" s="385"/>
      <c r="AK70" s="385"/>
      <c r="AL70" s="385"/>
      <c r="AM70" s="385"/>
      <c r="AN70" s="385"/>
      <c r="AO70" s="385"/>
      <c r="AP70" s="387"/>
      <c r="AQ70" s="413"/>
      <c r="AR70" s="389">
        <f>SUM(AR65:AR69)</f>
        <v>0</v>
      </c>
      <c r="AS70" s="385"/>
      <c r="AT70" s="385"/>
      <c r="AU70" s="385"/>
      <c r="AV70" s="385"/>
      <c r="AW70" s="385"/>
      <c r="AX70" s="385"/>
      <c r="AY70" s="385"/>
      <c r="AZ70" s="387"/>
      <c r="BA70" s="413"/>
      <c r="BB70" s="389">
        <f>SUM(BB65:BB69)</f>
        <v>0</v>
      </c>
      <c r="BC70" s="385"/>
      <c r="BD70" s="385"/>
      <c r="BE70" s="385"/>
      <c r="BF70" s="385"/>
      <c r="BG70" s="385"/>
      <c r="BH70" s="385"/>
      <c r="BI70" s="385"/>
      <c r="BJ70" s="387"/>
      <c r="BK70" s="413"/>
      <c r="BL70" s="389">
        <f>SUM(BL65:BL69)</f>
        <v>0</v>
      </c>
      <c r="BM70" s="385"/>
      <c r="BN70" s="385"/>
      <c r="BO70" s="385"/>
      <c r="BP70" s="385"/>
      <c r="BQ70" s="385"/>
      <c r="BR70" s="385"/>
      <c r="BS70" s="385"/>
      <c r="BT70" s="387"/>
      <c r="BU70" s="413"/>
      <c r="BV70" s="2083">
        <f>SUM(BV65:BV69)</f>
        <v>0</v>
      </c>
      <c r="BW70" s="2126"/>
      <c r="BX70" s="1994">
        <f>SUM(BX65:BX69)</f>
        <v>0</v>
      </c>
      <c r="BY70" s="413"/>
      <c r="BZ70" s="1994">
        <f>BX70/$BZ$1</f>
        <v>0</v>
      </c>
      <c r="CA70" s="187"/>
      <c r="CB70" s="187"/>
      <c r="CC70" s="187"/>
    </row>
    <row r="71" spans="1:81" ht="15" customHeight="1" x14ac:dyDescent="0.25">
      <c r="A71" s="2363" t="s">
        <v>100</v>
      </c>
      <c r="B71" s="2364"/>
      <c r="C71" s="2364"/>
      <c r="D71" s="2365"/>
      <c r="E71" s="382"/>
      <c r="F71" s="382"/>
      <c r="G71" s="382"/>
      <c r="H71" s="382"/>
      <c r="I71" s="382"/>
      <c r="J71" s="382"/>
      <c r="K71" s="382"/>
      <c r="L71" s="2064"/>
      <c r="M71" s="416"/>
      <c r="N71" s="414"/>
      <c r="O71" s="415"/>
      <c r="P71" s="415"/>
      <c r="Q71" s="415"/>
      <c r="R71" s="415"/>
      <c r="S71" s="415"/>
      <c r="T71" s="415"/>
      <c r="U71" s="415"/>
      <c r="V71" s="415"/>
      <c r="W71" s="416"/>
      <c r="X71" s="414"/>
      <c r="Y71" s="415"/>
      <c r="Z71" s="415"/>
      <c r="AA71" s="415"/>
      <c r="AB71" s="415"/>
      <c r="AC71" s="415"/>
      <c r="AD71" s="415"/>
      <c r="AE71" s="415"/>
      <c r="AF71" s="415"/>
      <c r="AG71" s="416"/>
      <c r="AH71" s="414"/>
      <c r="AI71" s="415"/>
      <c r="AJ71" s="415"/>
      <c r="AK71" s="415"/>
      <c r="AL71" s="415"/>
      <c r="AM71" s="415"/>
      <c r="AN71" s="415"/>
      <c r="AO71" s="415"/>
      <c r="AP71" s="415"/>
      <c r="AQ71" s="416"/>
      <c r="AR71" s="414"/>
      <c r="AS71" s="415"/>
      <c r="AT71" s="415"/>
      <c r="AU71" s="415"/>
      <c r="AV71" s="415"/>
      <c r="AW71" s="415"/>
      <c r="AX71" s="415"/>
      <c r="AY71" s="415"/>
      <c r="AZ71" s="415"/>
      <c r="BA71" s="416"/>
      <c r="BB71" s="414"/>
      <c r="BC71" s="415"/>
      <c r="BD71" s="415"/>
      <c r="BE71" s="415"/>
      <c r="BF71" s="415"/>
      <c r="BG71" s="415"/>
      <c r="BH71" s="415"/>
      <c r="BI71" s="415"/>
      <c r="BJ71" s="415"/>
      <c r="BK71" s="416"/>
      <c r="BL71" s="414"/>
      <c r="BM71" s="415"/>
      <c r="BN71" s="415"/>
      <c r="BO71" s="415"/>
      <c r="BP71" s="415"/>
      <c r="BQ71" s="415"/>
      <c r="BR71" s="415"/>
      <c r="BS71" s="415"/>
      <c r="BT71" s="415"/>
      <c r="BU71" s="416"/>
      <c r="BV71" s="414"/>
      <c r="BW71" s="2122"/>
      <c r="BX71" s="1993"/>
      <c r="BY71" s="2094"/>
      <c r="BZ71" s="1993"/>
    </row>
    <row r="72" spans="1:81" ht="15" customHeight="1" x14ac:dyDescent="0.25">
      <c r="A72" s="1995" t="s">
        <v>157</v>
      </c>
      <c r="B72" s="879"/>
      <c r="C72" s="879"/>
      <c r="D72" s="880"/>
      <c r="E72" s="784"/>
      <c r="F72" s="784"/>
      <c r="G72" s="784"/>
      <c r="H72" s="784"/>
      <c r="I72" s="784"/>
      <c r="J72" s="784"/>
      <c r="K72" s="784"/>
      <c r="L72" s="2061"/>
      <c r="M72" s="113">
        <v>0</v>
      </c>
      <c r="N72" s="106">
        <v>0</v>
      </c>
      <c r="O72" s="785"/>
      <c r="P72" s="785"/>
      <c r="Q72" s="785"/>
      <c r="R72" s="785"/>
      <c r="S72" s="785"/>
      <c r="T72" s="785"/>
      <c r="U72" s="785"/>
      <c r="V72" s="786"/>
      <c r="W72" s="113">
        <v>0</v>
      </c>
      <c r="X72" s="106">
        <v>0</v>
      </c>
      <c r="Y72" s="785"/>
      <c r="Z72" s="785"/>
      <c r="AA72" s="785"/>
      <c r="AB72" s="785"/>
      <c r="AC72" s="785"/>
      <c r="AD72" s="785"/>
      <c r="AE72" s="785"/>
      <c r="AF72" s="786"/>
      <c r="AG72" s="113">
        <v>0</v>
      </c>
      <c r="AH72" s="106">
        <v>0</v>
      </c>
      <c r="AI72" s="785"/>
      <c r="AJ72" s="785"/>
      <c r="AK72" s="785"/>
      <c r="AL72" s="785"/>
      <c r="AM72" s="785"/>
      <c r="AN72" s="785"/>
      <c r="AO72" s="785"/>
      <c r="AP72" s="786"/>
      <c r="AQ72" s="113">
        <v>0</v>
      </c>
      <c r="AR72" s="106">
        <v>0</v>
      </c>
      <c r="AS72" s="785"/>
      <c r="AT72" s="785"/>
      <c r="AU72" s="785"/>
      <c r="AV72" s="785"/>
      <c r="AW72" s="785"/>
      <c r="AX72" s="785"/>
      <c r="AY72" s="785"/>
      <c r="AZ72" s="786"/>
      <c r="BA72" s="113">
        <v>0</v>
      </c>
      <c r="BB72" s="106">
        <v>0</v>
      </c>
      <c r="BC72" s="785"/>
      <c r="BD72" s="785"/>
      <c r="BE72" s="785"/>
      <c r="BF72" s="785"/>
      <c r="BG72" s="785"/>
      <c r="BH72" s="785"/>
      <c r="BI72" s="785"/>
      <c r="BJ72" s="786"/>
      <c r="BK72" s="113">
        <v>0</v>
      </c>
      <c r="BL72" s="106">
        <v>0</v>
      </c>
      <c r="BM72" s="785"/>
      <c r="BN72" s="785"/>
      <c r="BO72" s="785"/>
      <c r="BP72" s="785"/>
      <c r="BQ72" s="785"/>
      <c r="BR72" s="785"/>
      <c r="BS72" s="785"/>
      <c r="BT72" s="786"/>
      <c r="BU72" s="113">
        <v>0</v>
      </c>
      <c r="BV72" s="603">
        <v>0</v>
      </c>
      <c r="BW72" s="2120">
        <f t="shared" ref="BW72:BX74" si="74">SUM(M72,W72,AG72,AQ72,BA72,BK72,BU72)</f>
        <v>0</v>
      </c>
      <c r="BX72" s="1991">
        <f t="shared" si="74"/>
        <v>0</v>
      </c>
      <c r="BY72" s="2092">
        <f t="shared" ref="BY72:BZ75" si="75">BW72/$BZ$1</f>
        <v>0</v>
      </c>
      <c r="BZ72" s="1991">
        <f t="shared" si="75"/>
        <v>0</v>
      </c>
    </row>
    <row r="73" spans="1:81" ht="15" customHeight="1" x14ac:dyDescent="0.25">
      <c r="A73" s="1995" t="s">
        <v>157</v>
      </c>
      <c r="B73" s="879"/>
      <c r="C73" s="879"/>
      <c r="D73" s="880"/>
      <c r="E73" s="784"/>
      <c r="F73" s="784"/>
      <c r="G73" s="784"/>
      <c r="H73" s="784"/>
      <c r="I73" s="784"/>
      <c r="J73" s="784"/>
      <c r="K73" s="784"/>
      <c r="L73" s="2061"/>
      <c r="M73" s="113">
        <v>0</v>
      </c>
      <c r="N73" s="106">
        <v>0</v>
      </c>
      <c r="O73" s="785"/>
      <c r="P73" s="785"/>
      <c r="Q73" s="785"/>
      <c r="R73" s="785"/>
      <c r="S73" s="785"/>
      <c r="T73" s="785"/>
      <c r="U73" s="785"/>
      <c r="V73" s="786"/>
      <c r="W73" s="113">
        <v>0</v>
      </c>
      <c r="X73" s="106">
        <v>0</v>
      </c>
      <c r="Y73" s="785"/>
      <c r="Z73" s="785"/>
      <c r="AA73" s="785"/>
      <c r="AB73" s="785"/>
      <c r="AC73" s="785"/>
      <c r="AD73" s="785"/>
      <c r="AE73" s="785"/>
      <c r="AF73" s="786"/>
      <c r="AG73" s="113">
        <v>0</v>
      </c>
      <c r="AH73" s="106">
        <v>0</v>
      </c>
      <c r="AI73" s="785"/>
      <c r="AJ73" s="785"/>
      <c r="AK73" s="785"/>
      <c r="AL73" s="785"/>
      <c r="AM73" s="785"/>
      <c r="AN73" s="785"/>
      <c r="AO73" s="785"/>
      <c r="AP73" s="786"/>
      <c r="AQ73" s="113">
        <v>0</v>
      </c>
      <c r="AR73" s="106">
        <v>0</v>
      </c>
      <c r="AS73" s="785"/>
      <c r="AT73" s="785"/>
      <c r="AU73" s="785"/>
      <c r="AV73" s="785"/>
      <c r="AW73" s="785"/>
      <c r="AX73" s="785"/>
      <c r="AY73" s="785"/>
      <c r="AZ73" s="786"/>
      <c r="BA73" s="113">
        <v>0</v>
      </c>
      <c r="BB73" s="106">
        <v>0</v>
      </c>
      <c r="BC73" s="785"/>
      <c r="BD73" s="785"/>
      <c r="BE73" s="785"/>
      <c r="BF73" s="785"/>
      <c r="BG73" s="785"/>
      <c r="BH73" s="785"/>
      <c r="BI73" s="785"/>
      <c r="BJ73" s="786"/>
      <c r="BK73" s="113">
        <v>0</v>
      </c>
      <c r="BL73" s="106">
        <v>0</v>
      </c>
      <c r="BM73" s="785"/>
      <c r="BN73" s="785"/>
      <c r="BO73" s="785"/>
      <c r="BP73" s="785"/>
      <c r="BQ73" s="785"/>
      <c r="BR73" s="785"/>
      <c r="BS73" s="785"/>
      <c r="BT73" s="786"/>
      <c r="BU73" s="113">
        <v>0</v>
      </c>
      <c r="BV73" s="603">
        <v>0</v>
      </c>
      <c r="BW73" s="2120">
        <f t="shared" si="74"/>
        <v>0</v>
      </c>
      <c r="BX73" s="1991">
        <f t="shared" si="74"/>
        <v>0</v>
      </c>
      <c r="BY73" s="2092">
        <f t="shared" si="75"/>
        <v>0</v>
      </c>
      <c r="BZ73" s="1991">
        <f t="shared" si="75"/>
        <v>0</v>
      </c>
    </row>
    <row r="74" spans="1:81" ht="15" customHeight="1" thickBot="1" x14ac:dyDescent="0.3">
      <c r="A74" s="1995" t="s">
        <v>157</v>
      </c>
      <c r="B74" s="879"/>
      <c r="C74" s="879"/>
      <c r="D74" s="880"/>
      <c r="E74" s="784"/>
      <c r="F74" s="784"/>
      <c r="G74" s="784"/>
      <c r="H74" s="784"/>
      <c r="I74" s="784"/>
      <c r="J74" s="784"/>
      <c r="K74" s="784"/>
      <c r="L74" s="2061"/>
      <c r="M74" s="113">
        <v>0</v>
      </c>
      <c r="N74" s="106">
        <v>0</v>
      </c>
      <c r="O74" s="785"/>
      <c r="P74" s="785"/>
      <c r="Q74" s="785"/>
      <c r="R74" s="785"/>
      <c r="S74" s="785"/>
      <c r="T74" s="785"/>
      <c r="U74" s="785"/>
      <c r="V74" s="786"/>
      <c r="W74" s="113">
        <v>0</v>
      </c>
      <c r="X74" s="106">
        <v>0</v>
      </c>
      <c r="Y74" s="785"/>
      <c r="Z74" s="785"/>
      <c r="AA74" s="785"/>
      <c r="AB74" s="785"/>
      <c r="AC74" s="785"/>
      <c r="AD74" s="785"/>
      <c r="AE74" s="785"/>
      <c r="AF74" s="786"/>
      <c r="AG74" s="113">
        <v>0</v>
      </c>
      <c r="AH74" s="106">
        <v>0</v>
      </c>
      <c r="AI74" s="785"/>
      <c r="AJ74" s="785"/>
      <c r="AK74" s="785"/>
      <c r="AL74" s="785"/>
      <c r="AM74" s="785"/>
      <c r="AN74" s="785"/>
      <c r="AO74" s="785"/>
      <c r="AP74" s="786"/>
      <c r="AQ74" s="113">
        <v>0</v>
      </c>
      <c r="AR74" s="106">
        <v>0</v>
      </c>
      <c r="AS74" s="785"/>
      <c r="AT74" s="785"/>
      <c r="AU74" s="785"/>
      <c r="AV74" s="785"/>
      <c r="AW74" s="785"/>
      <c r="AX74" s="785"/>
      <c r="AY74" s="785"/>
      <c r="AZ74" s="786"/>
      <c r="BA74" s="113">
        <v>0</v>
      </c>
      <c r="BB74" s="106">
        <v>0</v>
      </c>
      <c r="BC74" s="785"/>
      <c r="BD74" s="785"/>
      <c r="BE74" s="785"/>
      <c r="BF74" s="785"/>
      <c r="BG74" s="785"/>
      <c r="BH74" s="785"/>
      <c r="BI74" s="785"/>
      <c r="BJ74" s="786"/>
      <c r="BK74" s="113">
        <v>0</v>
      </c>
      <c r="BL74" s="106">
        <v>0</v>
      </c>
      <c r="BM74" s="785"/>
      <c r="BN74" s="785"/>
      <c r="BO74" s="785"/>
      <c r="BP74" s="785"/>
      <c r="BQ74" s="785"/>
      <c r="BR74" s="785"/>
      <c r="BS74" s="785"/>
      <c r="BT74" s="786"/>
      <c r="BU74" s="113">
        <v>0</v>
      </c>
      <c r="BV74" s="603">
        <v>0</v>
      </c>
      <c r="BW74" s="2120">
        <f t="shared" si="74"/>
        <v>0</v>
      </c>
      <c r="BX74" s="1996">
        <f t="shared" si="74"/>
        <v>0</v>
      </c>
      <c r="BY74" s="2092">
        <f t="shared" si="75"/>
        <v>0</v>
      </c>
      <c r="BZ74" s="1991">
        <f t="shared" si="75"/>
        <v>0</v>
      </c>
    </row>
    <row r="75" spans="1:81" ht="15" customHeight="1" thickTop="1" x14ac:dyDescent="0.25">
      <c r="A75" s="2356" t="s">
        <v>176</v>
      </c>
      <c r="B75" s="2357"/>
      <c r="C75" s="2357"/>
      <c r="D75" s="2358"/>
      <c r="E75" s="1919"/>
      <c r="F75" s="1919"/>
      <c r="G75" s="1919"/>
      <c r="H75" s="1919"/>
      <c r="I75" s="1919"/>
      <c r="J75" s="1919"/>
      <c r="K75" s="1919"/>
      <c r="L75" s="2065"/>
      <c r="M75" s="419"/>
      <c r="N75" s="389">
        <f>SUM(N72:N74)</f>
        <v>0</v>
      </c>
      <c r="O75" s="417"/>
      <c r="P75" s="417"/>
      <c r="Q75" s="417"/>
      <c r="R75" s="417"/>
      <c r="S75" s="417"/>
      <c r="T75" s="417"/>
      <c r="U75" s="417"/>
      <c r="V75" s="418"/>
      <c r="W75" s="419"/>
      <c r="X75" s="389">
        <f>SUM(X72:X74)</f>
        <v>0</v>
      </c>
      <c r="Y75" s="417"/>
      <c r="Z75" s="417"/>
      <c r="AA75" s="417"/>
      <c r="AB75" s="417"/>
      <c r="AC75" s="417"/>
      <c r="AD75" s="417"/>
      <c r="AE75" s="417"/>
      <c r="AF75" s="418"/>
      <c r="AG75" s="419"/>
      <c r="AH75" s="389">
        <f>SUM(AH72:AH74)</f>
        <v>0</v>
      </c>
      <c r="AI75" s="417"/>
      <c r="AJ75" s="417"/>
      <c r="AK75" s="417"/>
      <c r="AL75" s="417"/>
      <c r="AM75" s="417"/>
      <c r="AN75" s="417"/>
      <c r="AO75" s="417"/>
      <c r="AP75" s="418"/>
      <c r="AQ75" s="419"/>
      <c r="AR75" s="389">
        <f>SUM(AR72:AR74)</f>
        <v>0</v>
      </c>
      <c r="AS75" s="417"/>
      <c r="AT75" s="417"/>
      <c r="AU75" s="417"/>
      <c r="AV75" s="417"/>
      <c r="AW75" s="417"/>
      <c r="AX75" s="417"/>
      <c r="AY75" s="417"/>
      <c r="AZ75" s="418"/>
      <c r="BA75" s="419"/>
      <c r="BB75" s="389">
        <f>SUM(BB72:BB74)</f>
        <v>0</v>
      </c>
      <c r="BC75" s="417"/>
      <c r="BD75" s="417"/>
      <c r="BE75" s="417"/>
      <c r="BF75" s="417"/>
      <c r="BG75" s="417"/>
      <c r="BH75" s="417"/>
      <c r="BI75" s="417"/>
      <c r="BJ75" s="418"/>
      <c r="BK75" s="419"/>
      <c r="BL75" s="389">
        <f>SUM(BL72:BL74)</f>
        <v>0</v>
      </c>
      <c r="BM75" s="417"/>
      <c r="BN75" s="417"/>
      <c r="BO75" s="417"/>
      <c r="BP75" s="417"/>
      <c r="BQ75" s="417"/>
      <c r="BR75" s="417"/>
      <c r="BS75" s="417"/>
      <c r="BT75" s="418"/>
      <c r="BU75" s="419"/>
      <c r="BV75" s="2083">
        <f>SUM(BV72:BV74)</f>
        <v>0</v>
      </c>
      <c r="BW75" s="2123"/>
      <c r="BX75" s="1994">
        <f>SUM(BX72:BX74)</f>
        <v>0</v>
      </c>
      <c r="BY75" s="419"/>
      <c r="BZ75" s="1994">
        <f t="shared" si="75"/>
        <v>0</v>
      </c>
    </row>
    <row r="76" spans="1:81" ht="15" customHeight="1" x14ac:dyDescent="0.25">
      <c r="A76" s="2363" t="s">
        <v>117</v>
      </c>
      <c r="B76" s="2364"/>
      <c r="C76" s="2364"/>
      <c r="D76" s="2365"/>
      <c r="E76" s="382"/>
      <c r="F76" s="382"/>
      <c r="G76" s="382"/>
      <c r="H76" s="382"/>
      <c r="I76" s="382"/>
      <c r="J76" s="382"/>
      <c r="K76" s="382"/>
      <c r="L76" s="2064"/>
      <c r="M76" s="416"/>
      <c r="N76" s="414"/>
      <c r="O76" s="415"/>
      <c r="P76" s="415"/>
      <c r="Q76" s="415"/>
      <c r="R76" s="415"/>
      <c r="S76" s="415"/>
      <c r="T76" s="415"/>
      <c r="U76" s="415"/>
      <c r="V76" s="415"/>
      <c r="W76" s="416"/>
      <c r="X76" s="414"/>
      <c r="Y76" s="415"/>
      <c r="Z76" s="415"/>
      <c r="AA76" s="415"/>
      <c r="AB76" s="415"/>
      <c r="AC76" s="415"/>
      <c r="AD76" s="415"/>
      <c r="AE76" s="415"/>
      <c r="AF76" s="415"/>
      <c r="AG76" s="416"/>
      <c r="AH76" s="414"/>
      <c r="AI76" s="415"/>
      <c r="AJ76" s="415"/>
      <c r="AK76" s="415"/>
      <c r="AL76" s="415"/>
      <c r="AM76" s="415"/>
      <c r="AN76" s="415"/>
      <c r="AO76" s="415"/>
      <c r="AP76" s="415"/>
      <c r="AQ76" s="416"/>
      <c r="AR76" s="414"/>
      <c r="AS76" s="415"/>
      <c r="AT76" s="415"/>
      <c r="AU76" s="415"/>
      <c r="AV76" s="415"/>
      <c r="AW76" s="415"/>
      <c r="AX76" s="415"/>
      <c r="AY76" s="415"/>
      <c r="AZ76" s="415"/>
      <c r="BA76" s="416"/>
      <c r="BB76" s="414"/>
      <c r="BC76" s="415"/>
      <c r="BD76" s="415"/>
      <c r="BE76" s="415"/>
      <c r="BF76" s="415"/>
      <c r="BG76" s="415"/>
      <c r="BH76" s="415"/>
      <c r="BI76" s="415"/>
      <c r="BJ76" s="415"/>
      <c r="BK76" s="416"/>
      <c r="BL76" s="414"/>
      <c r="BM76" s="415"/>
      <c r="BN76" s="415"/>
      <c r="BO76" s="415"/>
      <c r="BP76" s="415"/>
      <c r="BQ76" s="415"/>
      <c r="BR76" s="415"/>
      <c r="BS76" s="415"/>
      <c r="BT76" s="415"/>
      <c r="BU76" s="416"/>
      <c r="BV76" s="414"/>
      <c r="BW76" s="2122"/>
      <c r="BX76" s="1993"/>
      <c r="BY76" s="2094"/>
      <c r="BZ76" s="1993"/>
    </row>
    <row r="77" spans="1:81" ht="15" customHeight="1" x14ac:dyDescent="0.25">
      <c r="A77" s="2355" t="s">
        <v>157</v>
      </c>
      <c r="B77" s="2177"/>
      <c r="C77" s="2177"/>
      <c r="D77" s="2178"/>
      <c r="E77" s="784"/>
      <c r="F77" s="784"/>
      <c r="G77" s="784"/>
      <c r="H77" s="784"/>
      <c r="I77" s="784"/>
      <c r="J77" s="784"/>
      <c r="K77" s="784"/>
      <c r="L77" s="2061"/>
      <c r="M77" s="113">
        <v>0</v>
      </c>
      <c r="N77" s="106">
        <v>0</v>
      </c>
      <c r="O77" s="785"/>
      <c r="P77" s="785"/>
      <c r="Q77" s="785"/>
      <c r="R77" s="785"/>
      <c r="S77" s="785"/>
      <c r="T77" s="785"/>
      <c r="U77" s="785"/>
      <c r="V77" s="786"/>
      <c r="W77" s="113">
        <v>0</v>
      </c>
      <c r="X77" s="106">
        <v>0</v>
      </c>
      <c r="Y77" s="785"/>
      <c r="Z77" s="785"/>
      <c r="AA77" s="785"/>
      <c r="AB77" s="785"/>
      <c r="AC77" s="785"/>
      <c r="AD77" s="785"/>
      <c r="AE77" s="785"/>
      <c r="AF77" s="786"/>
      <c r="AG77" s="113">
        <v>0</v>
      </c>
      <c r="AH77" s="106">
        <v>0</v>
      </c>
      <c r="AI77" s="785"/>
      <c r="AJ77" s="785"/>
      <c r="AK77" s="785"/>
      <c r="AL77" s="785"/>
      <c r="AM77" s="785"/>
      <c r="AN77" s="785"/>
      <c r="AO77" s="785"/>
      <c r="AP77" s="786"/>
      <c r="AQ77" s="113">
        <v>0</v>
      </c>
      <c r="AR77" s="106">
        <v>0</v>
      </c>
      <c r="AS77" s="785"/>
      <c r="AT77" s="785"/>
      <c r="AU77" s="785"/>
      <c r="AV77" s="785"/>
      <c r="AW77" s="785"/>
      <c r="AX77" s="785"/>
      <c r="AY77" s="785"/>
      <c r="AZ77" s="786"/>
      <c r="BA77" s="113">
        <v>0</v>
      </c>
      <c r="BB77" s="106">
        <v>0</v>
      </c>
      <c r="BC77" s="785"/>
      <c r="BD77" s="785"/>
      <c r="BE77" s="785"/>
      <c r="BF77" s="785"/>
      <c r="BG77" s="785"/>
      <c r="BH77" s="785"/>
      <c r="BI77" s="785"/>
      <c r="BJ77" s="786"/>
      <c r="BK77" s="113">
        <v>0</v>
      </c>
      <c r="BL77" s="106">
        <v>0</v>
      </c>
      <c r="BM77" s="785"/>
      <c r="BN77" s="785"/>
      <c r="BO77" s="785"/>
      <c r="BP77" s="785"/>
      <c r="BQ77" s="785"/>
      <c r="BR77" s="785"/>
      <c r="BS77" s="785"/>
      <c r="BT77" s="786"/>
      <c r="BU77" s="113">
        <v>0</v>
      </c>
      <c r="BV77" s="603">
        <v>0</v>
      </c>
      <c r="BW77" s="2120">
        <f t="shared" ref="BW77:BX79" si="76">SUM(M77,W77,AG77,AQ77,BA77,BK77,BU77)</f>
        <v>0</v>
      </c>
      <c r="BX77" s="1991">
        <f t="shared" si="76"/>
        <v>0</v>
      </c>
      <c r="BY77" s="2092">
        <f t="shared" ref="BY77:BZ80" si="77">BW77/$BZ$1</f>
        <v>0</v>
      </c>
      <c r="BZ77" s="1991">
        <f t="shared" si="77"/>
        <v>0</v>
      </c>
    </row>
    <row r="78" spans="1:81" ht="15" customHeight="1" x14ac:dyDescent="0.25">
      <c r="A78" s="2355" t="s">
        <v>157</v>
      </c>
      <c r="B78" s="2177"/>
      <c r="C78" s="2177"/>
      <c r="D78" s="2178"/>
      <c r="E78" s="784"/>
      <c r="F78" s="784"/>
      <c r="G78" s="784"/>
      <c r="H78" s="784"/>
      <c r="I78" s="784"/>
      <c r="J78" s="784"/>
      <c r="K78" s="784"/>
      <c r="L78" s="2061"/>
      <c r="M78" s="113">
        <v>0</v>
      </c>
      <c r="N78" s="106">
        <v>0</v>
      </c>
      <c r="O78" s="785"/>
      <c r="P78" s="785"/>
      <c r="Q78" s="785"/>
      <c r="R78" s="785"/>
      <c r="S78" s="785"/>
      <c r="T78" s="785"/>
      <c r="U78" s="785"/>
      <c r="V78" s="786"/>
      <c r="W78" s="113">
        <v>0</v>
      </c>
      <c r="X78" s="106">
        <v>0</v>
      </c>
      <c r="Y78" s="785"/>
      <c r="Z78" s="785"/>
      <c r="AA78" s="785"/>
      <c r="AB78" s="785"/>
      <c r="AC78" s="785"/>
      <c r="AD78" s="785"/>
      <c r="AE78" s="785"/>
      <c r="AF78" s="786"/>
      <c r="AG78" s="113">
        <v>0</v>
      </c>
      <c r="AH78" s="106">
        <v>0</v>
      </c>
      <c r="AI78" s="785"/>
      <c r="AJ78" s="785"/>
      <c r="AK78" s="785"/>
      <c r="AL78" s="785"/>
      <c r="AM78" s="785"/>
      <c r="AN78" s="785"/>
      <c r="AO78" s="785"/>
      <c r="AP78" s="786"/>
      <c r="AQ78" s="113">
        <v>0</v>
      </c>
      <c r="AR78" s="106">
        <v>0</v>
      </c>
      <c r="AS78" s="785"/>
      <c r="AT78" s="785"/>
      <c r="AU78" s="785"/>
      <c r="AV78" s="785"/>
      <c r="AW78" s="785"/>
      <c r="AX78" s="785"/>
      <c r="AY78" s="785"/>
      <c r="AZ78" s="786"/>
      <c r="BA78" s="113">
        <v>0</v>
      </c>
      <c r="BB78" s="106">
        <v>0</v>
      </c>
      <c r="BC78" s="785"/>
      <c r="BD78" s="785"/>
      <c r="BE78" s="785"/>
      <c r="BF78" s="785"/>
      <c r="BG78" s="785"/>
      <c r="BH78" s="785"/>
      <c r="BI78" s="785"/>
      <c r="BJ78" s="786"/>
      <c r="BK78" s="113">
        <v>0</v>
      </c>
      <c r="BL78" s="106">
        <v>0</v>
      </c>
      <c r="BM78" s="785"/>
      <c r="BN78" s="785"/>
      <c r="BO78" s="785"/>
      <c r="BP78" s="785"/>
      <c r="BQ78" s="785"/>
      <c r="BR78" s="785"/>
      <c r="BS78" s="785"/>
      <c r="BT78" s="786"/>
      <c r="BU78" s="113">
        <v>0</v>
      </c>
      <c r="BV78" s="603">
        <v>0</v>
      </c>
      <c r="BW78" s="2120">
        <f t="shared" si="76"/>
        <v>0</v>
      </c>
      <c r="BX78" s="1991">
        <f t="shared" si="76"/>
        <v>0</v>
      </c>
      <c r="BY78" s="2092">
        <f t="shared" si="77"/>
        <v>0</v>
      </c>
      <c r="BZ78" s="1991">
        <f t="shared" si="77"/>
        <v>0</v>
      </c>
    </row>
    <row r="79" spans="1:81" ht="15" customHeight="1" thickBot="1" x14ac:dyDescent="0.3">
      <c r="A79" s="2362" t="s">
        <v>157</v>
      </c>
      <c r="B79" s="2234"/>
      <c r="C79" s="2234"/>
      <c r="D79" s="2235"/>
      <c r="E79" s="784"/>
      <c r="F79" s="784"/>
      <c r="G79" s="784"/>
      <c r="H79" s="784"/>
      <c r="I79" s="784"/>
      <c r="J79" s="784"/>
      <c r="K79" s="784"/>
      <c r="L79" s="2061"/>
      <c r="M79" s="113">
        <v>0</v>
      </c>
      <c r="N79" s="106">
        <v>0</v>
      </c>
      <c r="O79" s="785"/>
      <c r="P79" s="785"/>
      <c r="Q79" s="785"/>
      <c r="R79" s="785"/>
      <c r="S79" s="785"/>
      <c r="T79" s="785"/>
      <c r="U79" s="785"/>
      <c r="V79" s="786"/>
      <c r="W79" s="113">
        <v>0</v>
      </c>
      <c r="X79" s="106">
        <v>0</v>
      </c>
      <c r="Y79" s="785"/>
      <c r="Z79" s="785"/>
      <c r="AA79" s="785"/>
      <c r="AB79" s="785"/>
      <c r="AC79" s="785"/>
      <c r="AD79" s="785"/>
      <c r="AE79" s="785"/>
      <c r="AF79" s="786"/>
      <c r="AG79" s="113">
        <v>0</v>
      </c>
      <c r="AH79" s="106">
        <v>0</v>
      </c>
      <c r="AI79" s="785"/>
      <c r="AJ79" s="785"/>
      <c r="AK79" s="785"/>
      <c r="AL79" s="785"/>
      <c r="AM79" s="785"/>
      <c r="AN79" s="785"/>
      <c r="AO79" s="785"/>
      <c r="AP79" s="786"/>
      <c r="AQ79" s="113">
        <v>0</v>
      </c>
      <c r="AR79" s="106">
        <v>0</v>
      </c>
      <c r="AS79" s="785"/>
      <c r="AT79" s="785"/>
      <c r="AU79" s="785"/>
      <c r="AV79" s="785"/>
      <c r="AW79" s="785"/>
      <c r="AX79" s="785"/>
      <c r="AY79" s="785"/>
      <c r="AZ79" s="786"/>
      <c r="BA79" s="113">
        <v>0</v>
      </c>
      <c r="BB79" s="106">
        <v>0</v>
      </c>
      <c r="BC79" s="785"/>
      <c r="BD79" s="785"/>
      <c r="BE79" s="785"/>
      <c r="BF79" s="785"/>
      <c r="BG79" s="785"/>
      <c r="BH79" s="785"/>
      <c r="BI79" s="785"/>
      <c r="BJ79" s="786"/>
      <c r="BK79" s="113">
        <v>0</v>
      </c>
      <c r="BL79" s="106">
        <v>0</v>
      </c>
      <c r="BM79" s="785"/>
      <c r="BN79" s="785"/>
      <c r="BO79" s="785"/>
      <c r="BP79" s="785"/>
      <c r="BQ79" s="785"/>
      <c r="BR79" s="785"/>
      <c r="BS79" s="785"/>
      <c r="BT79" s="786"/>
      <c r="BU79" s="113">
        <v>0</v>
      </c>
      <c r="BV79" s="603">
        <v>0</v>
      </c>
      <c r="BW79" s="2120">
        <f t="shared" si="76"/>
        <v>0</v>
      </c>
      <c r="BX79" s="1996">
        <f t="shared" si="76"/>
        <v>0</v>
      </c>
      <c r="BY79" s="2092">
        <f t="shared" si="77"/>
        <v>0</v>
      </c>
      <c r="BZ79" s="1991">
        <f t="shared" si="77"/>
        <v>0</v>
      </c>
    </row>
    <row r="80" spans="1:81" ht="15" customHeight="1" thickTop="1" x14ac:dyDescent="0.25">
      <c r="A80" s="2356" t="s">
        <v>196</v>
      </c>
      <c r="B80" s="2357"/>
      <c r="C80" s="2357"/>
      <c r="D80" s="2358"/>
      <c r="E80" s="1919"/>
      <c r="F80" s="1919"/>
      <c r="G80" s="1919"/>
      <c r="H80" s="1919"/>
      <c r="I80" s="1919"/>
      <c r="J80" s="1919"/>
      <c r="K80" s="1919"/>
      <c r="L80" s="2065"/>
      <c r="M80" s="419"/>
      <c r="N80" s="389">
        <f>SUM(N77:N79)</f>
        <v>0</v>
      </c>
      <c r="O80" s="417"/>
      <c r="P80" s="417"/>
      <c r="Q80" s="417"/>
      <c r="R80" s="417"/>
      <c r="S80" s="417"/>
      <c r="T80" s="417"/>
      <c r="U80" s="417"/>
      <c r="V80" s="418"/>
      <c r="W80" s="419"/>
      <c r="X80" s="389">
        <f>SUM(X77:X79)</f>
        <v>0</v>
      </c>
      <c r="Y80" s="417"/>
      <c r="Z80" s="417"/>
      <c r="AA80" s="417"/>
      <c r="AB80" s="417"/>
      <c r="AC80" s="417"/>
      <c r="AD80" s="417"/>
      <c r="AE80" s="417"/>
      <c r="AF80" s="418"/>
      <c r="AG80" s="419"/>
      <c r="AH80" s="389">
        <f>SUM(AH77:AH79)</f>
        <v>0</v>
      </c>
      <c r="AI80" s="417"/>
      <c r="AJ80" s="417"/>
      <c r="AK80" s="417"/>
      <c r="AL80" s="417"/>
      <c r="AM80" s="417"/>
      <c r="AN80" s="417"/>
      <c r="AO80" s="417"/>
      <c r="AP80" s="418"/>
      <c r="AQ80" s="419"/>
      <c r="AR80" s="389">
        <f>SUM(AR77:AR79)</f>
        <v>0</v>
      </c>
      <c r="AS80" s="417"/>
      <c r="AT80" s="417"/>
      <c r="AU80" s="417"/>
      <c r="AV80" s="417"/>
      <c r="AW80" s="417"/>
      <c r="AX80" s="417"/>
      <c r="AY80" s="417"/>
      <c r="AZ80" s="418"/>
      <c r="BA80" s="419"/>
      <c r="BB80" s="389">
        <f>SUM(BB77:BB79)</f>
        <v>0</v>
      </c>
      <c r="BC80" s="417"/>
      <c r="BD80" s="417"/>
      <c r="BE80" s="417"/>
      <c r="BF80" s="417"/>
      <c r="BG80" s="417"/>
      <c r="BH80" s="417"/>
      <c r="BI80" s="417"/>
      <c r="BJ80" s="418"/>
      <c r="BK80" s="419"/>
      <c r="BL80" s="389">
        <f>SUM(BL77:BL79)</f>
        <v>0</v>
      </c>
      <c r="BM80" s="417"/>
      <c r="BN80" s="417"/>
      <c r="BO80" s="417"/>
      <c r="BP80" s="417"/>
      <c r="BQ80" s="417"/>
      <c r="BR80" s="417"/>
      <c r="BS80" s="417"/>
      <c r="BT80" s="418"/>
      <c r="BU80" s="419"/>
      <c r="BV80" s="2083">
        <f>SUM(BV77:BV79)</f>
        <v>0</v>
      </c>
      <c r="BW80" s="2123"/>
      <c r="BX80" s="1994">
        <f>SUM(BX77:BX79)</f>
        <v>0</v>
      </c>
      <c r="BY80" s="419"/>
      <c r="BZ80" s="1994">
        <f t="shared" si="77"/>
        <v>0</v>
      </c>
    </row>
    <row r="81" spans="1:78" ht="15" customHeight="1" x14ac:dyDescent="0.25">
      <c r="A81" s="2359" t="s">
        <v>102</v>
      </c>
      <c r="B81" s="2360"/>
      <c r="C81" s="2360"/>
      <c r="D81" s="2361"/>
      <c r="E81" s="382"/>
      <c r="F81" s="382"/>
      <c r="G81" s="382"/>
      <c r="H81" s="382"/>
      <c r="I81" s="382"/>
      <c r="J81" s="382"/>
      <c r="K81" s="382"/>
      <c r="L81" s="2064"/>
      <c r="M81" s="416"/>
      <c r="N81" s="414"/>
      <c r="O81" s="415"/>
      <c r="P81" s="415"/>
      <c r="Q81" s="415"/>
      <c r="R81" s="415"/>
      <c r="S81" s="415"/>
      <c r="T81" s="415"/>
      <c r="U81" s="415"/>
      <c r="V81" s="415"/>
      <c r="W81" s="416"/>
      <c r="X81" s="414"/>
      <c r="Y81" s="415"/>
      <c r="Z81" s="415"/>
      <c r="AA81" s="415"/>
      <c r="AB81" s="415"/>
      <c r="AC81" s="415"/>
      <c r="AD81" s="415"/>
      <c r="AE81" s="415"/>
      <c r="AF81" s="415"/>
      <c r="AG81" s="416"/>
      <c r="AH81" s="414"/>
      <c r="AI81" s="415"/>
      <c r="AJ81" s="415"/>
      <c r="AK81" s="415"/>
      <c r="AL81" s="415"/>
      <c r="AM81" s="415"/>
      <c r="AN81" s="415"/>
      <c r="AO81" s="415"/>
      <c r="AP81" s="415"/>
      <c r="AQ81" s="416"/>
      <c r="AR81" s="414"/>
      <c r="AS81" s="415"/>
      <c r="AT81" s="415"/>
      <c r="AU81" s="415"/>
      <c r="AV81" s="415"/>
      <c r="AW81" s="415"/>
      <c r="AX81" s="415"/>
      <c r="AY81" s="415"/>
      <c r="AZ81" s="415"/>
      <c r="BA81" s="416"/>
      <c r="BB81" s="414"/>
      <c r="BC81" s="415"/>
      <c r="BD81" s="415"/>
      <c r="BE81" s="415"/>
      <c r="BF81" s="415"/>
      <c r="BG81" s="415"/>
      <c r="BH81" s="415"/>
      <c r="BI81" s="415"/>
      <c r="BJ81" s="415"/>
      <c r="BK81" s="416"/>
      <c r="BL81" s="414"/>
      <c r="BM81" s="415"/>
      <c r="BN81" s="415"/>
      <c r="BO81" s="415"/>
      <c r="BP81" s="415"/>
      <c r="BQ81" s="415"/>
      <c r="BR81" s="415"/>
      <c r="BS81" s="415"/>
      <c r="BT81" s="415"/>
      <c r="BU81" s="416"/>
      <c r="BV81" s="414"/>
      <c r="BW81" s="2122"/>
      <c r="BX81" s="1993"/>
      <c r="BY81" s="2094"/>
      <c r="BZ81" s="1993"/>
    </row>
    <row r="82" spans="1:78" ht="15" customHeight="1" x14ac:dyDescent="0.25">
      <c r="A82" s="2355" t="s">
        <v>157</v>
      </c>
      <c r="B82" s="2177"/>
      <c r="C82" s="2177"/>
      <c r="D82" s="2178"/>
      <c r="E82" s="787"/>
      <c r="F82" s="787"/>
      <c r="G82" s="787"/>
      <c r="H82" s="787"/>
      <c r="I82" s="787"/>
      <c r="J82" s="787"/>
      <c r="K82" s="787"/>
      <c r="L82" s="2066"/>
      <c r="M82" s="113">
        <v>0</v>
      </c>
      <c r="N82" s="106">
        <v>0</v>
      </c>
      <c r="O82" s="788"/>
      <c r="P82" s="788"/>
      <c r="Q82" s="788"/>
      <c r="R82" s="788"/>
      <c r="S82" s="788"/>
      <c r="T82" s="788"/>
      <c r="U82" s="788"/>
      <c r="V82" s="789"/>
      <c r="W82" s="113">
        <v>0</v>
      </c>
      <c r="X82" s="106">
        <v>0</v>
      </c>
      <c r="Y82" s="788"/>
      <c r="Z82" s="788"/>
      <c r="AA82" s="788"/>
      <c r="AB82" s="788"/>
      <c r="AC82" s="788"/>
      <c r="AD82" s="788"/>
      <c r="AE82" s="788"/>
      <c r="AF82" s="789"/>
      <c r="AG82" s="113">
        <v>0</v>
      </c>
      <c r="AH82" s="106">
        <v>0</v>
      </c>
      <c r="AI82" s="788"/>
      <c r="AJ82" s="788"/>
      <c r="AK82" s="788"/>
      <c r="AL82" s="788"/>
      <c r="AM82" s="788"/>
      <c r="AN82" s="788"/>
      <c r="AO82" s="788"/>
      <c r="AP82" s="789"/>
      <c r="AQ82" s="113">
        <v>0</v>
      </c>
      <c r="AR82" s="106">
        <v>0</v>
      </c>
      <c r="AS82" s="788"/>
      <c r="AT82" s="788"/>
      <c r="AU82" s="788"/>
      <c r="AV82" s="788"/>
      <c r="AW82" s="788"/>
      <c r="AX82" s="788"/>
      <c r="AY82" s="788"/>
      <c r="AZ82" s="789"/>
      <c r="BA82" s="113">
        <v>0</v>
      </c>
      <c r="BB82" s="106">
        <v>0</v>
      </c>
      <c r="BC82" s="788"/>
      <c r="BD82" s="788"/>
      <c r="BE82" s="788"/>
      <c r="BF82" s="788"/>
      <c r="BG82" s="788"/>
      <c r="BH82" s="788"/>
      <c r="BI82" s="788"/>
      <c r="BJ82" s="789"/>
      <c r="BK82" s="113">
        <v>0</v>
      </c>
      <c r="BL82" s="106">
        <v>0</v>
      </c>
      <c r="BM82" s="788"/>
      <c r="BN82" s="788"/>
      <c r="BO82" s="788"/>
      <c r="BP82" s="788"/>
      <c r="BQ82" s="788"/>
      <c r="BR82" s="788"/>
      <c r="BS82" s="788"/>
      <c r="BT82" s="789"/>
      <c r="BU82" s="113">
        <v>0</v>
      </c>
      <c r="BV82" s="603">
        <v>0</v>
      </c>
      <c r="BW82" s="2120">
        <f t="shared" ref="BW82:BX85" si="78">SUM(M82,W82,AG82,AQ82,BA82,BK82,BU82)</f>
        <v>0</v>
      </c>
      <c r="BX82" s="1991">
        <f t="shared" si="78"/>
        <v>0</v>
      </c>
      <c r="BY82" s="2092">
        <f t="shared" ref="BY82:BZ85" si="79">BW82/$BZ$1</f>
        <v>0</v>
      </c>
      <c r="BZ82" s="1991">
        <f t="shared" si="79"/>
        <v>0</v>
      </c>
    </row>
    <row r="83" spans="1:78" ht="15" customHeight="1" x14ac:dyDescent="0.25">
      <c r="A83" s="2355" t="s">
        <v>157</v>
      </c>
      <c r="B83" s="2177"/>
      <c r="C83" s="2177"/>
      <c r="D83" s="2178"/>
      <c r="E83" s="787"/>
      <c r="F83" s="787"/>
      <c r="G83" s="787"/>
      <c r="H83" s="787"/>
      <c r="I83" s="787"/>
      <c r="J83" s="787"/>
      <c r="K83" s="787"/>
      <c r="L83" s="2066"/>
      <c r="M83" s="113">
        <v>0</v>
      </c>
      <c r="N83" s="106">
        <v>0</v>
      </c>
      <c r="O83" s="788"/>
      <c r="P83" s="788"/>
      <c r="Q83" s="788"/>
      <c r="R83" s="788"/>
      <c r="S83" s="788"/>
      <c r="T83" s="788"/>
      <c r="U83" s="788"/>
      <c r="V83" s="789"/>
      <c r="W83" s="113">
        <v>0</v>
      </c>
      <c r="X83" s="106">
        <v>0</v>
      </c>
      <c r="Y83" s="788"/>
      <c r="Z83" s="788"/>
      <c r="AA83" s="788"/>
      <c r="AB83" s="788"/>
      <c r="AC83" s="788"/>
      <c r="AD83" s="788"/>
      <c r="AE83" s="788"/>
      <c r="AF83" s="789"/>
      <c r="AG83" s="113">
        <v>0</v>
      </c>
      <c r="AH83" s="106">
        <v>0</v>
      </c>
      <c r="AI83" s="788"/>
      <c r="AJ83" s="788"/>
      <c r="AK83" s="788"/>
      <c r="AL83" s="788"/>
      <c r="AM83" s="788"/>
      <c r="AN83" s="788"/>
      <c r="AO83" s="788"/>
      <c r="AP83" s="789"/>
      <c r="AQ83" s="113">
        <v>0</v>
      </c>
      <c r="AR83" s="106">
        <v>0</v>
      </c>
      <c r="AS83" s="788"/>
      <c r="AT83" s="788"/>
      <c r="AU83" s="788"/>
      <c r="AV83" s="788"/>
      <c r="AW83" s="788"/>
      <c r="AX83" s="788"/>
      <c r="AY83" s="788"/>
      <c r="AZ83" s="789"/>
      <c r="BA83" s="113">
        <v>0</v>
      </c>
      <c r="BB83" s="106">
        <v>0</v>
      </c>
      <c r="BC83" s="788"/>
      <c r="BD83" s="788"/>
      <c r="BE83" s="788"/>
      <c r="BF83" s="788"/>
      <c r="BG83" s="788"/>
      <c r="BH83" s="788"/>
      <c r="BI83" s="788"/>
      <c r="BJ83" s="789"/>
      <c r="BK83" s="113">
        <v>0</v>
      </c>
      <c r="BL83" s="106">
        <v>0</v>
      </c>
      <c r="BM83" s="788"/>
      <c r="BN83" s="788"/>
      <c r="BO83" s="788"/>
      <c r="BP83" s="788"/>
      <c r="BQ83" s="788"/>
      <c r="BR83" s="788"/>
      <c r="BS83" s="788"/>
      <c r="BT83" s="789"/>
      <c r="BU83" s="113">
        <v>0</v>
      </c>
      <c r="BV83" s="603">
        <v>0</v>
      </c>
      <c r="BW83" s="2120">
        <f t="shared" si="78"/>
        <v>0</v>
      </c>
      <c r="BX83" s="1991">
        <f t="shared" si="78"/>
        <v>0</v>
      </c>
      <c r="BY83" s="2092">
        <f t="shared" si="79"/>
        <v>0</v>
      </c>
      <c r="BZ83" s="1991">
        <f t="shared" si="79"/>
        <v>0</v>
      </c>
    </row>
    <row r="84" spans="1:78" ht="15" customHeight="1" x14ac:dyDescent="0.25">
      <c r="A84" s="2355" t="s">
        <v>157</v>
      </c>
      <c r="B84" s="2177"/>
      <c r="C84" s="2177"/>
      <c r="D84" s="2178"/>
      <c r="E84" s="787"/>
      <c r="F84" s="787"/>
      <c r="G84" s="787"/>
      <c r="H84" s="787"/>
      <c r="I84" s="787"/>
      <c r="J84" s="787"/>
      <c r="K84" s="787"/>
      <c r="L84" s="2066"/>
      <c r="M84" s="113">
        <v>0</v>
      </c>
      <c r="N84" s="106">
        <v>0</v>
      </c>
      <c r="O84" s="788"/>
      <c r="P84" s="788"/>
      <c r="Q84" s="788"/>
      <c r="R84" s="788"/>
      <c r="S84" s="788"/>
      <c r="T84" s="788"/>
      <c r="U84" s="788"/>
      <c r="V84" s="789"/>
      <c r="W84" s="113">
        <v>0</v>
      </c>
      <c r="X84" s="106">
        <v>0</v>
      </c>
      <c r="Y84" s="788"/>
      <c r="Z84" s="788"/>
      <c r="AA84" s="788"/>
      <c r="AB84" s="788"/>
      <c r="AC84" s="788"/>
      <c r="AD84" s="788"/>
      <c r="AE84" s="788"/>
      <c r="AF84" s="789"/>
      <c r="AG84" s="113">
        <v>0</v>
      </c>
      <c r="AH84" s="106">
        <v>0</v>
      </c>
      <c r="AI84" s="788"/>
      <c r="AJ84" s="788"/>
      <c r="AK84" s="788"/>
      <c r="AL84" s="788"/>
      <c r="AM84" s="788"/>
      <c r="AN84" s="788"/>
      <c r="AO84" s="788"/>
      <c r="AP84" s="789"/>
      <c r="AQ84" s="113">
        <v>0</v>
      </c>
      <c r="AR84" s="106">
        <v>0</v>
      </c>
      <c r="AS84" s="788"/>
      <c r="AT84" s="788"/>
      <c r="AU84" s="788"/>
      <c r="AV84" s="788"/>
      <c r="AW84" s="788"/>
      <c r="AX84" s="788"/>
      <c r="AY84" s="788"/>
      <c r="AZ84" s="789"/>
      <c r="BA84" s="113">
        <v>0</v>
      </c>
      <c r="BB84" s="106">
        <v>0</v>
      </c>
      <c r="BC84" s="788"/>
      <c r="BD84" s="788"/>
      <c r="BE84" s="788"/>
      <c r="BF84" s="788"/>
      <c r="BG84" s="788"/>
      <c r="BH84" s="788"/>
      <c r="BI84" s="788"/>
      <c r="BJ84" s="789"/>
      <c r="BK84" s="113">
        <v>0</v>
      </c>
      <c r="BL84" s="106">
        <v>0</v>
      </c>
      <c r="BM84" s="788"/>
      <c r="BN84" s="788"/>
      <c r="BO84" s="788"/>
      <c r="BP84" s="788"/>
      <c r="BQ84" s="788"/>
      <c r="BR84" s="788"/>
      <c r="BS84" s="788"/>
      <c r="BT84" s="789"/>
      <c r="BU84" s="113">
        <v>0</v>
      </c>
      <c r="BV84" s="603">
        <v>0</v>
      </c>
      <c r="BW84" s="2120">
        <f t="shared" si="78"/>
        <v>0</v>
      </c>
      <c r="BX84" s="1991">
        <f t="shared" si="78"/>
        <v>0</v>
      </c>
      <c r="BY84" s="2092">
        <f t="shared" si="79"/>
        <v>0</v>
      </c>
      <c r="BZ84" s="1991">
        <f t="shared" si="79"/>
        <v>0</v>
      </c>
    </row>
    <row r="85" spans="1:78" ht="15" customHeight="1" thickBot="1" x14ac:dyDescent="0.3">
      <c r="A85" s="2362" t="s">
        <v>157</v>
      </c>
      <c r="B85" s="2234"/>
      <c r="C85" s="2234"/>
      <c r="D85" s="2235"/>
      <c r="E85" s="787"/>
      <c r="F85" s="787"/>
      <c r="G85" s="787"/>
      <c r="H85" s="787"/>
      <c r="I85" s="787"/>
      <c r="J85" s="787"/>
      <c r="K85" s="787"/>
      <c r="L85" s="2066"/>
      <c r="M85" s="793">
        <v>0</v>
      </c>
      <c r="N85" s="115">
        <v>0</v>
      </c>
      <c r="O85" s="791"/>
      <c r="P85" s="791"/>
      <c r="Q85" s="791"/>
      <c r="R85" s="791"/>
      <c r="S85" s="791"/>
      <c r="T85" s="791"/>
      <c r="U85" s="791"/>
      <c r="V85" s="792"/>
      <c r="W85" s="793">
        <v>0</v>
      </c>
      <c r="X85" s="115">
        <v>0</v>
      </c>
      <c r="Y85" s="791"/>
      <c r="Z85" s="791"/>
      <c r="AA85" s="791"/>
      <c r="AB85" s="791"/>
      <c r="AC85" s="791"/>
      <c r="AD85" s="791"/>
      <c r="AE85" s="791"/>
      <c r="AF85" s="792"/>
      <c r="AG85" s="793">
        <v>0</v>
      </c>
      <c r="AH85" s="115">
        <v>0</v>
      </c>
      <c r="AI85" s="791"/>
      <c r="AJ85" s="791"/>
      <c r="AK85" s="791"/>
      <c r="AL85" s="791"/>
      <c r="AM85" s="791"/>
      <c r="AN85" s="791"/>
      <c r="AO85" s="791"/>
      <c r="AP85" s="792"/>
      <c r="AQ85" s="793">
        <v>0</v>
      </c>
      <c r="AR85" s="115">
        <v>0</v>
      </c>
      <c r="AS85" s="791"/>
      <c r="AT85" s="791"/>
      <c r="AU85" s="791"/>
      <c r="AV85" s="791"/>
      <c r="AW85" s="791"/>
      <c r="AX85" s="791"/>
      <c r="AY85" s="791"/>
      <c r="AZ85" s="792"/>
      <c r="BA85" s="793">
        <v>0</v>
      </c>
      <c r="BB85" s="115">
        <v>0</v>
      </c>
      <c r="BC85" s="791"/>
      <c r="BD85" s="791"/>
      <c r="BE85" s="791"/>
      <c r="BF85" s="791"/>
      <c r="BG85" s="791"/>
      <c r="BH85" s="791"/>
      <c r="BI85" s="791"/>
      <c r="BJ85" s="792"/>
      <c r="BK85" s="793">
        <v>0</v>
      </c>
      <c r="BL85" s="115">
        <v>0</v>
      </c>
      <c r="BM85" s="791"/>
      <c r="BN85" s="791"/>
      <c r="BO85" s="791"/>
      <c r="BP85" s="791"/>
      <c r="BQ85" s="791"/>
      <c r="BR85" s="791"/>
      <c r="BS85" s="791"/>
      <c r="BT85" s="792"/>
      <c r="BU85" s="793">
        <v>0</v>
      </c>
      <c r="BV85" s="604">
        <v>0</v>
      </c>
      <c r="BW85" s="2124">
        <f t="shared" si="78"/>
        <v>0</v>
      </c>
      <c r="BX85" s="1996">
        <f t="shared" si="78"/>
        <v>0</v>
      </c>
      <c r="BY85" s="2095">
        <f t="shared" si="79"/>
        <v>0</v>
      </c>
      <c r="BZ85" s="1996">
        <f t="shared" si="79"/>
        <v>0</v>
      </c>
    </row>
    <row r="86" spans="1:78" ht="15" customHeight="1" thickTop="1" x14ac:dyDescent="0.25">
      <c r="A86" s="2356" t="s">
        <v>158</v>
      </c>
      <c r="B86" s="2357"/>
      <c r="C86" s="2357"/>
      <c r="D86" s="2358"/>
      <c r="E86" s="227"/>
      <c r="F86" s="227"/>
      <c r="G86" s="227"/>
      <c r="H86" s="227"/>
      <c r="I86" s="227"/>
      <c r="J86" s="227"/>
      <c r="K86" s="227"/>
      <c r="L86" s="2067"/>
      <c r="M86" s="419"/>
      <c r="N86" s="389">
        <f>SUM(N82:N85)</f>
        <v>0</v>
      </c>
      <c r="O86" s="386"/>
      <c r="P86" s="386"/>
      <c r="Q86" s="386"/>
      <c r="R86" s="386"/>
      <c r="S86" s="386"/>
      <c r="T86" s="386"/>
      <c r="U86" s="386"/>
      <c r="V86" s="411"/>
      <c r="W86" s="419"/>
      <c r="X86" s="389">
        <f>SUM(X82:X85)</f>
        <v>0</v>
      </c>
      <c r="Y86" s="386"/>
      <c r="Z86" s="386"/>
      <c r="AA86" s="386"/>
      <c r="AB86" s="386"/>
      <c r="AC86" s="386"/>
      <c r="AD86" s="386"/>
      <c r="AE86" s="386"/>
      <c r="AF86" s="411"/>
      <c r="AG86" s="419"/>
      <c r="AH86" s="389">
        <f>SUM(AH82:AH85)</f>
        <v>0</v>
      </c>
      <c r="AI86" s="386"/>
      <c r="AJ86" s="386"/>
      <c r="AK86" s="386"/>
      <c r="AL86" s="386"/>
      <c r="AM86" s="386"/>
      <c r="AN86" s="386"/>
      <c r="AO86" s="386"/>
      <c r="AP86" s="411"/>
      <c r="AQ86" s="419"/>
      <c r="AR86" s="389">
        <f>SUM(AR82:AR85)</f>
        <v>0</v>
      </c>
      <c r="AS86" s="386"/>
      <c r="AT86" s="386"/>
      <c r="AU86" s="386"/>
      <c r="AV86" s="386"/>
      <c r="AW86" s="386"/>
      <c r="AX86" s="386"/>
      <c r="AY86" s="386"/>
      <c r="AZ86" s="411"/>
      <c r="BA86" s="419"/>
      <c r="BB86" s="389">
        <f>SUM(BB82:BB85)</f>
        <v>0</v>
      </c>
      <c r="BC86" s="386"/>
      <c r="BD86" s="386"/>
      <c r="BE86" s="386"/>
      <c r="BF86" s="386"/>
      <c r="BG86" s="386"/>
      <c r="BH86" s="386"/>
      <c r="BI86" s="386"/>
      <c r="BJ86" s="411"/>
      <c r="BK86" s="419"/>
      <c r="BL86" s="389">
        <f>SUM(BL82:BL85)</f>
        <v>0</v>
      </c>
      <c r="BM86" s="386"/>
      <c r="BN86" s="386"/>
      <c r="BO86" s="386"/>
      <c r="BP86" s="386"/>
      <c r="BQ86" s="386"/>
      <c r="BR86" s="386"/>
      <c r="BS86" s="386"/>
      <c r="BT86" s="411"/>
      <c r="BU86" s="419"/>
      <c r="BV86" s="2083">
        <f>SUM(BV82:BV85)</f>
        <v>0</v>
      </c>
      <c r="BW86" s="2123"/>
      <c r="BX86" s="1994">
        <f>SUM(BX82:BX85)</f>
        <v>0</v>
      </c>
      <c r="BY86" s="419"/>
      <c r="BZ86" s="1994">
        <f>BX86/$BZ$1</f>
        <v>0</v>
      </c>
    </row>
    <row r="87" spans="1:78" ht="15" customHeight="1" x14ac:dyDescent="0.25">
      <c r="A87" s="2359" t="s">
        <v>159</v>
      </c>
      <c r="B87" s="2360"/>
      <c r="C87" s="2360"/>
      <c r="D87" s="2361"/>
      <c r="E87" s="382"/>
      <c r="F87" s="382"/>
      <c r="G87" s="382"/>
      <c r="H87" s="382"/>
      <c r="I87" s="382"/>
      <c r="J87" s="382"/>
      <c r="K87" s="382"/>
      <c r="L87" s="2064"/>
      <c r="M87" s="416"/>
      <c r="N87" s="414"/>
      <c r="O87" s="415"/>
      <c r="P87" s="415"/>
      <c r="Q87" s="415"/>
      <c r="R87" s="415"/>
      <c r="S87" s="415"/>
      <c r="T87" s="415"/>
      <c r="U87" s="415"/>
      <c r="V87" s="415"/>
      <c r="W87" s="416"/>
      <c r="X87" s="414"/>
      <c r="Y87" s="415"/>
      <c r="Z87" s="415"/>
      <c r="AA87" s="415"/>
      <c r="AB87" s="415"/>
      <c r="AC87" s="415"/>
      <c r="AD87" s="415"/>
      <c r="AE87" s="415"/>
      <c r="AF87" s="415"/>
      <c r="AG87" s="416"/>
      <c r="AH87" s="414"/>
      <c r="AI87" s="415"/>
      <c r="AJ87" s="415"/>
      <c r="AK87" s="415"/>
      <c r="AL87" s="415"/>
      <c r="AM87" s="415"/>
      <c r="AN87" s="415"/>
      <c r="AO87" s="415"/>
      <c r="AP87" s="415"/>
      <c r="AQ87" s="416"/>
      <c r="AR87" s="414"/>
      <c r="AS87" s="415"/>
      <c r="AT87" s="415"/>
      <c r="AU87" s="415"/>
      <c r="AV87" s="415"/>
      <c r="AW87" s="415"/>
      <c r="AX87" s="415"/>
      <c r="AY87" s="415"/>
      <c r="AZ87" s="415"/>
      <c r="BA87" s="416"/>
      <c r="BB87" s="414"/>
      <c r="BC87" s="415"/>
      <c r="BD87" s="415"/>
      <c r="BE87" s="415"/>
      <c r="BF87" s="415"/>
      <c r="BG87" s="415"/>
      <c r="BH87" s="415"/>
      <c r="BI87" s="415"/>
      <c r="BJ87" s="415"/>
      <c r="BK87" s="416"/>
      <c r="BL87" s="414"/>
      <c r="BM87" s="415"/>
      <c r="BN87" s="415"/>
      <c r="BO87" s="415"/>
      <c r="BP87" s="415"/>
      <c r="BQ87" s="415"/>
      <c r="BR87" s="415"/>
      <c r="BS87" s="415"/>
      <c r="BT87" s="415"/>
      <c r="BU87" s="416"/>
      <c r="BV87" s="414"/>
      <c r="BW87" s="2122"/>
      <c r="BX87" s="1993"/>
      <c r="BY87" s="2094"/>
      <c r="BZ87" s="1993"/>
    </row>
    <row r="88" spans="1:78" ht="15" customHeight="1" x14ac:dyDescent="0.25">
      <c r="A88" s="2355" t="s">
        <v>157</v>
      </c>
      <c r="B88" s="2177"/>
      <c r="C88" s="2177"/>
      <c r="D88" s="2178"/>
      <c r="E88" s="787"/>
      <c r="F88" s="787"/>
      <c r="G88" s="787"/>
      <c r="H88" s="787"/>
      <c r="I88" s="787"/>
      <c r="J88" s="787"/>
      <c r="K88" s="787"/>
      <c r="L88" s="2066"/>
      <c r="M88" s="113">
        <v>0</v>
      </c>
      <c r="N88" s="106">
        <v>0</v>
      </c>
      <c r="O88" s="788"/>
      <c r="P88" s="788"/>
      <c r="Q88" s="788"/>
      <c r="R88" s="788"/>
      <c r="S88" s="788"/>
      <c r="T88" s="788"/>
      <c r="U88" s="788"/>
      <c r="V88" s="789"/>
      <c r="W88" s="113">
        <v>0</v>
      </c>
      <c r="X88" s="106">
        <v>0</v>
      </c>
      <c r="Y88" s="788"/>
      <c r="Z88" s="788"/>
      <c r="AA88" s="788"/>
      <c r="AB88" s="788"/>
      <c r="AC88" s="788"/>
      <c r="AD88" s="788"/>
      <c r="AE88" s="788"/>
      <c r="AF88" s="789"/>
      <c r="AG88" s="113">
        <v>0</v>
      </c>
      <c r="AH88" s="106">
        <v>0</v>
      </c>
      <c r="AI88" s="788"/>
      <c r="AJ88" s="788"/>
      <c r="AK88" s="788"/>
      <c r="AL88" s="788"/>
      <c r="AM88" s="788"/>
      <c r="AN88" s="788"/>
      <c r="AO88" s="788"/>
      <c r="AP88" s="789"/>
      <c r="AQ88" s="113">
        <v>0</v>
      </c>
      <c r="AR88" s="106">
        <v>0</v>
      </c>
      <c r="AS88" s="788"/>
      <c r="AT88" s="788"/>
      <c r="AU88" s="788"/>
      <c r="AV88" s="788"/>
      <c r="AW88" s="788"/>
      <c r="AX88" s="788"/>
      <c r="AY88" s="788"/>
      <c r="AZ88" s="789"/>
      <c r="BA88" s="113">
        <v>0</v>
      </c>
      <c r="BB88" s="106">
        <v>0</v>
      </c>
      <c r="BC88" s="788"/>
      <c r="BD88" s="788"/>
      <c r="BE88" s="788"/>
      <c r="BF88" s="788"/>
      <c r="BG88" s="788"/>
      <c r="BH88" s="788"/>
      <c r="BI88" s="788"/>
      <c r="BJ88" s="789"/>
      <c r="BK88" s="113">
        <v>0</v>
      </c>
      <c r="BL88" s="106">
        <v>0</v>
      </c>
      <c r="BM88" s="788"/>
      <c r="BN88" s="788"/>
      <c r="BO88" s="788"/>
      <c r="BP88" s="788"/>
      <c r="BQ88" s="788"/>
      <c r="BR88" s="788"/>
      <c r="BS88" s="788"/>
      <c r="BT88" s="789"/>
      <c r="BU88" s="113">
        <v>0</v>
      </c>
      <c r="BV88" s="603">
        <v>0</v>
      </c>
      <c r="BW88" s="2120">
        <f t="shared" ref="BW88:BX90" si="80">SUM(M88,W88,AG88,AQ88,BA88,BK88,BU88)</f>
        <v>0</v>
      </c>
      <c r="BX88" s="1991">
        <f t="shared" si="80"/>
        <v>0</v>
      </c>
      <c r="BY88" s="2092">
        <f t="shared" ref="BY88:BZ90" si="81">BW88/$BZ$1</f>
        <v>0</v>
      </c>
      <c r="BZ88" s="1991">
        <f t="shared" si="81"/>
        <v>0</v>
      </c>
    </row>
    <row r="89" spans="1:78" ht="15" customHeight="1" x14ac:dyDescent="0.25">
      <c r="A89" s="2355" t="s">
        <v>157</v>
      </c>
      <c r="B89" s="2177"/>
      <c r="C89" s="2177"/>
      <c r="D89" s="2178"/>
      <c r="E89" s="784"/>
      <c r="F89" s="784"/>
      <c r="G89" s="784"/>
      <c r="H89" s="784"/>
      <c r="I89" s="784"/>
      <c r="J89" s="784"/>
      <c r="K89" s="784"/>
      <c r="L89" s="2061"/>
      <c r="M89" s="113">
        <v>0</v>
      </c>
      <c r="N89" s="106">
        <v>0</v>
      </c>
      <c r="O89" s="785"/>
      <c r="P89" s="785"/>
      <c r="Q89" s="785"/>
      <c r="R89" s="785"/>
      <c r="S89" s="785"/>
      <c r="T89" s="785"/>
      <c r="U89" s="785"/>
      <c r="V89" s="786"/>
      <c r="W89" s="113">
        <v>0</v>
      </c>
      <c r="X89" s="106">
        <v>0</v>
      </c>
      <c r="Y89" s="785"/>
      <c r="Z89" s="785"/>
      <c r="AA89" s="785"/>
      <c r="AB89" s="785"/>
      <c r="AC89" s="785"/>
      <c r="AD89" s="785"/>
      <c r="AE89" s="785"/>
      <c r="AF89" s="786"/>
      <c r="AG89" s="113">
        <v>0</v>
      </c>
      <c r="AH89" s="106">
        <v>0</v>
      </c>
      <c r="AI89" s="785"/>
      <c r="AJ89" s="785"/>
      <c r="AK89" s="785"/>
      <c r="AL89" s="785"/>
      <c r="AM89" s="785"/>
      <c r="AN89" s="785"/>
      <c r="AO89" s="785"/>
      <c r="AP89" s="786"/>
      <c r="AQ89" s="113">
        <v>0</v>
      </c>
      <c r="AR89" s="106">
        <v>0</v>
      </c>
      <c r="AS89" s="785"/>
      <c r="AT89" s="785"/>
      <c r="AU89" s="785"/>
      <c r="AV89" s="785"/>
      <c r="AW89" s="785"/>
      <c r="AX89" s="785"/>
      <c r="AY89" s="785"/>
      <c r="AZ89" s="786"/>
      <c r="BA89" s="113">
        <v>0</v>
      </c>
      <c r="BB89" s="106">
        <v>0</v>
      </c>
      <c r="BC89" s="785"/>
      <c r="BD89" s="785"/>
      <c r="BE89" s="785"/>
      <c r="BF89" s="785"/>
      <c r="BG89" s="785"/>
      <c r="BH89" s="785"/>
      <c r="BI89" s="785"/>
      <c r="BJ89" s="786"/>
      <c r="BK89" s="113">
        <v>0</v>
      </c>
      <c r="BL89" s="106">
        <v>0</v>
      </c>
      <c r="BM89" s="785"/>
      <c r="BN89" s="785"/>
      <c r="BO89" s="785"/>
      <c r="BP89" s="785"/>
      <c r="BQ89" s="785"/>
      <c r="BR89" s="785"/>
      <c r="BS89" s="785"/>
      <c r="BT89" s="786"/>
      <c r="BU89" s="113">
        <v>0</v>
      </c>
      <c r="BV89" s="603">
        <v>0</v>
      </c>
      <c r="BW89" s="2120">
        <f t="shared" si="80"/>
        <v>0</v>
      </c>
      <c r="BX89" s="1991">
        <f t="shared" si="80"/>
        <v>0</v>
      </c>
      <c r="BY89" s="2092">
        <f t="shared" si="81"/>
        <v>0</v>
      </c>
      <c r="BZ89" s="1991">
        <f t="shared" si="81"/>
        <v>0</v>
      </c>
    </row>
    <row r="90" spans="1:78" ht="15" customHeight="1" thickBot="1" x14ac:dyDescent="0.3">
      <c r="A90" s="2362" t="s">
        <v>157</v>
      </c>
      <c r="B90" s="2234"/>
      <c r="C90" s="2234"/>
      <c r="D90" s="2235"/>
      <c r="E90" s="787"/>
      <c r="F90" s="787"/>
      <c r="G90" s="787"/>
      <c r="H90" s="787"/>
      <c r="I90" s="787"/>
      <c r="J90" s="787"/>
      <c r="K90" s="787"/>
      <c r="L90" s="2066"/>
      <c r="M90" s="793">
        <v>0</v>
      </c>
      <c r="N90" s="115">
        <v>0</v>
      </c>
      <c r="O90" s="791"/>
      <c r="P90" s="791"/>
      <c r="Q90" s="791"/>
      <c r="R90" s="791"/>
      <c r="S90" s="791"/>
      <c r="T90" s="791"/>
      <c r="U90" s="791"/>
      <c r="V90" s="792"/>
      <c r="W90" s="793">
        <v>0</v>
      </c>
      <c r="X90" s="115">
        <v>0</v>
      </c>
      <c r="Y90" s="791"/>
      <c r="Z90" s="791"/>
      <c r="AA90" s="791"/>
      <c r="AB90" s="791"/>
      <c r="AC90" s="791"/>
      <c r="AD90" s="791"/>
      <c r="AE90" s="791"/>
      <c r="AF90" s="792"/>
      <c r="AG90" s="793">
        <v>0</v>
      </c>
      <c r="AH90" s="115">
        <v>0</v>
      </c>
      <c r="AI90" s="791"/>
      <c r="AJ90" s="791"/>
      <c r="AK90" s="791"/>
      <c r="AL90" s="791"/>
      <c r="AM90" s="791"/>
      <c r="AN90" s="791"/>
      <c r="AO90" s="791"/>
      <c r="AP90" s="792"/>
      <c r="AQ90" s="793">
        <v>0</v>
      </c>
      <c r="AR90" s="115">
        <v>0</v>
      </c>
      <c r="AS90" s="791"/>
      <c r="AT90" s="791"/>
      <c r="AU90" s="791"/>
      <c r="AV90" s="791"/>
      <c r="AW90" s="791"/>
      <c r="AX90" s="791"/>
      <c r="AY90" s="791"/>
      <c r="AZ90" s="792"/>
      <c r="BA90" s="793">
        <v>0</v>
      </c>
      <c r="BB90" s="115">
        <v>0</v>
      </c>
      <c r="BC90" s="791"/>
      <c r="BD90" s="791"/>
      <c r="BE90" s="791"/>
      <c r="BF90" s="791"/>
      <c r="BG90" s="791"/>
      <c r="BH90" s="791"/>
      <c r="BI90" s="791"/>
      <c r="BJ90" s="792"/>
      <c r="BK90" s="793">
        <v>0</v>
      </c>
      <c r="BL90" s="115">
        <v>0</v>
      </c>
      <c r="BM90" s="791"/>
      <c r="BN90" s="791"/>
      <c r="BO90" s="791"/>
      <c r="BP90" s="791"/>
      <c r="BQ90" s="791"/>
      <c r="BR90" s="791"/>
      <c r="BS90" s="791"/>
      <c r="BT90" s="792"/>
      <c r="BU90" s="793">
        <v>0</v>
      </c>
      <c r="BV90" s="604">
        <v>0</v>
      </c>
      <c r="BW90" s="2124">
        <f t="shared" si="80"/>
        <v>0</v>
      </c>
      <c r="BX90" s="1996">
        <f t="shared" si="80"/>
        <v>0</v>
      </c>
      <c r="BY90" s="2095">
        <f t="shared" si="81"/>
        <v>0</v>
      </c>
      <c r="BZ90" s="1996">
        <f t="shared" si="81"/>
        <v>0</v>
      </c>
    </row>
    <row r="91" spans="1:78" ht="15" customHeight="1" thickTop="1" x14ac:dyDescent="0.25">
      <c r="A91" s="2356" t="s">
        <v>160</v>
      </c>
      <c r="B91" s="2357"/>
      <c r="C91" s="2357"/>
      <c r="D91" s="2358"/>
      <c r="E91" s="89"/>
      <c r="F91" s="89"/>
      <c r="G91" s="89"/>
      <c r="H91" s="89"/>
      <c r="I91" s="89"/>
      <c r="J91" s="89"/>
      <c r="K91" s="89"/>
      <c r="L91" s="2068"/>
      <c r="M91" s="419"/>
      <c r="N91" s="389">
        <f>SUM(N88:N90)</f>
        <v>0</v>
      </c>
      <c r="O91" s="385"/>
      <c r="P91" s="385"/>
      <c r="Q91" s="385"/>
      <c r="R91" s="385"/>
      <c r="S91" s="385"/>
      <c r="T91" s="385"/>
      <c r="U91" s="385"/>
      <c r="V91" s="387"/>
      <c r="W91" s="419"/>
      <c r="X91" s="389">
        <f>SUM(X88:X90)</f>
        <v>0</v>
      </c>
      <c r="Y91" s="385"/>
      <c r="Z91" s="385"/>
      <c r="AA91" s="385"/>
      <c r="AB91" s="385"/>
      <c r="AC91" s="385"/>
      <c r="AD91" s="385"/>
      <c r="AE91" s="385"/>
      <c r="AF91" s="387"/>
      <c r="AG91" s="419"/>
      <c r="AH91" s="389">
        <f>SUM(AH88:AH90)</f>
        <v>0</v>
      </c>
      <c r="AI91" s="385"/>
      <c r="AJ91" s="385"/>
      <c r="AK91" s="385"/>
      <c r="AL91" s="385"/>
      <c r="AM91" s="385"/>
      <c r="AN91" s="385"/>
      <c r="AO91" s="385"/>
      <c r="AP91" s="387"/>
      <c r="AQ91" s="419"/>
      <c r="AR91" s="389">
        <f>SUM(AR88:AR90)</f>
        <v>0</v>
      </c>
      <c r="AS91" s="385"/>
      <c r="AT91" s="385"/>
      <c r="AU91" s="385"/>
      <c r="AV91" s="385"/>
      <c r="AW91" s="385"/>
      <c r="AX91" s="385"/>
      <c r="AY91" s="385"/>
      <c r="AZ91" s="387"/>
      <c r="BA91" s="419"/>
      <c r="BB91" s="389">
        <f>SUM(BB88:BB90)</f>
        <v>0</v>
      </c>
      <c r="BC91" s="385"/>
      <c r="BD91" s="385"/>
      <c r="BE91" s="385"/>
      <c r="BF91" s="385"/>
      <c r="BG91" s="385"/>
      <c r="BH91" s="385"/>
      <c r="BI91" s="385"/>
      <c r="BJ91" s="387"/>
      <c r="BK91" s="419"/>
      <c r="BL91" s="389">
        <f>SUM(BL88:BL90)</f>
        <v>0</v>
      </c>
      <c r="BM91" s="385"/>
      <c r="BN91" s="385"/>
      <c r="BO91" s="385"/>
      <c r="BP91" s="385"/>
      <c r="BQ91" s="385"/>
      <c r="BR91" s="385"/>
      <c r="BS91" s="385"/>
      <c r="BT91" s="387"/>
      <c r="BU91" s="419"/>
      <c r="BV91" s="2083">
        <f>SUM(BV88:BV90)</f>
        <v>0</v>
      </c>
      <c r="BW91" s="2123"/>
      <c r="BX91" s="1994">
        <f>SUM(BX88:BX90)</f>
        <v>0</v>
      </c>
      <c r="BY91" s="419"/>
      <c r="BZ91" s="1994">
        <f>BX91/$BZ$1</f>
        <v>0</v>
      </c>
    </row>
    <row r="92" spans="1:78" ht="15" customHeight="1" x14ac:dyDescent="0.25">
      <c r="A92" s="2376" t="s">
        <v>104</v>
      </c>
      <c r="B92" s="2377"/>
      <c r="C92" s="2377"/>
      <c r="D92" s="2378"/>
      <c r="E92" s="737"/>
      <c r="F92" s="737"/>
      <c r="G92" s="737"/>
      <c r="H92" s="737"/>
      <c r="I92" s="737"/>
      <c r="J92" s="737"/>
      <c r="K92" s="737"/>
      <c r="L92" s="2069"/>
      <c r="M92" s="2041">
        <v>0</v>
      </c>
      <c r="N92" s="795">
        <v>0</v>
      </c>
      <c r="O92" s="796"/>
      <c r="P92" s="796"/>
      <c r="Q92" s="796"/>
      <c r="R92" s="796"/>
      <c r="S92" s="796"/>
      <c r="T92" s="796"/>
      <c r="U92" s="796"/>
      <c r="V92" s="796"/>
      <c r="W92" s="797">
        <v>0</v>
      </c>
      <c r="X92" s="795">
        <v>0</v>
      </c>
      <c r="Y92" s="796"/>
      <c r="Z92" s="796"/>
      <c r="AA92" s="796"/>
      <c r="AB92" s="796"/>
      <c r="AC92" s="796"/>
      <c r="AD92" s="796"/>
      <c r="AE92" s="796"/>
      <c r="AF92" s="796"/>
      <c r="AG92" s="797">
        <v>0</v>
      </c>
      <c r="AH92" s="795">
        <v>0</v>
      </c>
      <c r="AI92" s="796"/>
      <c r="AJ92" s="796"/>
      <c r="AK92" s="796"/>
      <c r="AL92" s="796"/>
      <c r="AM92" s="796"/>
      <c r="AN92" s="796"/>
      <c r="AO92" s="796"/>
      <c r="AP92" s="796"/>
      <c r="AQ92" s="797">
        <v>0</v>
      </c>
      <c r="AR92" s="795">
        <v>0</v>
      </c>
      <c r="AS92" s="796"/>
      <c r="AT92" s="796"/>
      <c r="AU92" s="796"/>
      <c r="AV92" s="796"/>
      <c r="AW92" s="796"/>
      <c r="AX92" s="796"/>
      <c r="AY92" s="796"/>
      <c r="AZ92" s="796"/>
      <c r="BA92" s="797">
        <v>0</v>
      </c>
      <c r="BB92" s="795">
        <v>0</v>
      </c>
      <c r="BC92" s="796"/>
      <c r="BD92" s="796"/>
      <c r="BE92" s="796"/>
      <c r="BF92" s="796"/>
      <c r="BG92" s="796"/>
      <c r="BH92" s="796"/>
      <c r="BI92" s="796"/>
      <c r="BJ92" s="796"/>
      <c r="BK92" s="797">
        <v>0</v>
      </c>
      <c r="BL92" s="795">
        <v>0</v>
      </c>
      <c r="BM92" s="796"/>
      <c r="BN92" s="796"/>
      <c r="BO92" s="796"/>
      <c r="BP92" s="796"/>
      <c r="BQ92" s="796"/>
      <c r="BR92" s="796"/>
      <c r="BS92" s="796"/>
      <c r="BT92" s="796"/>
      <c r="BU92" s="797">
        <v>0</v>
      </c>
      <c r="BV92" s="2086">
        <v>0</v>
      </c>
      <c r="BW92" s="2127">
        <f t="shared" ref="BW92:BX98" si="82">SUM(M92,W92,AG92,AQ92,BA92,BK92,BU92)</f>
        <v>0</v>
      </c>
      <c r="BX92" s="2128">
        <f t="shared" si="82"/>
        <v>0</v>
      </c>
      <c r="BY92" s="2097">
        <f t="shared" ref="BY92:BZ98" si="83">BW92/$BZ$1</f>
        <v>0</v>
      </c>
      <c r="BZ92" s="1998">
        <f t="shared" si="83"/>
        <v>0</v>
      </c>
    </row>
    <row r="93" spans="1:78" ht="15" customHeight="1" x14ac:dyDescent="0.25">
      <c r="A93" s="2376" t="s">
        <v>105</v>
      </c>
      <c r="B93" s="2377"/>
      <c r="C93" s="2377"/>
      <c r="D93" s="2378"/>
      <c r="E93" s="737"/>
      <c r="F93" s="737"/>
      <c r="G93" s="737"/>
      <c r="H93" s="737"/>
      <c r="I93" s="737"/>
      <c r="J93" s="737"/>
      <c r="K93" s="737"/>
      <c r="L93" s="2069"/>
      <c r="M93" s="2041">
        <v>0</v>
      </c>
      <c r="N93" s="795">
        <v>0</v>
      </c>
      <c r="O93" s="796"/>
      <c r="P93" s="796"/>
      <c r="Q93" s="796"/>
      <c r="R93" s="796"/>
      <c r="S93" s="796"/>
      <c r="T93" s="796"/>
      <c r="U93" s="796"/>
      <c r="V93" s="796"/>
      <c r="W93" s="799">
        <v>0</v>
      </c>
      <c r="X93" s="795">
        <v>0</v>
      </c>
      <c r="Y93" s="796"/>
      <c r="Z93" s="796"/>
      <c r="AA93" s="796"/>
      <c r="AB93" s="796"/>
      <c r="AC93" s="796"/>
      <c r="AD93" s="796"/>
      <c r="AE93" s="796"/>
      <c r="AF93" s="796"/>
      <c r="AG93" s="799">
        <v>0</v>
      </c>
      <c r="AH93" s="795">
        <v>0</v>
      </c>
      <c r="AI93" s="796"/>
      <c r="AJ93" s="796"/>
      <c r="AK93" s="796"/>
      <c r="AL93" s="796"/>
      <c r="AM93" s="796"/>
      <c r="AN93" s="796"/>
      <c r="AO93" s="796"/>
      <c r="AP93" s="796"/>
      <c r="AQ93" s="799">
        <v>0</v>
      </c>
      <c r="AR93" s="795">
        <v>0</v>
      </c>
      <c r="AS93" s="796"/>
      <c r="AT93" s="796"/>
      <c r="AU93" s="796"/>
      <c r="AV93" s="796"/>
      <c r="AW93" s="796"/>
      <c r="AX93" s="796"/>
      <c r="AY93" s="796"/>
      <c r="AZ93" s="796"/>
      <c r="BA93" s="799">
        <v>0</v>
      </c>
      <c r="BB93" s="795">
        <v>0</v>
      </c>
      <c r="BC93" s="796"/>
      <c r="BD93" s="796"/>
      <c r="BE93" s="796"/>
      <c r="BF93" s="796"/>
      <c r="BG93" s="796"/>
      <c r="BH93" s="796"/>
      <c r="BI93" s="796"/>
      <c r="BJ93" s="796"/>
      <c r="BK93" s="799">
        <v>0</v>
      </c>
      <c r="BL93" s="795">
        <v>0</v>
      </c>
      <c r="BM93" s="796"/>
      <c r="BN93" s="796"/>
      <c r="BO93" s="796"/>
      <c r="BP93" s="796"/>
      <c r="BQ93" s="796"/>
      <c r="BR93" s="796"/>
      <c r="BS93" s="796"/>
      <c r="BT93" s="796"/>
      <c r="BU93" s="799">
        <v>0</v>
      </c>
      <c r="BV93" s="2086">
        <v>0</v>
      </c>
      <c r="BW93" s="2127">
        <f t="shared" si="82"/>
        <v>0</v>
      </c>
      <c r="BX93" s="2128">
        <f t="shared" si="82"/>
        <v>0</v>
      </c>
      <c r="BY93" s="2097">
        <f t="shared" si="83"/>
        <v>0</v>
      </c>
      <c r="BZ93" s="1998">
        <f t="shared" si="83"/>
        <v>0</v>
      </c>
    </row>
    <row r="94" spans="1:78" ht="15" customHeight="1" x14ac:dyDescent="0.25">
      <c r="A94" s="2376" t="s">
        <v>106</v>
      </c>
      <c r="B94" s="2377"/>
      <c r="C94" s="2377"/>
      <c r="D94" s="2378"/>
      <c r="E94" s="737"/>
      <c r="F94" s="737"/>
      <c r="G94" s="737"/>
      <c r="H94" s="737"/>
      <c r="I94" s="737"/>
      <c r="J94" s="737"/>
      <c r="K94" s="737"/>
      <c r="L94" s="2069"/>
      <c r="M94" s="2041">
        <v>0</v>
      </c>
      <c r="N94" s="795">
        <v>0</v>
      </c>
      <c r="O94" s="796"/>
      <c r="P94" s="796"/>
      <c r="Q94" s="796"/>
      <c r="R94" s="796"/>
      <c r="S94" s="796"/>
      <c r="T94" s="796"/>
      <c r="U94" s="796"/>
      <c r="V94" s="796"/>
      <c r="W94" s="799">
        <v>0</v>
      </c>
      <c r="X94" s="795">
        <v>0</v>
      </c>
      <c r="Y94" s="796"/>
      <c r="Z94" s="796"/>
      <c r="AA94" s="796"/>
      <c r="AB94" s="796"/>
      <c r="AC94" s="796"/>
      <c r="AD94" s="796"/>
      <c r="AE94" s="796"/>
      <c r="AF94" s="796"/>
      <c r="AG94" s="799">
        <v>0</v>
      </c>
      <c r="AH94" s="795">
        <v>0</v>
      </c>
      <c r="AI94" s="796"/>
      <c r="AJ94" s="796"/>
      <c r="AK94" s="796"/>
      <c r="AL94" s="796"/>
      <c r="AM94" s="796"/>
      <c r="AN94" s="796"/>
      <c r="AO94" s="796"/>
      <c r="AP94" s="796"/>
      <c r="AQ94" s="799">
        <v>0</v>
      </c>
      <c r="AR94" s="795">
        <v>0</v>
      </c>
      <c r="AS94" s="796"/>
      <c r="AT94" s="796"/>
      <c r="AU94" s="796"/>
      <c r="AV94" s="796"/>
      <c r="AW94" s="796"/>
      <c r="AX94" s="796"/>
      <c r="AY94" s="796"/>
      <c r="AZ94" s="796"/>
      <c r="BA94" s="799">
        <v>0</v>
      </c>
      <c r="BB94" s="795">
        <v>0</v>
      </c>
      <c r="BC94" s="796"/>
      <c r="BD94" s="796"/>
      <c r="BE94" s="796"/>
      <c r="BF94" s="796"/>
      <c r="BG94" s="796"/>
      <c r="BH94" s="796"/>
      <c r="BI94" s="796"/>
      <c r="BJ94" s="796"/>
      <c r="BK94" s="799">
        <v>0</v>
      </c>
      <c r="BL94" s="795">
        <v>0</v>
      </c>
      <c r="BM94" s="796"/>
      <c r="BN94" s="796"/>
      <c r="BO94" s="796"/>
      <c r="BP94" s="796"/>
      <c r="BQ94" s="796"/>
      <c r="BR94" s="796"/>
      <c r="BS94" s="796"/>
      <c r="BT94" s="796"/>
      <c r="BU94" s="799">
        <v>0</v>
      </c>
      <c r="BV94" s="2086">
        <v>0</v>
      </c>
      <c r="BW94" s="2127">
        <f t="shared" si="82"/>
        <v>0</v>
      </c>
      <c r="BX94" s="2128">
        <f t="shared" si="82"/>
        <v>0</v>
      </c>
      <c r="BY94" s="2097">
        <f t="shared" si="83"/>
        <v>0</v>
      </c>
      <c r="BZ94" s="1998">
        <f t="shared" si="83"/>
        <v>0</v>
      </c>
    </row>
    <row r="95" spans="1:78" ht="15" customHeight="1" x14ac:dyDescent="0.25">
      <c r="A95" s="2376" t="s">
        <v>107</v>
      </c>
      <c r="B95" s="2377"/>
      <c r="C95" s="2377"/>
      <c r="D95" s="2378"/>
      <c r="E95" s="737"/>
      <c r="F95" s="737"/>
      <c r="G95" s="737"/>
      <c r="H95" s="737"/>
      <c r="I95" s="737"/>
      <c r="J95" s="737"/>
      <c r="K95" s="737"/>
      <c r="L95" s="2069"/>
      <c r="M95" s="2041">
        <v>0</v>
      </c>
      <c r="N95" s="795">
        <v>0</v>
      </c>
      <c r="O95" s="796"/>
      <c r="P95" s="796"/>
      <c r="Q95" s="796"/>
      <c r="R95" s="796"/>
      <c r="S95" s="796"/>
      <c r="T95" s="796"/>
      <c r="U95" s="796"/>
      <c r="V95" s="796"/>
      <c r="W95" s="799">
        <v>0</v>
      </c>
      <c r="X95" s="795">
        <v>0</v>
      </c>
      <c r="Y95" s="796"/>
      <c r="Z95" s="796"/>
      <c r="AA95" s="796"/>
      <c r="AB95" s="796"/>
      <c r="AC95" s="796"/>
      <c r="AD95" s="796"/>
      <c r="AE95" s="796"/>
      <c r="AF95" s="796"/>
      <c r="AG95" s="799">
        <v>0</v>
      </c>
      <c r="AH95" s="795">
        <v>0</v>
      </c>
      <c r="AI95" s="796"/>
      <c r="AJ95" s="796"/>
      <c r="AK95" s="796"/>
      <c r="AL95" s="796"/>
      <c r="AM95" s="796"/>
      <c r="AN95" s="796"/>
      <c r="AO95" s="796"/>
      <c r="AP95" s="796"/>
      <c r="AQ95" s="799">
        <v>0</v>
      </c>
      <c r="AR95" s="795">
        <v>0</v>
      </c>
      <c r="AS95" s="796"/>
      <c r="AT95" s="796"/>
      <c r="AU95" s="796"/>
      <c r="AV95" s="796"/>
      <c r="AW95" s="796"/>
      <c r="AX95" s="796"/>
      <c r="AY95" s="796"/>
      <c r="AZ95" s="796"/>
      <c r="BA95" s="799">
        <v>0</v>
      </c>
      <c r="BB95" s="795">
        <v>0</v>
      </c>
      <c r="BC95" s="796"/>
      <c r="BD95" s="796"/>
      <c r="BE95" s="796"/>
      <c r="BF95" s="796"/>
      <c r="BG95" s="796"/>
      <c r="BH95" s="796"/>
      <c r="BI95" s="796"/>
      <c r="BJ95" s="796"/>
      <c r="BK95" s="799">
        <v>0</v>
      </c>
      <c r="BL95" s="795">
        <v>0</v>
      </c>
      <c r="BM95" s="796"/>
      <c r="BN95" s="796"/>
      <c r="BO95" s="796"/>
      <c r="BP95" s="796"/>
      <c r="BQ95" s="796"/>
      <c r="BR95" s="796"/>
      <c r="BS95" s="796"/>
      <c r="BT95" s="796"/>
      <c r="BU95" s="799">
        <v>0</v>
      </c>
      <c r="BV95" s="2086">
        <v>0</v>
      </c>
      <c r="BW95" s="2127">
        <f t="shared" si="82"/>
        <v>0</v>
      </c>
      <c r="BX95" s="2128">
        <f t="shared" si="82"/>
        <v>0</v>
      </c>
      <c r="BY95" s="2097">
        <f t="shared" si="83"/>
        <v>0</v>
      </c>
      <c r="BZ95" s="1998">
        <f t="shared" si="83"/>
        <v>0</v>
      </c>
    </row>
    <row r="96" spans="1:78" ht="15" customHeight="1" x14ac:dyDescent="0.25">
      <c r="A96" s="2376" t="s">
        <v>108</v>
      </c>
      <c r="B96" s="2377"/>
      <c r="C96" s="2377"/>
      <c r="D96" s="2378"/>
      <c r="E96" s="737"/>
      <c r="F96" s="737"/>
      <c r="G96" s="737"/>
      <c r="H96" s="737"/>
      <c r="I96" s="737"/>
      <c r="J96" s="737"/>
      <c r="K96" s="737"/>
      <c r="L96" s="2069"/>
      <c r="M96" s="2041">
        <v>0</v>
      </c>
      <c r="N96" s="795">
        <v>0</v>
      </c>
      <c r="O96" s="796"/>
      <c r="P96" s="796"/>
      <c r="Q96" s="796"/>
      <c r="R96" s="796"/>
      <c r="S96" s="796"/>
      <c r="T96" s="796"/>
      <c r="U96" s="796"/>
      <c r="V96" s="796"/>
      <c r="W96" s="799">
        <v>0</v>
      </c>
      <c r="X96" s="795">
        <v>0</v>
      </c>
      <c r="Y96" s="796"/>
      <c r="Z96" s="796"/>
      <c r="AA96" s="796"/>
      <c r="AB96" s="796"/>
      <c r="AC96" s="796"/>
      <c r="AD96" s="796"/>
      <c r="AE96" s="796"/>
      <c r="AF96" s="796"/>
      <c r="AG96" s="799">
        <v>0</v>
      </c>
      <c r="AH96" s="795">
        <v>0</v>
      </c>
      <c r="AI96" s="796"/>
      <c r="AJ96" s="796"/>
      <c r="AK96" s="796"/>
      <c r="AL96" s="796"/>
      <c r="AM96" s="796"/>
      <c r="AN96" s="796"/>
      <c r="AO96" s="796"/>
      <c r="AP96" s="796"/>
      <c r="AQ96" s="799">
        <v>0</v>
      </c>
      <c r="AR96" s="795">
        <v>0</v>
      </c>
      <c r="AS96" s="796"/>
      <c r="AT96" s="796"/>
      <c r="AU96" s="796"/>
      <c r="AV96" s="796"/>
      <c r="AW96" s="796"/>
      <c r="AX96" s="796"/>
      <c r="AY96" s="796"/>
      <c r="AZ96" s="796"/>
      <c r="BA96" s="799">
        <v>0</v>
      </c>
      <c r="BB96" s="795">
        <v>0</v>
      </c>
      <c r="BC96" s="796"/>
      <c r="BD96" s="796"/>
      <c r="BE96" s="796"/>
      <c r="BF96" s="796"/>
      <c r="BG96" s="796"/>
      <c r="BH96" s="796"/>
      <c r="BI96" s="796"/>
      <c r="BJ96" s="796"/>
      <c r="BK96" s="799">
        <v>0</v>
      </c>
      <c r="BL96" s="795">
        <v>0</v>
      </c>
      <c r="BM96" s="796"/>
      <c r="BN96" s="796"/>
      <c r="BO96" s="796"/>
      <c r="BP96" s="796"/>
      <c r="BQ96" s="796"/>
      <c r="BR96" s="796"/>
      <c r="BS96" s="796"/>
      <c r="BT96" s="796"/>
      <c r="BU96" s="799">
        <v>0</v>
      </c>
      <c r="BV96" s="2086">
        <v>0</v>
      </c>
      <c r="BW96" s="2127">
        <f t="shared" si="82"/>
        <v>0</v>
      </c>
      <c r="BX96" s="2128">
        <f t="shared" si="82"/>
        <v>0</v>
      </c>
      <c r="BY96" s="2097">
        <f t="shared" si="83"/>
        <v>0</v>
      </c>
      <c r="BZ96" s="1998">
        <f t="shared" si="83"/>
        <v>0</v>
      </c>
    </row>
    <row r="97" spans="1:79" ht="15" customHeight="1" x14ac:dyDescent="0.25">
      <c r="A97" s="2376" t="s">
        <v>109</v>
      </c>
      <c r="B97" s="2377"/>
      <c r="C97" s="2377"/>
      <c r="D97" s="2378"/>
      <c r="E97" s="737"/>
      <c r="F97" s="737"/>
      <c r="G97" s="737"/>
      <c r="H97" s="737"/>
      <c r="I97" s="737"/>
      <c r="J97" s="737"/>
      <c r="K97" s="737"/>
      <c r="L97" s="2069"/>
      <c r="M97" s="2041">
        <v>0</v>
      </c>
      <c r="N97" s="795">
        <v>0</v>
      </c>
      <c r="O97" s="796"/>
      <c r="P97" s="796"/>
      <c r="Q97" s="796"/>
      <c r="R97" s="796"/>
      <c r="S97" s="796"/>
      <c r="T97" s="796"/>
      <c r="U97" s="796"/>
      <c r="V97" s="796"/>
      <c r="W97" s="799">
        <v>0</v>
      </c>
      <c r="X97" s="795">
        <v>0</v>
      </c>
      <c r="Y97" s="796"/>
      <c r="Z97" s="796"/>
      <c r="AA97" s="796"/>
      <c r="AB97" s="796"/>
      <c r="AC97" s="796"/>
      <c r="AD97" s="796"/>
      <c r="AE97" s="796"/>
      <c r="AF97" s="796"/>
      <c r="AG97" s="799">
        <v>0</v>
      </c>
      <c r="AH97" s="795">
        <v>0</v>
      </c>
      <c r="AI97" s="796"/>
      <c r="AJ97" s="796"/>
      <c r="AK97" s="796"/>
      <c r="AL97" s="796"/>
      <c r="AM97" s="796"/>
      <c r="AN97" s="796"/>
      <c r="AO97" s="796"/>
      <c r="AP97" s="796"/>
      <c r="AQ97" s="799">
        <v>0</v>
      </c>
      <c r="AR97" s="795">
        <v>0</v>
      </c>
      <c r="AS97" s="796"/>
      <c r="AT97" s="796"/>
      <c r="AU97" s="796"/>
      <c r="AV97" s="796"/>
      <c r="AW97" s="796"/>
      <c r="AX97" s="796"/>
      <c r="AY97" s="796"/>
      <c r="AZ97" s="796"/>
      <c r="BA97" s="799">
        <v>0</v>
      </c>
      <c r="BB97" s="795">
        <v>0</v>
      </c>
      <c r="BC97" s="796"/>
      <c r="BD97" s="796"/>
      <c r="BE97" s="796"/>
      <c r="BF97" s="796"/>
      <c r="BG97" s="796"/>
      <c r="BH97" s="796"/>
      <c r="BI97" s="796"/>
      <c r="BJ97" s="796"/>
      <c r="BK97" s="799">
        <v>0</v>
      </c>
      <c r="BL97" s="795">
        <v>0</v>
      </c>
      <c r="BM97" s="796"/>
      <c r="BN97" s="796"/>
      <c r="BO97" s="796"/>
      <c r="BP97" s="796"/>
      <c r="BQ97" s="796"/>
      <c r="BR97" s="796"/>
      <c r="BS97" s="796"/>
      <c r="BT97" s="796"/>
      <c r="BU97" s="799">
        <v>0</v>
      </c>
      <c r="BV97" s="2086">
        <v>0</v>
      </c>
      <c r="BW97" s="2127">
        <f t="shared" si="82"/>
        <v>0</v>
      </c>
      <c r="BX97" s="2128">
        <f t="shared" si="82"/>
        <v>0</v>
      </c>
      <c r="BY97" s="2097">
        <f t="shared" si="83"/>
        <v>0</v>
      </c>
      <c r="BZ97" s="1998">
        <f t="shared" si="83"/>
        <v>0</v>
      </c>
    </row>
    <row r="98" spans="1:79" ht="15" customHeight="1" thickBot="1" x14ac:dyDescent="0.3">
      <c r="A98" s="2391" t="s">
        <v>110</v>
      </c>
      <c r="B98" s="2392"/>
      <c r="C98" s="2392"/>
      <c r="D98" s="2393"/>
      <c r="E98" s="742"/>
      <c r="F98" s="742"/>
      <c r="G98" s="742"/>
      <c r="H98" s="742"/>
      <c r="I98" s="742"/>
      <c r="J98" s="742"/>
      <c r="K98" s="742"/>
      <c r="L98" s="2070"/>
      <c r="M98" s="2041">
        <v>0</v>
      </c>
      <c r="N98" s="795">
        <v>0</v>
      </c>
      <c r="O98" s="796"/>
      <c r="P98" s="796"/>
      <c r="Q98" s="796"/>
      <c r="R98" s="796"/>
      <c r="S98" s="796"/>
      <c r="T98" s="796"/>
      <c r="U98" s="796"/>
      <c r="V98" s="796"/>
      <c r="W98" s="800">
        <v>0</v>
      </c>
      <c r="X98" s="795">
        <v>0</v>
      </c>
      <c r="Y98" s="796"/>
      <c r="Z98" s="796"/>
      <c r="AA98" s="796"/>
      <c r="AB98" s="796"/>
      <c r="AC98" s="796"/>
      <c r="AD98" s="796"/>
      <c r="AE98" s="796"/>
      <c r="AF98" s="796"/>
      <c r="AG98" s="800">
        <v>0</v>
      </c>
      <c r="AH98" s="795">
        <v>0</v>
      </c>
      <c r="AI98" s="796"/>
      <c r="AJ98" s="796"/>
      <c r="AK98" s="796"/>
      <c r="AL98" s="796"/>
      <c r="AM98" s="796"/>
      <c r="AN98" s="796"/>
      <c r="AO98" s="796"/>
      <c r="AP98" s="796"/>
      <c r="AQ98" s="800">
        <v>0</v>
      </c>
      <c r="AR98" s="795">
        <v>0</v>
      </c>
      <c r="AS98" s="796"/>
      <c r="AT98" s="796"/>
      <c r="AU98" s="796"/>
      <c r="AV98" s="796"/>
      <c r="AW98" s="796"/>
      <c r="AX98" s="796"/>
      <c r="AY98" s="796"/>
      <c r="AZ98" s="796"/>
      <c r="BA98" s="800">
        <v>0</v>
      </c>
      <c r="BB98" s="795">
        <v>0</v>
      </c>
      <c r="BC98" s="796"/>
      <c r="BD98" s="796"/>
      <c r="BE98" s="796"/>
      <c r="BF98" s="796"/>
      <c r="BG98" s="796"/>
      <c r="BH98" s="796"/>
      <c r="BI98" s="796"/>
      <c r="BJ98" s="796"/>
      <c r="BK98" s="800">
        <v>0</v>
      </c>
      <c r="BL98" s="795">
        <v>0</v>
      </c>
      <c r="BM98" s="796"/>
      <c r="BN98" s="796"/>
      <c r="BO98" s="796"/>
      <c r="BP98" s="796"/>
      <c r="BQ98" s="796"/>
      <c r="BR98" s="796"/>
      <c r="BS98" s="796"/>
      <c r="BT98" s="796"/>
      <c r="BU98" s="800">
        <v>0</v>
      </c>
      <c r="BV98" s="2086">
        <v>0</v>
      </c>
      <c r="BW98" s="2127">
        <f t="shared" si="82"/>
        <v>0</v>
      </c>
      <c r="BX98" s="2128">
        <f t="shared" si="82"/>
        <v>0</v>
      </c>
      <c r="BY98" s="2097">
        <f t="shared" si="83"/>
        <v>0</v>
      </c>
      <c r="BZ98" s="1998">
        <f t="shared" si="83"/>
        <v>0</v>
      </c>
    </row>
    <row r="99" spans="1:79" ht="17.25" customHeight="1" thickTop="1" x14ac:dyDescent="0.25">
      <c r="A99" s="2388" t="s">
        <v>165</v>
      </c>
      <c r="B99" s="2389"/>
      <c r="C99" s="2389"/>
      <c r="D99" s="2390"/>
      <c r="E99" s="386"/>
      <c r="F99" s="386"/>
      <c r="G99" s="386"/>
      <c r="H99" s="386"/>
      <c r="I99" s="386"/>
      <c r="J99" s="386"/>
      <c r="K99" s="386"/>
      <c r="L99" s="2071"/>
      <c r="M99" s="412"/>
      <c r="N99" s="389">
        <f>SUM(N31,N32,N33,N34,N35,N36,N37,N38,N39,N40,N48,N58,N63,N70,N75,N80,N86,N91,N92:N98)</f>
        <v>0</v>
      </c>
      <c r="O99" s="386"/>
      <c r="P99" s="386"/>
      <c r="Q99" s="386"/>
      <c r="R99" s="386"/>
      <c r="S99" s="386"/>
      <c r="T99" s="386"/>
      <c r="U99" s="386"/>
      <c r="V99" s="411"/>
      <c r="W99" s="412"/>
      <c r="X99" s="389">
        <f>SUM(X31,X32,X33,X34,X35,X36,X37,X38,X39,X40,X48,X58,X63,X70,X75,X80,X86,X91,X92:X98)</f>
        <v>0</v>
      </c>
      <c r="Y99" s="386"/>
      <c r="Z99" s="386"/>
      <c r="AA99" s="386"/>
      <c r="AB99" s="386"/>
      <c r="AC99" s="386"/>
      <c r="AD99" s="386"/>
      <c r="AE99" s="386"/>
      <c r="AF99" s="411"/>
      <c r="AG99" s="412"/>
      <c r="AH99" s="389">
        <f>SUM(AH31,AH32,AH33,AH34,AH35,AH36,AH37,AH38,AH39,AH40,AH48,AH58,AH63,AH70,AH75,AH80,AH86,AH91,AH92:AH98)</f>
        <v>0</v>
      </c>
      <c r="AI99" s="386"/>
      <c r="AJ99" s="386"/>
      <c r="AK99" s="386"/>
      <c r="AL99" s="386"/>
      <c r="AM99" s="386"/>
      <c r="AN99" s="386"/>
      <c r="AO99" s="386"/>
      <c r="AP99" s="411"/>
      <c r="AQ99" s="412"/>
      <c r="AR99" s="389">
        <f>SUM(AR31,AR32,AR33,AR34,AR35,AR36,AR37,AR38,AR39,AR40,AR48,AR58,AR63,AR70,AR75,AR80,AR86,AR91,AR92:AR98)</f>
        <v>0</v>
      </c>
      <c r="AS99" s="386"/>
      <c r="AT99" s="386"/>
      <c r="AU99" s="386"/>
      <c r="AV99" s="386"/>
      <c r="AW99" s="386"/>
      <c r="AX99" s="386"/>
      <c r="AY99" s="386"/>
      <c r="AZ99" s="411"/>
      <c r="BA99" s="412"/>
      <c r="BB99" s="389">
        <f>SUM(BB31,BB32,BB33,BB34,BB35,BB36,BB37,BB38,BB39,BB40,BB48,BB58,BB63,BB70,BB75,BB80,BB86,BB91,BB92:BB98)</f>
        <v>0</v>
      </c>
      <c r="BC99" s="386"/>
      <c r="BD99" s="386"/>
      <c r="BE99" s="386"/>
      <c r="BF99" s="386"/>
      <c r="BG99" s="386"/>
      <c r="BH99" s="386"/>
      <c r="BI99" s="386"/>
      <c r="BJ99" s="411"/>
      <c r="BK99" s="412"/>
      <c r="BL99" s="389">
        <f>SUM(BL31,BL32,BL33,BL34,BL35,BL36,BL37,BL38,BL39,BL40,BL48,BL58,BL63,BL70,BL75,BL80,BL86,BL91,BL92:BL98)</f>
        <v>0</v>
      </c>
      <c r="BM99" s="386"/>
      <c r="BN99" s="386"/>
      <c r="BO99" s="386"/>
      <c r="BP99" s="386"/>
      <c r="BQ99" s="386"/>
      <c r="BR99" s="386"/>
      <c r="BS99" s="386"/>
      <c r="BT99" s="411"/>
      <c r="BU99" s="412"/>
      <c r="BV99" s="2083">
        <f>SUM(BV31,BV32,BV33,BV34,BV35,BV36,BV37,BV38,BV39,BV40,BV48,BV58,BV63,BV70,BV75,BV80,BV86,BV91,BV92:BV98)</f>
        <v>0</v>
      </c>
      <c r="BW99" s="2123"/>
      <c r="BX99" s="1994">
        <f>SUM(BX31,BX32,BX33,BX34,BX35,BX36,BX37,BX38,BX39,BX40,BX48,BX58,BX63,BX70,BX75,BX80,BX86,BX91,BX92:BX98)</f>
        <v>0</v>
      </c>
      <c r="BY99" s="419"/>
      <c r="BZ99" s="1994">
        <f>BX99/$BZ$1</f>
        <v>0</v>
      </c>
    </row>
    <row r="100" spans="1:79" ht="15.75" thickBot="1" x14ac:dyDescent="0.3">
      <c r="A100" s="2394"/>
      <c r="B100" s="2395"/>
      <c r="C100" s="2395"/>
      <c r="D100" s="2396"/>
      <c r="E100" s="152"/>
      <c r="F100" s="152"/>
      <c r="G100" s="152"/>
      <c r="H100" s="152"/>
      <c r="I100" s="152"/>
      <c r="J100" s="152"/>
      <c r="K100" s="152"/>
      <c r="L100" s="2072"/>
      <c r="M100" s="155"/>
      <c r="N100" s="144"/>
      <c r="O100" s="154"/>
      <c r="P100" s="154"/>
      <c r="Q100" s="154"/>
      <c r="R100" s="154"/>
      <c r="S100" s="154"/>
      <c r="T100" s="154"/>
      <c r="U100" s="154"/>
      <c r="V100" s="154"/>
      <c r="W100" s="155"/>
      <c r="X100" s="144"/>
      <c r="Y100" s="154"/>
      <c r="Z100" s="154"/>
      <c r="AA100" s="154"/>
      <c r="AB100" s="154"/>
      <c r="AC100" s="154"/>
      <c r="AD100" s="154"/>
      <c r="AE100" s="154"/>
      <c r="AF100" s="154"/>
      <c r="AG100" s="155"/>
      <c r="AH100" s="144"/>
      <c r="AI100" s="154"/>
      <c r="AJ100" s="154"/>
      <c r="AK100" s="154"/>
      <c r="AL100" s="154"/>
      <c r="AM100" s="154"/>
      <c r="AN100" s="154"/>
      <c r="AO100" s="154"/>
      <c r="AP100" s="154"/>
      <c r="AQ100" s="155"/>
      <c r="AR100" s="144"/>
      <c r="AS100" s="154"/>
      <c r="AT100" s="154"/>
      <c r="AU100" s="154"/>
      <c r="AV100" s="154"/>
      <c r="AW100" s="154"/>
      <c r="AX100" s="154"/>
      <c r="AY100" s="154"/>
      <c r="AZ100" s="154"/>
      <c r="BA100" s="155"/>
      <c r="BB100" s="144"/>
      <c r="BC100" s="154"/>
      <c r="BD100" s="154"/>
      <c r="BE100" s="154"/>
      <c r="BF100" s="154"/>
      <c r="BG100" s="154"/>
      <c r="BH100" s="154"/>
      <c r="BI100" s="154"/>
      <c r="BJ100" s="154"/>
      <c r="BK100" s="155"/>
      <c r="BL100" s="144"/>
      <c r="BM100" s="154"/>
      <c r="BN100" s="154"/>
      <c r="BO100" s="154"/>
      <c r="BP100" s="154"/>
      <c r="BQ100" s="154"/>
      <c r="BR100" s="154"/>
      <c r="BS100" s="154"/>
      <c r="BT100" s="154"/>
      <c r="BU100" s="155"/>
      <c r="BV100" s="144"/>
      <c r="BW100" s="2129"/>
      <c r="BX100" s="2130"/>
      <c r="BY100" s="2098"/>
      <c r="BZ100" s="1987"/>
    </row>
    <row r="101" spans="1:79" ht="15.75" thickTop="1" x14ac:dyDescent="0.25">
      <c r="A101" s="2397" t="s">
        <v>26</v>
      </c>
      <c r="B101" s="2213"/>
      <c r="C101" s="2213"/>
      <c r="D101" s="2214"/>
      <c r="E101" s="722"/>
      <c r="F101" s="722"/>
      <c r="G101" s="722"/>
      <c r="H101" s="722"/>
      <c r="I101" s="722"/>
      <c r="J101" s="722"/>
      <c r="K101" s="722"/>
      <c r="L101" s="2053"/>
      <c r="M101" s="2038" t="s">
        <v>163</v>
      </c>
      <c r="N101" s="724" t="s">
        <v>24</v>
      </c>
      <c r="O101" s="723" t="s">
        <v>163</v>
      </c>
      <c r="P101" s="724" t="s">
        <v>24</v>
      </c>
      <c r="Q101" s="723" t="s">
        <v>163</v>
      </c>
      <c r="R101" s="724" t="s">
        <v>24</v>
      </c>
      <c r="S101" s="723" t="s">
        <v>163</v>
      </c>
      <c r="T101" s="724" t="s">
        <v>24</v>
      </c>
      <c r="U101" s="723" t="s">
        <v>163</v>
      </c>
      <c r="V101" s="726" t="s">
        <v>24</v>
      </c>
      <c r="W101" s="725" t="s">
        <v>163</v>
      </c>
      <c r="X101" s="724" t="s">
        <v>24</v>
      </c>
      <c r="Y101" s="723" t="s">
        <v>163</v>
      </c>
      <c r="Z101" s="724" t="s">
        <v>24</v>
      </c>
      <c r="AA101" s="723" t="s">
        <v>163</v>
      </c>
      <c r="AB101" s="724" t="s">
        <v>24</v>
      </c>
      <c r="AC101" s="723" t="s">
        <v>163</v>
      </c>
      <c r="AD101" s="724" t="s">
        <v>24</v>
      </c>
      <c r="AE101" s="723" t="s">
        <v>163</v>
      </c>
      <c r="AF101" s="726" t="s">
        <v>24</v>
      </c>
      <c r="AG101" s="725" t="s">
        <v>163</v>
      </c>
      <c r="AH101" s="724" t="s">
        <v>24</v>
      </c>
      <c r="AI101" s="723" t="s">
        <v>163</v>
      </c>
      <c r="AJ101" s="724" t="s">
        <v>24</v>
      </c>
      <c r="AK101" s="723" t="s">
        <v>163</v>
      </c>
      <c r="AL101" s="724" t="s">
        <v>24</v>
      </c>
      <c r="AM101" s="723" t="s">
        <v>163</v>
      </c>
      <c r="AN101" s="724" t="s">
        <v>24</v>
      </c>
      <c r="AO101" s="723" t="s">
        <v>163</v>
      </c>
      <c r="AP101" s="726" t="s">
        <v>24</v>
      </c>
      <c r="AQ101" s="725" t="s">
        <v>163</v>
      </c>
      <c r="AR101" s="724" t="s">
        <v>24</v>
      </c>
      <c r="AS101" s="723" t="s">
        <v>163</v>
      </c>
      <c r="AT101" s="724" t="s">
        <v>24</v>
      </c>
      <c r="AU101" s="723" t="s">
        <v>163</v>
      </c>
      <c r="AV101" s="724" t="s">
        <v>24</v>
      </c>
      <c r="AW101" s="723" t="s">
        <v>163</v>
      </c>
      <c r="AX101" s="724" t="s">
        <v>24</v>
      </c>
      <c r="AY101" s="723" t="s">
        <v>163</v>
      </c>
      <c r="AZ101" s="726" t="s">
        <v>24</v>
      </c>
      <c r="BA101" s="725" t="s">
        <v>163</v>
      </c>
      <c r="BB101" s="724" t="s">
        <v>24</v>
      </c>
      <c r="BC101" s="723" t="s">
        <v>163</v>
      </c>
      <c r="BD101" s="724" t="s">
        <v>24</v>
      </c>
      <c r="BE101" s="723" t="s">
        <v>163</v>
      </c>
      <c r="BF101" s="724" t="s">
        <v>24</v>
      </c>
      <c r="BG101" s="723" t="s">
        <v>163</v>
      </c>
      <c r="BH101" s="724" t="s">
        <v>24</v>
      </c>
      <c r="BI101" s="723" t="s">
        <v>163</v>
      </c>
      <c r="BJ101" s="726" t="s">
        <v>24</v>
      </c>
      <c r="BK101" s="725" t="s">
        <v>163</v>
      </c>
      <c r="BL101" s="724" t="s">
        <v>24</v>
      </c>
      <c r="BM101" s="723" t="s">
        <v>163</v>
      </c>
      <c r="BN101" s="724" t="s">
        <v>24</v>
      </c>
      <c r="BO101" s="723" t="s">
        <v>163</v>
      </c>
      <c r="BP101" s="724" t="s">
        <v>24</v>
      </c>
      <c r="BQ101" s="723" t="s">
        <v>163</v>
      </c>
      <c r="BR101" s="724" t="s">
        <v>24</v>
      </c>
      <c r="BS101" s="723" t="s">
        <v>163</v>
      </c>
      <c r="BT101" s="726" t="s">
        <v>24</v>
      </c>
      <c r="BU101" s="725" t="s">
        <v>163</v>
      </c>
      <c r="BV101" s="726" t="s">
        <v>24</v>
      </c>
      <c r="BW101" s="2118" t="s">
        <v>163</v>
      </c>
      <c r="BX101" s="1989" t="s">
        <v>24</v>
      </c>
      <c r="BY101" s="2038" t="s">
        <v>163</v>
      </c>
      <c r="BZ101" s="1989" t="s">
        <v>24</v>
      </c>
    </row>
    <row r="102" spans="1:79" x14ac:dyDescent="0.25">
      <c r="A102" s="2382" t="s">
        <v>27</v>
      </c>
      <c r="B102" s="2383"/>
      <c r="C102" s="2383"/>
      <c r="D102" s="2384"/>
      <c r="E102" s="123"/>
      <c r="F102" s="123"/>
      <c r="G102" s="123"/>
      <c r="H102" s="123"/>
      <c r="I102" s="123"/>
      <c r="J102" s="123"/>
      <c r="K102" s="123"/>
      <c r="L102" s="2073"/>
      <c r="M102" s="2042">
        <v>0</v>
      </c>
      <c r="N102" s="106">
        <v>0</v>
      </c>
      <c r="O102" s="802"/>
      <c r="P102" s="802"/>
      <c r="Q102" s="802"/>
      <c r="R102" s="802"/>
      <c r="S102" s="802"/>
      <c r="T102" s="802"/>
      <c r="U102" s="802"/>
      <c r="V102" s="802"/>
      <c r="W102" s="803">
        <v>0</v>
      </c>
      <c r="X102" s="106">
        <v>0</v>
      </c>
      <c r="Y102" s="802"/>
      <c r="Z102" s="802"/>
      <c r="AA102" s="802"/>
      <c r="AB102" s="802"/>
      <c r="AC102" s="802"/>
      <c r="AD102" s="802"/>
      <c r="AE102" s="802"/>
      <c r="AF102" s="802"/>
      <c r="AG102" s="803">
        <v>0</v>
      </c>
      <c r="AH102" s="106">
        <v>0</v>
      </c>
      <c r="AI102" s="802"/>
      <c r="AJ102" s="802"/>
      <c r="AK102" s="802"/>
      <c r="AL102" s="802"/>
      <c r="AM102" s="802"/>
      <c r="AN102" s="802"/>
      <c r="AO102" s="802"/>
      <c r="AP102" s="802"/>
      <c r="AQ102" s="803">
        <v>0</v>
      </c>
      <c r="AR102" s="106">
        <v>0</v>
      </c>
      <c r="AS102" s="802"/>
      <c r="AT102" s="802"/>
      <c r="AU102" s="802"/>
      <c r="AV102" s="802"/>
      <c r="AW102" s="802"/>
      <c r="AX102" s="802"/>
      <c r="AY102" s="802"/>
      <c r="AZ102" s="802"/>
      <c r="BA102" s="803">
        <v>0</v>
      </c>
      <c r="BB102" s="106">
        <v>0</v>
      </c>
      <c r="BC102" s="802"/>
      <c r="BD102" s="802"/>
      <c r="BE102" s="802"/>
      <c r="BF102" s="802"/>
      <c r="BG102" s="802"/>
      <c r="BH102" s="802"/>
      <c r="BI102" s="802"/>
      <c r="BJ102" s="802"/>
      <c r="BK102" s="803">
        <v>0</v>
      </c>
      <c r="BL102" s="106">
        <v>0</v>
      </c>
      <c r="BM102" s="802"/>
      <c r="BN102" s="802"/>
      <c r="BO102" s="802"/>
      <c r="BP102" s="802"/>
      <c r="BQ102" s="802"/>
      <c r="BR102" s="802"/>
      <c r="BS102" s="802"/>
      <c r="BT102" s="802"/>
      <c r="BU102" s="803">
        <v>0</v>
      </c>
      <c r="BV102" s="603">
        <v>0</v>
      </c>
      <c r="BW102" s="2120">
        <f t="shared" ref="BW102:BX104" si="84">SUM(M102,W102,AG102,AQ102,BA102,BK102,BU102)</f>
        <v>0</v>
      </c>
      <c r="BX102" s="1991">
        <f t="shared" si="84"/>
        <v>0</v>
      </c>
      <c r="BY102" s="2092">
        <f t="shared" ref="BY102:BZ105" si="85">BW102/$BZ$1</f>
        <v>0</v>
      </c>
      <c r="BZ102" s="1991">
        <f t="shared" si="85"/>
        <v>0</v>
      </c>
    </row>
    <row r="103" spans="1:79" x14ac:dyDescent="0.25">
      <c r="A103" s="2382" t="s">
        <v>28</v>
      </c>
      <c r="B103" s="2383"/>
      <c r="C103" s="2383"/>
      <c r="D103" s="2384"/>
      <c r="E103" s="123"/>
      <c r="F103" s="123"/>
      <c r="G103" s="123"/>
      <c r="H103" s="123"/>
      <c r="I103" s="123"/>
      <c r="J103" s="123"/>
      <c r="K103" s="123"/>
      <c r="L103" s="2073"/>
      <c r="M103" s="2042">
        <v>0</v>
      </c>
      <c r="N103" s="106">
        <v>0</v>
      </c>
      <c r="O103" s="802"/>
      <c r="P103" s="802"/>
      <c r="Q103" s="802"/>
      <c r="R103" s="802"/>
      <c r="S103" s="802"/>
      <c r="T103" s="802"/>
      <c r="U103" s="802"/>
      <c r="V103" s="802"/>
      <c r="W103" s="804">
        <v>0</v>
      </c>
      <c r="X103" s="106">
        <v>0</v>
      </c>
      <c r="Y103" s="802"/>
      <c r="Z103" s="802"/>
      <c r="AA103" s="802"/>
      <c r="AB103" s="802"/>
      <c r="AC103" s="802"/>
      <c r="AD103" s="802"/>
      <c r="AE103" s="802"/>
      <c r="AF103" s="802"/>
      <c r="AG103" s="804">
        <v>0</v>
      </c>
      <c r="AH103" s="106">
        <v>0</v>
      </c>
      <c r="AI103" s="802"/>
      <c r="AJ103" s="802"/>
      <c r="AK103" s="802"/>
      <c r="AL103" s="802"/>
      <c r="AM103" s="802"/>
      <c r="AN103" s="802"/>
      <c r="AO103" s="802"/>
      <c r="AP103" s="802"/>
      <c r="AQ103" s="804">
        <v>0</v>
      </c>
      <c r="AR103" s="106">
        <v>0</v>
      </c>
      <c r="AS103" s="802"/>
      <c r="AT103" s="802"/>
      <c r="AU103" s="802"/>
      <c r="AV103" s="802"/>
      <c r="AW103" s="802"/>
      <c r="AX103" s="802"/>
      <c r="AY103" s="802"/>
      <c r="AZ103" s="802"/>
      <c r="BA103" s="804">
        <v>0</v>
      </c>
      <c r="BB103" s="106">
        <v>0</v>
      </c>
      <c r="BC103" s="802"/>
      <c r="BD103" s="802"/>
      <c r="BE103" s="802"/>
      <c r="BF103" s="802"/>
      <c r="BG103" s="802"/>
      <c r="BH103" s="802"/>
      <c r="BI103" s="802"/>
      <c r="BJ103" s="802"/>
      <c r="BK103" s="804">
        <v>0</v>
      </c>
      <c r="BL103" s="106">
        <v>0</v>
      </c>
      <c r="BM103" s="802"/>
      <c r="BN103" s="802"/>
      <c r="BO103" s="802"/>
      <c r="BP103" s="802"/>
      <c r="BQ103" s="802"/>
      <c r="BR103" s="802"/>
      <c r="BS103" s="802"/>
      <c r="BT103" s="802"/>
      <c r="BU103" s="804">
        <v>0</v>
      </c>
      <c r="BV103" s="603">
        <v>0</v>
      </c>
      <c r="BW103" s="2120">
        <f t="shared" si="84"/>
        <v>0</v>
      </c>
      <c r="BX103" s="1991">
        <f t="shared" si="84"/>
        <v>0</v>
      </c>
      <c r="BY103" s="2092">
        <f t="shared" si="85"/>
        <v>0</v>
      </c>
      <c r="BZ103" s="1991">
        <f t="shared" si="85"/>
        <v>0</v>
      </c>
    </row>
    <row r="104" spans="1:79" ht="15.75" thickBot="1" x14ac:dyDescent="0.3">
      <c r="A104" s="2385" t="s">
        <v>29</v>
      </c>
      <c r="B104" s="2386"/>
      <c r="C104" s="2386"/>
      <c r="D104" s="2387"/>
      <c r="E104" s="124"/>
      <c r="F104" s="124"/>
      <c r="G104" s="124"/>
      <c r="H104" s="124"/>
      <c r="I104" s="124"/>
      <c r="J104" s="124"/>
      <c r="K104" s="124"/>
      <c r="L104" s="2074"/>
      <c r="M104" s="2043">
        <v>0</v>
      </c>
      <c r="N104" s="115">
        <v>0</v>
      </c>
      <c r="O104" s="806"/>
      <c r="P104" s="806"/>
      <c r="Q104" s="806"/>
      <c r="R104" s="806"/>
      <c r="S104" s="806"/>
      <c r="T104" s="806"/>
      <c r="U104" s="806"/>
      <c r="V104" s="806"/>
      <c r="W104" s="807">
        <v>0</v>
      </c>
      <c r="X104" s="115">
        <v>0</v>
      </c>
      <c r="Y104" s="806"/>
      <c r="Z104" s="806"/>
      <c r="AA104" s="806"/>
      <c r="AB104" s="806"/>
      <c r="AC104" s="806"/>
      <c r="AD104" s="806"/>
      <c r="AE104" s="806"/>
      <c r="AF104" s="806"/>
      <c r="AG104" s="807">
        <v>0</v>
      </c>
      <c r="AH104" s="115">
        <v>0</v>
      </c>
      <c r="AI104" s="806"/>
      <c r="AJ104" s="806"/>
      <c r="AK104" s="806"/>
      <c r="AL104" s="806"/>
      <c r="AM104" s="806"/>
      <c r="AN104" s="806"/>
      <c r="AO104" s="806"/>
      <c r="AP104" s="806"/>
      <c r="AQ104" s="807">
        <v>0</v>
      </c>
      <c r="AR104" s="115">
        <v>0</v>
      </c>
      <c r="AS104" s="806"/>
      <c r="AT104" s="806"/>
      <c r="AU104" s="806"/>
      <c r="AV104" s="806"/>
      <c r="AW104" s="806"/>
      <c r="AX104" s="806"/>
      <c r="AY104" s="806"/>
      <c r="AZ104" s="806"/>
      <c r="BA104" s="807">
        <v>0</v>
      </c>
      <c r="BB104" s="115">
        <v>0</v>
      </c>
      <c r="BC104" s="806"/>
      <c r="BD104" s="806"/>
      <c r="BE104" s="806"/>
      <c r="BF104" s="806"/>
      <c r="BG104" s="806"/>
      <c r="BH104" s="806"/>
      <c r="BI104" s="806"/>
      <c r="BJ104" s="806"/>
      <c r="BK104" s="807">
        <v>0</v>
      </c>
      <c r="BL104" s="115">
        <v>0</v>
      </c>
      <c r="BM104" s="806"/>
      <c r="BN104" s="806"/>
      <c r="BO104" s="806"/>
      <c r="BP104" s="806"/>
      <c r="BQ104" s="806"/>
      <c r="BR104" s="806"/>
      <c r="BS104" s="806"/>
      <c r="BT104" s="806"/>
      <c r="BU104" s="807">
        <v>0</v>
      </c>
      <c r="BV104" s="604">
        <v>0</v>
      </c>
      <c r="BW104" s="2124">
        <f t="shared" si="84"/>
        <v>0</v>
      </c>
      <c r="BX104" s="1996">
        <f t="shared" si="84"/>
        <v>0</v>
      </c>
      <c r="BY104" s="2095">
        <f t="shared" si="85"/>
        <v>0</v>
      </c>
      <c r="BZ104" s="1996">
        <f t="shared" si="85"/>
        <v>0</v>
      </c>
    </row>
    <row r="105" spans="1:79" ht="15.75" thickTop="1" x14ac:dyDescent="0.25">
      <c r="A105" s="2388" t="s">
        <v>164</v>
      </c>
      <c r="B105" s="2389"/>
      <c r="C105" s="2389"/>
      <c r="D105" s="2390"/>
      <c r="E105" s="125"/>
      <c r="F105" s="125"/>
      <c r="G105" s="125"/>
      <c r="H105" s="125"/>
      <c r="I105" s="125"/>
      <c r="J105" s="125"/>
      <c r="K105" s="125"/>
      <c r="L105" s="2075"/>
      <c r="M105" s="412"/>
      <c r="N105" s="389">
        <f>SUM(N102:N104)</f>
        <v>0</v>
      </c>
      <c r="O105" s="386"/>
      <c r="P105" s="386"/>
      <c r="Q105" s="386"/>
      <c r="R105" s="386"/>
      <c r="S105" s="386"/>
      <c r="T105" s="386"/>
      <c r="U105" s="386"/>
      <c r="V105" s="411"/>
      <c r="W105" s="412"/>
      <c r="X105" s="389">
        <f>SUM(X102:X104)</f>
        <v>0</v>
      </c>
      <c r="Y105" s="386"/>
      <c r="Z105" s="386"/>
      <c r="AA105" s="386"/>
      <c r="AB105" s="386"/>
      <c r="AC105" s="386"/>
      <c r="AD105" s="386"/>
      <c r="AE105" s="386"/>
      <c r="AF105" s="411"/>
      <c r="AG105" s="412"/>
      <c r="AH105" s="389">
        <f>SUM(AH102:AH104)</f>
        <v>0</v>
      </c>
      <c r="AI105" s="386"/>
      <c r="AJ105" s="386"/>
      <c r="AK105" s="386"/>
      <c r="AL105" s="386"/>
      <c r="AM105" s="386"/>
      <c r="AN105" s="386"/>
      <c r="AO105" s="386"/>
      <c r="AP105" s="411"/>
      <c r="AQ105" s="412"/>
      <c r="AR105" s="389">
        <f>SUM(AR102:AR104)</f>
        <v>0</v>
      </c>
      <c r="AS105" s="386"/>
      <c r="AT105" s="386"/>
      <c r="AU105" s="386"/>
      <c r="AV105" s="386"/>
      <c r="AW105" s="386"/>
      <c r="AX105" s="386"/>
      <c r="AY105" s="386"/>
      <c r="AZ105" s="411"/>
      <c r="BA105" s="412"/>
      <c r="BB105" s="389">
        <f>SUM(BB102:BB104)</f>
        <v>0</v>
      </c>
      <c r="BC105" s="386"/>
      <c r="BD105" s="386"/>
      <c r="BE105" s="386"/>
      <c r="BF105" s="386"/>
      <c r="BG105" s="386"/>
      <c r="BH105" s="386"/>
      <c r="BI105" s="386"/>
      <c r="BJ105" s="411"/>
      <c r="BK105" s="412"/>
      <c r="BL105" s="389">
        <f>SUM(BL102:BL104)</f>
        <v>0</v>
      </c>
      <c r="BM105" s="386"/>
      <c r="BN105" s="386"/>
      <c r="BO105" s="386"/>
      <c r="BP105" s="386"/>
      <c r="BQ105" s="386"/>
      <c r="BR105" s="386"/>
      <c r="BS105" s="386"/>
      <c r="BT105" s="411"/>
      <c r="BU105" s="412"/>
      <c r="BV105" s="2083">
        <f>SUM(BV102:BV104)</f>
        <v>0</v>
      </c>
      <c r="BW105" s="2131"/>
      <c r="BX105" s="1994">
        <f>SUM(BX102:BX104)</f>
        <v>0</v>
      </c>
      <c r="BY105" s="2099"/>
      <c r="BZ105" s="1994">
        <f t="shared" si="85"/>
        <v>0</v>
      </c>
    </row>
    <row r="106" spans="1:79" ht="15.75" thickBot="1" x14ac:dyDescent="0.3">
      <c r="A106" s="2379"/>
      <c r="B106" s="2380"/>
      <c r="C106" s="2380"/>
      <c r="D106" s="2381"/>
      <c r="E106" s="152"/>
      <c r="F106" s="152"/>
      <c r="G106" s="152"/>
      <c r="H106" s="152"/>
      <c r="I106" s="152"/>
      <c r="J106" s="152"/>
      <c r="K106" s="152"/>
      <c r="L106" s="2072"/>
      <c r="M106" s="155"/>
      <c r="N106" s="144"/>
      <c r="O106" s="154"/>
      <c r="P106" s="154"/>
      <c r="Q106" s="154"/>
      <c r="R106" s="154"/>
      <c r="S106" s="154"/>
      <c r="T106" s="154"/>
      <c r="U106" s="154"/>
      <c r="V106" s="154"/>
      <c r="W106" s="155"/>
      <c r="X106" s="144"/>
      <c r="Y106" s="154"/>
      <c r="Z106" s="154"/>
      <c r="AA106" s="154"/>
      <c r="AB106" s="154"/>
      <c r="AC106" s="154"/>
      <c r="AD106" s="154"/>
      <c r="AE106" s="154"/>
      <c r="AF106" s="154"/>
      <c r="AG106" s="155"/>
      <c r="AH106" s="144"/>
      <c r="AI106" s="154"/>
      <c r="AJ106" s="154"/>
      <c r="AK106" s="154"/>
      <c r="AL106" s="154"/>
      <c r="AM106" s="154"/>
      <c r="AN106" s="154"/>
      <c r="AO106" s="154"/>
      <c r="AP106" s="154"/>
      <c r="AQ106" s="155"/>
      <c r="AR106" s="144"/>
      <c r="AS106" s="154"/>
      <c r="AT106" s="154"/>
      <c r="AU106" s="154"/>
      <c r="AV106" s="154"/>
      <c r="AW106" s="154"/>
      <c r="AX106" s="154"/>
      <c r="AY106" s="154"/>
      <c r="AZ106" s="154"/>
      <c r="BA106" s="155"/>
      <c r="BB106" s="144"/>
      <c r="BC106" s="154"/>
      <c r="BD106" s="154"/>
      <c r="BE106" s="154"/>
      <c r="BF106" s="154"/>
      <c r="BG106" s="154"/>
      <c r="BH106" s="154"/>
      <c r="BI106" s="154"/>
      <c r="BJ106" s="154"/>
      <c r="BK106" s="155"/>
      <c r="BL106" s="144"/>
      <c r="BM106" s="154"/>
      <c r="BN106" s="154"/>
      <c r="BO106" s="154"/>
      <c r="BP106" s="154"/>
      <c r="BQ106" s="154"/>
      <c r="BR106" s="154"/>
      <c r="BS106" s="154"/>
      <c r="BT106" s="154"/>
      <c r="BU106" s="155"/>
      <c r="BV106" s="144"/>
      <c r="BW106" s="2129"/>
      <c r="BX106" s="2130"/>
      <c r="BY106" s="2098"/>
      <c r="BZ106" s="1999"/>
    </row>
    <row r="107" spans="1:79" ht="16.5" thickTop="1" thickBot="1" x14ac:dyDescent="0.3">
      <c r="A107" s="2367" t="s">
        <v>31</v>
      </c>
      <c r="B107" s="2368"/>
      <c r="C107" s="2368"/>
      <c r="D107" s="2369"/>
      <c r="E107" s="424"/>
      <c r="F107" s="424"/>
      <c r="G107" s="424"/>
      <c r="H107" s="424"/>
      <c r="I107" s="424"/>
      <c r="J107" s="424"/>
      <c r="K107" s="424"/>
      <c r="L107" s="2076"/>
      <c r="M107" s="428">
        <f>M28</f>
        <v>0</v>
      </c>
      <c r="N107" s="426">
        <f>N28</f>
        <v>0</v>
      </c>
      <c r="O107" s="424"/>
      <c r="P107" s="424"/>
      <c r="Q107" s="424"/>
      <c r="R107" s="424"/>
      <c r="S107" s="424"/>
      <c r="T107" s="424"/>
      <c r="U107" s="424"/>
      <c r="V107" s="427"/>
      <c r="W107" s="428">
        <f>W28</f>
        <v>0</v>
      </c>
      <c r="X107" s="426">
        <f>X28</f>
        <v>0</v>
      </c>
      <c r="Y107" s="424"/>
      <c r="Z107" s="424"/>
      <c r="AA107" s="424"/>
      <c r="AB107" s="424"/>
      <c r="AC107" s="424"/>
      <c r="AD107" s="424"/>
      <c r="AE107" s="424"/>
      <c r="AF107" s="427"/>
      <c r="AG107" s="428">
        <f>AG28</f>
        <v>0</v>
      </c>
      <c r="AH107" s="426">
        <f>AH28</f>
        <v>0</v>
      </c>
      <c r="AI107" s="424"/>
      <c r="AJ107" s="424"/>
      <c r="AK107" s="424"/>
      <c r="AL107" s="424"/>
      <c r="AM107" s="424"/>
      <c r="AN107" s="424"/>
      <c r="AO107" s="424"/>
      <c r="AP107" s="427"/>
      <c r="AQ107" s="428">
        <f>AQ28</f>
        <v>0</v>
      </c>
      <c r="AR107" s="426">
        <f>AR28</f>
        <v>0</v>
      </c>
      <c r="AS107" s="424"/>
      <c r="AT107" s="424"/>
      <c r="AU107" s="424"/>
      <c r="AV107" s="424"/>
      <c r="AW107" s="424"/>
      <c r="AX107" s="424"/>
      <c r="AY107" s="424"/>
      <c r="AZ107" s="427"/>
      <c r="BA107" s="428">
        <f>BA28</f>
        <v>0</v>
      </c>
      <c r="BB107" s="426">
        <f>BB28</f>
        <v>0</v>
      </c>
      <c r="BC107" s="424"/>
      <c r="BD107" s="424"/>
      <c r="BE107" s="424"/>
      <c r="BF107" s="424"/>
      <c r="BG107" s="424"/>
      <c r="BH107" s="424"/>
      <c r="BI107" s="424"/>
      <c r="BJ107" s="427"/>
      <c r="BK107" s="428">
        <f>BK28</f>
        <v>0</v>
      </c>
      <c r="BL107" s="426">
        <f>BL28</f>
        <v>0</v>
      </c>
      <c r="BM107" s="424"/>
      <c r="BN107" s="424"/>
      <c r="BO107" s="424"/>
      <c r="BP107" s="424"/>
      <c r="BQ107" s="424"/>
      <c r="BR107" s="424"/>
      <c r="BS107" s="424"/>
      <c r="BT107" s="427"/>
      <c r="BU107" s="428">
        <f>BU28</f>
        <v>0</v>
      </c>
      <c r="BV107" s="2087">
        <f>BV28</f>
        <v>0</v>
      </c>
      <c r="BW107" s="2132">
        <f>SUM(M107,W107,AG107,AQ107,BA107,BK107,BU107)</f>
        <v>0</v>
      </c>
      <c r="BX107" s="2133">
        <f>SUM(N107,X107,AH107,AR107,BB107,BL107,BV107)</f>
        <v>0</v>
      </c>
      <c r="BY107" s="2100">
        <f>BW107/$BZ$1</f>
        <v>0</v>
      </c>
      <c r="BZ107" s="1996">
        <f>BX107/$BZ$1</f>
        <v>0</v>
      </c>
    </row>
    <row r="108" spans="1:79" ht="16.5" thickTop="1" thickBot="1" x14ac:dyDescent="0.3">
      <c r="A108" s="2370" t="s">
        <v>25</v>
      </c>
      <c r="B108" s="2371"/>
      <c r="C108" s="2371"/>
      <c r="D108" s="2372"/>
      <c r="E108" s="430"/>
      <c r="F108" s="430"/>
      <c r="G108" s="430"/>
      <c r="H108" s="430"/>
      <c r="I108" s="430"/>
      <c r="J108" s="430"/>
      <c r="K108" s="430"/>
      <c r="L108" s="2077"/>
      <c r="M108" s="434"/>
      <c r="N108" s="432">
        <f>N99</f>
        <v>0</v>
      </c>
      <c r="O108" s="430"/>
      <c r="P108" s="430"/>
      <c r="Q108" s="430"/>
      <c r="R108" s="430"/>
      <c r="S108" s="430"/>
      <c r="T108" s="430"/>
      <c r="U108" s="430"/>
      <c r="V108" s="433"/>
      <c r="W108" s="434"/>
      <c r="X108" s="432">
        <f>X99</f>
        <v>0</v>
      </c>
      <c r="Y108" s="430"/>
      <c r="Z108" s="430"/>
      <c r="AA108" s="430"/>
      <c r="AB108" s="430"/>
      <c r="AC108" s="430"/>
      <c r="AD108" s="430"/>
      <c r="AE108" s="430"/>
      <c r="AF108" s="433"/>
      <c r="AG108" s="434"/>
      <c r="AH108" s="432">
        <f>AH99</f>
        <v>0</v>
      </c>
      <c r="AI108" s="430"/>
      <c r="AJ108" s="430"/>
      <c r="AK108" s="430"/>
      <c r="AL108" s="430"/>
      <c r="AM108" s="430"/>
      <c r="AN108" s="430"/>
      <c r="AO108" s="430"/>
      <c r="AP108" s="433"/>
      <c r="AQ108" s="434"/>
      <c r="AR108" s="432">
        <f>AR99</f>
        <v>0</v>
      </c>
      <c r="AS108" s="430"/>
      <c r="AT108" s="430"/>
      <c r="AU108" s="430"/>
      <c r="AV108" s="430"/>
      <c r="AW108" s="430"/>
      <c r="AX108" s="430"/>
      <c r="AY108" s="430"/>
      <c r="AZ108" s="433"/>
      <c r="BA108" s="434"/>
      <c r="BB108" s="432">
        <f>BB99</f>
        <v>0</v>
      </c>
      <c r="BC108" s="430"/>
      <c r="BD108" s="430"/>
      <c r="BE108" s="430"/>
      <c r="BF108" s="430"/>
      <c r="BG108" s="430"/>
      <c r="BH108" s="430"/>
      <c r="BI108" s="430"/>
      <c r="BJ108" s="433"/>
      <c r="BK108" s="434"/>
      <c r="BL108" s="432">
        <f>BL99</f>
        <v>0</v>
      </c>
      <c r="BM108" s="430"/>
      <c r="BN108" s="430"/>
      <c r="BO108" s="430"/>
      <c r="BP108" s="430"/>
      <c r="BQ108" s="430"/>
      <c r="BR108" s="430"/>
      <c r="BS108" s="430"/>
      <c r="BT108" s="433"/>
      <c r="BU108" s="434"/>
      <c r="BV108" s="2088">
        <f>BV99</f>
        <v>0</v>
      </c>
      <c r="BW108" s="2134"/>
      <c r="BX108" s="2000">
        <f>SUM(N108,X108,AH108,AR108,BB108,BL108,BV108)</f>
        <v>0</v>
      </c>
      <c r="BY108" s="2101"/>
      <c r="BZ108" s="2000">
        <f>BX108/$BZ$1</f>
        <v>0</v>
      </c>
    </row>
    <row r="109" spans="1:79" ht="16.5" thickTop="1" thickBot="1" x14ac:dyDescent="0.3">
      <c r="A109" s="2370" t="s">
        <v>30</v>
      </c>
      <c r="B109" s="2371"/>
      <c r="C109" s="2371"/>
      <c r="D109" s="2372"/>
      <c r="E109" s="430"/>
      <c r="F109" s="430"/>
      <c r="G109" s="430"/>
      <c r="H109" s="430"/>
      <c r="I109" s="430"/>
      <c r="J109" s="430"/>
      <c r="K109" s="430"/>
      <c r="L109" s="2077"/>
      <c r="M109" s="434"/>
      <c r="N109" s="432">
        <f>N105</f>
        <v>0</v>
      </c>
      <c r="O109" s="430"/>
      <c r="P109" s="430"/>
      <c r="Q109" s="430"/>
      <c r="R109" s="430"/>
      <c r="S109" s="430"/>
      <c r="T109" s="430"/>
      <c r="U109" s="430"/>
      <c r="V109" s="433"/>
      <c r="W109" s="434"/>
      <c r="X109" s="432">
        <f>X105</f>
        <v>0</v>
      </c>
      <c r="Y109" s="430"/>
      <c r="Z109" s="430"/>
      <c r="AA109" s="430"/>
      <c r="AB109" s="430"/>
      <c r="AC109" s="430"/>
      <c r="AD109" s="430"/>
      <c r="AE109" s="430"/>
      <c r="AF109" s="433"/>
      <c r="AG109" s="434"/>
      <c r="AH109" s="432">
        <f>AH105</f>
        <v>0</v>
      </c>
      <c r="AI109" s="430"/>
      <c r="AJ109" s="430"/>
      <c r="AK109" s="430"/>
      <c r="AL109" s="430"/>
      <c r="AM109" s="430"/>
      <c r="AN109" s="430"/>
      <c r="AO109" s="430"/>
      <c r="AP109" s="433"/>
      <c r="AQ109" s="434"/>
      <c r="AR109" s="432">
        <f>AR105</f>
        <v>0</v>
      </c>
      <c r="AS109" s="430"/>
      <c r="AT109" s="430"/>
      <c r="AU109" s="430"/>
      <c r="AV109" s="430"/>
      <c r="AW109" s="430"/>
      <c r="AX109" s="430"/>
      <c r="AY109" s="430"/>
      <c r="AZ109" s="433"/>
      <c r="BA109" s="434"/>
      <c r="BB109" s="432">
        <f>BB105</f>
        <v>0</v>
      </c>
      <c r="BC109" s="430"/>
      <c r="BD109" s="430"/>
      <c r="BE109" s="430"/>
      <c r="BF109" s="430"/>
      <c r="BG109" s="430"/>
      <c r="BH109" s="430"/>
      <c r="BI109" s="430"/>
      <c r="BJ109" s="433"/>
      <c r="BK109" s="434"/>
      <c r="BL109" s="432">
        <f>BL105</f>
        <v>0</v>
      </c>
      <c r="BM109" s="430"/>
      <c r="BN109" s="430"/>
      <c r="BO109" s="430"/>
      <c r="BP109" s="430"/>
      <c r="BQ109" s="430"/>
      <c r="BR109" s="430"/>
      <c r="BS109" s="430"/>
      <c r="BT109" s="433"/>
      <c r="BU109" s="434"/>
      <c r="BV109" s="2088">
        <f>BV105</f>
        <v>0</v>
      </c>
      <c r="BW109" s="2135"/>
      <c r="BX109" s="2000">
        <f>SUM(N109,X109,AH109,AR109,BB109,BL109,BV109)</f>
        <v>0</v>
      </c>
      <c r="BY109" s="2102"/>
      <c r="BZ109" s="2000">
        <f>BX109/$BZ$1</f>
        <v>0</v>
      </c>
    </row>
    <row r="110" spans="1:79" ht="16.5" thickTop="1" thickBot="1" x14ac:dyDescent="0.3">
      <c r="A110" s="2373" t="s">
        <v>184</v>
      </c>
      <c r="B110" s="2374"/>
      <c r="C110" s="2374"/>
      <c r="D110" s="2375"/>
      <c r="E110" s="2001"/>
      <c r="F110" s="2001"/>
      <c r="G110" s="2001"/>
      <c r="H110" s="2001"/>
      <c r="I110" s="2001"/>
      <c r="J110" s="2001"/>
      <c r="K110" s="2001"/>
      <c r="L110" s="2078"/>
      <c r="M110" s="2005">
        <f>M107</f>
        <v>0</v>
      </c>
      <c r="N110" s="2003">
        <f>SUM(N107:N109)</f>
        <v>0</v>
      </c>
      <c r="O110" s="2001"/>
      <c r="P110" s="2001"/>
      <c r="Q110" s="2001"/>
      <c r="R110" s="2001"/>
      <c r="S110" s="2001"/>
      <c r="T110" s="2001"/>
      <c r="U110" s="2001"/>
      <c r="V110" s="2004"/>
      <c r="W110" s="2005">
        <f>W107</f>
        <v>0</v>
      </c>
      <c r="X110" s="2003">
        <f>SUM(X107:X109)</f>
        <v>0</v>
      </c>
      <c r="Y110" s="2001"/>
      <c r="Z110" s="2001"/>
      <c r="AA110" s="2001"/>
      <c r="AB110" s="2001"/>
      <c r="AC110" s="2001"/>
      <c r="AD110" s="2001"/>
      <c r="AE110" s="2001"/>
      <c r="AF110" s="2004"/>
      <c r="AG110" s="2005">
        <f>AG107</f>
        <v>0</v>
      </c>
      <c r="AH110" s="2003">
        <f>SUM(AH107:AH109)</f>
        <v>0</v>
      </c>
      <c r="AI110" s="2001"/>
      <c r="AJ110" s="2001"/>
      <c r="AK110" s="2001"/>
      <c r="AL110" s="2001"/>
      <c r="AM110" s="2001"/>
      <c r="AN110" s="2001"/>
      <c r="AO110" s="2001"/>
      <c r="AP110" s="2004"/>
      <c r="AQ110" s="2005">
        <f>AQ107</f>
        <v>0</v>
      </c>
      <c r="AR110" s="2003">
        <f>SUM(AR107:AR109)</f>
        <v>0</v>
      </c>
      <c r="AS110" s="2001"/>
      <c r="AT110" s="2001"/>
      <c r="AU110" s="2001"/>
      <c r="AV110" s="2001"/>
      <c r="AW110" s="2001"/>
      <c r="AX110" s="2001"/>
      <c r="AY110" s="2001"/>
      <c r="AZ110" s="2004"/>
      <c r="BA110" s="2005">
        <f>BA107</f>
        <v>0</v>
      </c>
      <c r="BB110" s="2003">
        <f>SUM(BB107:BB109)</f>
        <v>0</v>
      </c>
      <c r="BC110" s="2001"/>
      <c r="BD110" s="2001"/>
      <c r="BE110" s="2001"/>
      <c r="BF110" s="2001"/>
      <c r="BG110" s="2001"/>
      <c r="BH110" s="2001"/>
      <c r="BI110" s="2001"/>
      <c r="BJ110" s="2004"/>
      <c r="BK110" s="2005">
        <f>BK107</f>
        <v>0</v>
      </c>
      <c r="BL110" s="2003">
        <f>SUM(BL107:BL109)</f>
        <v>0</v>
      </c>
      <c r="BM110" s="2001"/>
      <c r="BN110" s="2001"/>
      <c r="BO110" s="2001"/>
      <c r="BP110" s="2001"/>
      <c r="BQ110" s="2001"/>
      <c r="BR110" s="2001"/>
      <c r="BS110" s="2001"/>
      <c r="BT110" s="2004"/>
      <c r="BU110" s="2005">
        <f>BU107</f>
        <v>0</v>
      </c>
      <c r="BV110" s="2089">
        <f>SUM(BV107:BV109)</f>
        <v>0</v>
      </c>
      <c r="BW110" s="2136">
        <f>BW107</f>
        <v>0</v>
      </c>
      <c r="BX110" s="2008">
        <f>SUM(BX107:BX109)</f>
        <v>0</v>
      </c>
      <c r="BY110" s="2103">
        <f>BW110/$BZ$1</f>
        <v>0</v>
      </c>
      <c r="BZ110" s="2008">
        <f>BX110/$BZ$1</f>
        <v>0</v>
      </c>
    </row>
    <row r="111" spans="1:79" ht="20.25" customHeight="1" x14ac:dyDescent="0.25">
      <c r="A111" s="1822" t="s">
        <v>215</v>
      </c>
      <c r="BX111" s="199"/>
      <c r="CA111" s="200"/>
    </row>
    <row r="112" spans="1:79" x14ac:dyDescent="0.25">
      <c r="A112" s="201"/>
      <c r="B112" s="202"/>
      <c r="C112" s="203"/>
      <c r="D112" s="112"/>
      <c r="E112" s="112"/>
      <c r="F112" s="112"/>
      <c r="G112" s="187"/>
      <c r="CA112" s="200"/>
    </row>
    <row r="113" spans="4:79" x14ac:dyDescent="0.25">
      <c r="D113" s="187"/>
      <c r="E113" s="187"/>
      <c r="F113" s="187"/>
      <c r="G113" s="187"/>
      <c r="CA113" s="200"/>
    </row>
    <row r="114" spans="4:79" x14ac:dyDescent="0.25">
      <c r="CA114" s="200"/>
    </row>
    <row r="115" spans="4:79" x14ac:dyDescent="0.25">
      <c r="CA115" s="200"/>
    </row>
    <row r="116" spans="4:79" x14ac:dyDescent="0.25">
      <c r="CA116" s="200"/>
    </row>
    <row r="117" spans="4:79" x14ac:dyDescent="0.25">
      <c r="CA117" s="200"/>
    </row>
    <row r="118" spans="4:79" x14ac:dyDescent="0.25">
      <c r="CA118" s="200"/>
    </row>
    <row r="119" spans="4:79" x14ac:dyDescent="0.25">
      <c r="CA119" s="200"/>
    </row>
    <row r="120" spans="4:79" x14ac:dyDescent="0.25">
      <c r="CA120" s="200"/>
    </row>
    <row r="121" spans="4:79" x14ac:dyDescent="0.25">
      <c r="CA121" s="200"/>
    </row>
    <row r="122" spans="4:79" x14ac:dyDescent="0.25">
      <c r="CA122" s="200"/>
    </row>
    <row r="123" spans="4:79" x14ac:dyDescent="0.25">
      <c r="CA123" s="200"/>
    </row>
    <row r="124" spans="4:79" x14ac:dyDescent="0.25">
      <c r="CA124" s="200"/>
    </row>
    <row r="125" spans="4:79" x14ac:dyDescent="0.25">
      <c r="CA125" s="200"/>
    </row>
    <row r="126" spans="4:79" x14ac:dyDescent="0.25">
      <c r="CA126" s="200"/>
    </row>
    <row r="127" spans="4:79" x14ac:dyDescent="0.25">
      <c r="CA127" s="200"/>
    </row>
    <row r="128" spans="4:79" x14ac:dyDescent="0.25">
      <c r="CA128" s="200"/>
    </row>
    <row r="129" spans="79:79" x14ac:dyDescent="0.25">
      <c r="CA129" s="200"/>
    </row>
    <row r="130" spans="79:79" x14ac:dyDescent="0.25">
      <c r="CA130" s="200"/>
    </row>
    <row r="131" spans="79:79" x14ac:dyDescent="0.25">
      <c r="CA131" s="200"/>
    </row>
    <row r="132" spans="79:79" x14ac:dyDescent="0.25">
      <c r="CA132" s="200"/>
    </row>
    <row r="133" spans="79:79" x14ac:dyDescent="0.25">
      <c r="CA133" s="200"/>
    </row>
    <row r="134" spans="79:79" x14ac:dyDescent="0.25">
      <c r="CA134" s="200"/>
    </row>
    <row r="135" spans="79:79" x14ac:dyDescent="0.25">
      <c r="CA135" s="200"/>
    </row>
    <row r="136" spans="79:79" x14ac:dyDescent="0.25">
      <c r="CA136" s="200"/>
    </row>
    <row r="137" spans="79:79" x14ac:dyDescent="0.25">
      <c r="CA137" s="200"/>
    </row>
    <row r="138" spans="79:79" x14ac:dyDescent="0.25">
      <c r="CA138" s="200"/>
    </row>
    <row r="139" spans="79:79" x14ac:dyDescent="0.25">
      <c r="CA139" s="200"/>
    </row>
    <row r="140" spans="79:79" x14ac:dyDescent="0.25">
      <c r="CA140" s="200"/>
    </row>
    <row r="141" spans="79:79" x14ac:dyDescent="0.25">
      <c r="CA141" s="200"/>
    </row>
    <row r="142" spans="79:79" x14ac:dyDescent="0.25">
      <c r="CA142" s="200"/>
    </row>
    <row r="143" spans="79:79" x14ac:dyDescent="0.25">
      <c r="CA143" s="200"/>
    </row>
    <row r="144" spans="79:79" x14ac:dyDescent="0.25">
      <c r="CA144" s="200"/>
    </row>
    <row r="145" spans="79:79" x14ac:dyDescent="0.25">
      <c r="CA145" s="200"/>
    </row>
    <row r="146" spans="79:79" x14ac:dyDescent="0.25">
      <c r="CA146" s="200"/>
    </row>
    <row r="147" spans="79:79" x14ac:dyDescent="0.25">
      <c r="CA147" s="200"/>
    </row>
    <row r="148" spans="79:79" x14ac:dyDescent="0.25">
      <c r="CA148" s="200"/>
    </row>
    <row r="149" spans="79:79" x14ac:dyDescent="0.25">
      <c r="CA149" s="200"/>
    </row>
    <row r="150" spans="79:79" x14ac:dyDescent="0.25">
      <c r="CA150" s="200"/>
    </row>
    <row r="151" spans="79:79" x14ac:dyDescent="0.25">
      <c r="CA151" s="200"/>
    </row>
    <row r="152" spans="79:79" x14ac:dyDescent="0.25">
      <c r="CA152" s="200"/>
    </row>
    <row r="153" spans="79:79" x14ac:dyDescent="0.25">
      <c r="CA153" s="200"/>
    </row>
    <row r="154" spans="79:79" x14ac:dyDescent="0.25">
      <c r="CA154" s="200"/>
    </row>
    <row r="155" spans="79:79" x14ac:dyDescent="0.25">
      <c r="CA155" s="200"/>
    </row>
    <row r="156" spans="79:79" x14ac:dyDescent="0.25">
      <c r="CA156" s="200"/>
    </row>
    <row r="157" spans="79:79" x14ac:dyDescent="0.25">
      <c r="CA157" s="200"/>
    </row>
    <row r="158" spans="79:79" x14ac:dyDescent="0.25">
      <c r="CA158" s="200"/>
    </row>
    <row r="159" spans="79:79" x14ac:dyDescent="0.25">
      <c r="CA159" s="200"/>
    </row>
    <row r="160" spans="79:79" x14ac:dyDescent="0.25">
      <c r="CA160" s="200"/>
    </row>
    <row r="161" spans="79:79" x14ac:dyDescent="0.25">
      <c r="CA161" s="200"/>
    </row>
    <row r="162" spans="79:79" x14ac:dyDescent="0.25">
      <c r="CA162" s="200"/>
    </row>
    <row r="163" spans="79:79" x14ac:dyDescent="0.25">
      <c r="CA163" s="200"/>
    </row>
    <row r="164" spans="79:79" x14ac:dyDescent="0.25">
      <c r="CA164" s="200"/>
    </row>
    <row r="165" spans="79:79" x14ac:dyDescent="0.25">
      <c r="CA165" s="200"/>
    </row>
    <row r="166" spans="79:79" x14ac:dyDescent="0.25">
      <c r="CA166" s="200"/>
    </row>
    <row r="167" spans="79:79" x14ac:dyDescent="0.25">
      <c r="CA167" s="200"/>
    </row>
    <row r="168" spans="79:79" x14ac:dyDescent="0.25">
      <c r="CA168" s="200"/>
    </row>
    <row r="169" spans="79:79" x14ac:dyDescent="0.25">
      <c r="CA169" s="200"/>
    </row>
    <row r="170" spans="79:79" x14ac:dyDescent="0.25">
      <c r="CA170" s="200"/>
    </row>
    <row r="171" spans="79:79" x14ac:dyDescent="0.25">
      <c r="CA171" s="200"/>
    </row>
    <row r="172" spans="79:79" x14ac:dyDescent="0.25">
      <c r="CA172" s="200"/>
    </row>
    <row r="173" spans="79:79" x14ac:dyDescent="0.25">
      <c r="CA173" s="200"/>
    </row>
    <row r="174" spans="79:79" x14ac:dyDescent="0.25">
      <c r="CA174" s="200"/>
    </row>
    <row r="175" spans="79:79" x14ac:dyDescent="0.25">
      <c r="CA175" s="200"/>
    </row>
    <row r="176" spans="79:79" x14ac:dyDescent="0.25">
      <c r="CA176" s="200"/>
    </row>
    <row r="177" spans="79:79" x14ac:dyDescent="0.25">
      <c r="CA177" s="200"/>
    </row>
    <row r="178" spans="79:79" x14ac:dyDescent="0.25">
      <c r="CA178" s="200"/>
    </row>
    <row r="179" spans="79:79" x14ac:dyDescent="0.25">
      <c r="CA179" s="200"/>
    </row>
    <row r="180" spans="79:79" x14ac:dyDescent="0.25">
      <c r="CA180" s="200"/>
    </row>
    <row r="181" spans="79:79" x14ac:dyDescent="0.25">
      <c r="CA181" s="200"/>
    </row>
    <row r="182" spans="79:79" x14ac:dyDescent="0.25">
      <c r="CA182" s="200"/>
    </row>
    <row r="183" spans="79:79" x14ac:dyDescent="0.25">
      <c r="CA183" s="200"/>
    </row>
    <row r="184" spans="79:79" x14ac:dyDescent="0.25">
      <c r="CA184" s="200"/>
    </row>
    <row r="185" spans="79:79" x14ac:dyDescent="0.25">
      <c r="CA185" s="200"/>
    </row>
    <row r="186" spans="79:79" x14ac:dyDescent="0.25">
      <c r="CA186" s="200"/>
    </row>
    <row r="187" spans="79:79" x14ac:dyDescent="0.25">
      <c r="CA187" s="200"/>
    </row>
    <row r="188" spans="79:79" x14ac:dyDescent="0.25">
      <c r="CA188" s="200"/>
    </row>
    <row r="189" spans="79:79" x14ac:dyDescent="0.25">
      <c r="CA189" s="200"/>
    </row>
  </sheetData>
  <sheetProtection sheet="1" objects="1" scenarios="1" formatCells="0" formatColumns="0" formatRows="0" insertColumns="0" insertRows="0" insertHyperlinks="0" deleteColumns="0" deleteRows="0" sort="0" autoFilter="0" pivotTables="0"/>
  <mergeCells count="84">
    <mergeCell ref="A34:D34"/>
    <mergeCell ref="A1:A2"/>
    <mergeCell ref="B1:B2"/>
    <mergeCell ref="C1:C2"/>
    <mergeCell ref="D1:D2"/>
    <mergeCell ref="B27:L27"/>
    <mergeCell ref="A31:D31"/>
    <mergeCell ref="A32:D32"/>
    <mergeCell ref="A33:D33"/>
    <mergeCell ref="M2:BV2"/>
    <mergeCell ref="BW2:BX2"/>
    <mergeCell ref="BY2:BZ2"/>
    <mergeCell ref="BW3:BX3"/>
    <mergeCell ref="BY3:BZ3"/>
    <mergeCell ref="A46:D46"/>
    <mergeCell ref="A35:D35"/>
    <mergeCell ref="A36:D36"/>
    <mergeCell ref="A37:D37"/>
    <mergeCell ref="A38:D38"/>
    <mergeCell ref="A39:D39"/>
    <mergeCell ref="A40:D40"/>
    <mergeCell ref="A41:D41"/>
    <mergeCell ref="A42:D42"/>
    <mergeCell ref="A43:D43"/>
    <mergeCell ref="A44:D44"/>
    <mergeCell ref="A45:D45"/>
    <mergeCell ref="A58:D58"/>
    <mergeCell ref="A47:D47"/>
    <mergeCell ref="A48:D48"/>
    <mergeCell ref="A49:D49"/>
    <mergeCell ref="A50:D50"/>
    <mergeCell ref="A51:D51"/>
    <mergeCell ref="A52:D52"/>
    <mergeCell ref="A53:D53"/>
    <mergeCell ref="A54:D54"/>
    <mergeCell ref="A55:D55"/>
    <mergeCell ref="A56:D56"/>
    <mergeCell ref="A57:D57"/>
    <mergeCell ref="A76:D76"/>
    <mergeCell ref="A59:D59"/>
    <mergeCell ref="A63:D63"/>
    <mergeCell ref="A64:D64"/>
    <mergeCell ref="A65:D65"/>
    <mergeCell ref="A66:D66"/>
    <mergeCell ref="A67:D67"/>
    <mergeCell ref="A68:D68"/>
    <mergeCell ref="A69:D69"/>
    <mergeCell ref="A70:D70"/>
    <mergeCell ref="A71:D71"/>
    <mergeCell ref="A75:D75"/>
    <mergeCell ref="A88:D88"/>
    <mergeCell ref="A77:D77"/>
    <mergeCell ref="A78:D78"/>
    <mergeCell ref="A79:D79"/>
    <mergeCell ref="A80:D80"/>
    <mergeCell ref="A81:D81"/>
    <mergeCell ref="A82:D82"/>
    <mergeCell ref="A83:D83"/>
    <mergeCell ref="A84:D84"/>
    <mergeCell ref="A85:D85"/>
    <mergeCell ref="A86:D86"/>
    <mergeCell ref="A87:D87"/>
    <mergeCell ref="A100:D100"/>
    <mergeCell ref="A89:D89"/>
    <mergeCell ref="A90:D90"/>
    <mergeCell ref="A91:D91"/>
    <mergeCell ref="A92:D92"/>
    <mergeCell ref="A93:D93"/>
    <mergeCell ref="A94:D94"/>
    <mergeCell ref="A95:D95"/>
    <mergeCell ref="A96:D96"/>
    <mergeCell ref="A97:D97"/>
    <mergeCell ref="A98:D98"/>
    <mergeCell ref="A99:D99"/>
    <mergeCell ref="A107:D107"/>
    <mergeCell ref="A108:D108"/>
    <mergeCell ref="A109:D109"/>
    <mergeCell ref="A110:D110"/>
    <mergeCell ref="A101:D101"/>
    <mergeCell ref="A102:D102"/>
    <mergeCell ref="A103:D103"/>
    <mergeCell ref="A104:D104"/>
    <mergeCell ref="A105:D105"/>
    <mergeCell ref="A106:D106"/>
  </mergeCells>
  <dataValidations count="2">
    <dataValidation type="list" allowBlank="1" showInputMessage="1" showErrorMessage="1" sqref="D5:D20">
      <formula1>"P,T,E,Board"</formula1>
    </dataValidation>
    <dataValidation type="list" allowBlank="1" showInputMessage="1" showErrorMessage="1" sqref="B5:B20">
      <formula1>"Pgm, IT"</formula1>
    </dataValidation>
  </dataValidations>
  <printOptions horizontalCentered="1"/>
  <pageMargins left="0.19" right="0.19" top="1.24" bottom="0.76" header="0.22" footer="0.21"/>
  <pageSetup paperSize="5" scale="64" orientation="landscape" r:id="rId1"/>
  <headerFooter>
    <oddHeader>&amp;L&amp;"Arial,Regular"&amp;14Agency/State Entity:
Project Number:
Project Name:&amp;C&amp;"Arial,Bold"&amp;18Financial Analysis Worksheets - Future Annual Operations Costs Alternative 2&amp;R&amp;"Arial,Regular"&amp;14Date: (MM/DD/YYYY)
Stage/Version: (Stage X/Version X)</oddHeader>
    <oddFooter>&amp;L&amp;14SIMM 19F.2 (Rev. 1/29/2016)&amp;C&amp;"Arial,Regular"&amp;14&amp;P of &amp;N&amp;R&amp;"Arial,Regular"&amp;14&amp;D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6C5A0F9FFC6E44B54D827E545A65FD" ma:contentTypeVersion="2" ma:contentTypeDescription="Create a new document." ma:contentTypeScope="" ma:versionID="bb3251008841d8a2e199f7a65ac0e766">
  <xsd:schema xmlns:xsd="http://www.w3.org/2001/XMLSchema" xmlns:xs="http://www.w3.org/2001/XMLSchema" xmlns:p="http://schemas.microsoft.com/office/2006/metadata/properties" xmlns:ns2="921aba43-98ba-4778-83ac-958a7432e7bb" targetNamespace="http://schemas.microsoft.com/office/2006/metadata/properties" ma:root="true" ma:fieldsID="17d4464b477a38eaaeaa33fe212733a5" ns2:_="">
    <xsd:import namespace="921aba43-98ba-4778-83ac-958a7432e7bb"/>
    <xsd:element name="properties">
      <xsd:complexType>
        <xsd:sequence>
          <xsd:element name="documentManagement">
            <xsd:complexType>
              <xsd:all>
                <xsd:element ref="ns2:Doc_x0020_Type"/>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aba43-98ba-4778-83ac-958a7432e7bb" elementFormDefault="qualified">
    <xsd:import namespace="http://schemas.microsoft.com/office/2006/documentManagement/types"/>
    <xsd:import namespace="http://schemas.microsoft.com/office/infopath/2007/PartnerControls"/>
    <xsd:element name="Doc_x0020_Type" ma:index="8" ma:displayName="Doc Type" ma:default="Process" ma:format="Dropdown" ma:internalName="Doc_x0020_Type">
      <xsd:simpleType>
        <xsd:restriction base="dms:Choice">
          <xsd:enumeration value="Process"/>
          <xsd:enumeration value="Template-Tool"/>
          <xsd:enumeration value="Global"/>
          <xsd:enumeration value="Working Files"/>
          <xsd:enumeration value="Other"/>
        </xsd:restriction>
      </xsd:simpleType>
    </xsd:element>
    <xsd:element name="Status" ma:index="9" nillable="true" ma:displayName="Status" ma:default="Draft" ma:format="Dropdown" ma:internalName="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21aba43-98ba-4778-83ac-958a7432e7bb">Draft</Status>
    <Doc_x0020_Type xmlns="921aba43-98ba-4778-83ac-958a7432e7bb">Process</Doc_x0020_Type>
  </documentManagement>
</p:properties>
</file>

<file path=customXml/itemProps1.xml><?xml version="1.0" encoding="utf-8"?>
<ds:datastoreItem xmlns:ds="http://schemas.openxmlformats.org/officeDocument/2006/customXml" ds:itemID="{3404B0B8-FF94-4B5F-A189-ED9E9EC6038D}">
  <ds:schemaRefs>
    <ds:schemaRef ds:uri="http://schemas.microsoft.com/sharepoint/v3/contenttype/forms"/>
  </ds:schemaRefs>
</ds:datastoreItem>
</file>

<file path=customXml/itemProps2.xml><?xml version="1.0" encoding="utf-8"?>
<ds:datastoreItem xmlns:ds="http://schemas.openxmlformats.org/officeDocument/2006/customXml" ds:itemID="{2E6EEAD4-8A0E-43C5-8D72-8703B2DD1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aba43-98ba-4778-83ac-958a7432e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01BB33-B466-4E7B-8CE9-AC10F42DAA91}">
  <ds:schemaRefs>
    <ds:schemaRef ds:uri="http://schemas.microsoft.com/office/2006/metadata/properties"/>
    <ds:schemaRef ds:uri="http://schemas.microsoft.com/office/2006/documentManagement/types"/>
    <ds:schemaRef ds:uri="921aba43-98ba-4778-83ac-958a7432e7bb"/>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Summary</vt:lpstr>
      <vt:lpstr>Current Ops</vt:lpstr>
      <vt:lpstr>Alt 1- Project</vt:lpstr>
      <vt:lpstr>Alt 1- Future Ops</vt:lpstr>
      <vt:lpstr>Alt 1- Funding Plan</vt:lpstr>
      <vt:lpstr>Alt 1- Planning BCP</vt:lpstr>
      <vt:lpstr>Alt 1- Project BCP</vt:lpstr>
      <vt:lpstr>Alt 2- Project</vt:lpstr>
      <vt:lpstr>Alt 2- Future Ops</vt:lpstr>
      <vt:lpstr>Alt 3- Project</vt:lpstr>
      <vt:lpstr>Alt 3- Future Ops</vt:lpstr>
      <vt:lpstr>'Alt 1- Funding Plan'!Print_Area</vt:lpstr>
      <vt:lpstr>'Alt 1- Future Ops'!Print_Area</vt:lpstr>
      <vt:lpstr>'Alt 1- Planning BCP'!Print_Area</vt:lpstr>
      <vt:lpstr>'Alt 1- Project'!Print_Area</vt:lpstr>
      <vt:lpstr>'Alt 1- Project BCP'!Print_Area</vt:lpstr>
      <vt:lpstr>'Alt 2- Future Ops'!Print_Area</vt:lpstr>
      <vt:lpstr>'Alt 2- Project'!Print_Area</vt:lpstr>
      <vt:lpstr>'Alt 3- Future Ops'!Print_Area</vt:lpstr>
      <vt:lpstr>'Alt 3- Project'!Print_Area</vt:lpstr>
      <vt:lpstr>Summary!Print_Area</vt:lpstr>
      <vt:lpstr>'Alt 1- Future Ops'!Print_Titles</vt:lpstr>
      <vt:lpstr>'Alt 1- Planning BCP'!Print_Titles</vt:lpstr>
      <vt:lpstr>'Alt 1- Project'!Print_Titles</vt:lpstr>
      <vt:lpstr>'Alt 1- Project BCP'!Print_Titles</vt:lpstr>
      <vt:lpstr>'Alt 2- Future Ops'!Print_Titles</vt:lpstr>
      <vt:lpstr>'Alt 2- Project'!Print_Titles</vt:lpstr>
      <vt:lpstr>'Alt 3- Future Ops'!Print_Titles</vt:lpstr>
      <vt:lpstr>'Alt 3- Project'!Print_Titles</vt:lpstr>
      <vt:lpstr>'Current Ops'!Print_Titles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 Financial Analysis Worksheets Template</dc:title>
  <dc:creator>Department of Technology;IT Policy</dc:creator>
  <cp:lastModifiedBy>Bose, Shivani@CIO</cp:lastModifiedBy>
  <cp:lastPrinted>2016-01-21T16:40:24Z</cp:lastPrinted>
  <dcterms:created xsi:type="dcterms:W3CDTF">2015-03-16T21:05:29Z</dcterms:created>
  <dcterms:modified xsi:type="dcterms:W3CDTF">2016-01-27T00:03:18Z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0x0101008E6C5A0F9FFC6E44B54D827E545A65FD</vt:lpwstr>
  </property>
  <property fmtid="{D5CDD505-2E9C-101B-9397-08002B2CF9AE}" pid="3" name="Status">
    <vt:lpwstr>Draft</vt:lpwstr>
  </property>
  <property fmtid="{D5CDD505-2E9C-101B-9397-08002B2CF9AE}" pid="4" name="Doc Type">
    <vt:lpwstr>Process</vt:lpwstr>
  </property>
</Properties>
</file>